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<sst xmlns="http://schemas.openxmlformats.org/spreadsheetml/2006/main" count="2939" uniqueCount="660">
  <si>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</si>
  <si>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</si>
  <si>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</si>
  <si>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</si>
  <si>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</si>
  <si>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</si>
  <si>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</si>
  <si>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</si>
  <si>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</si>
  <si>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</si>
  <si>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</si>
  <si>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</si>
  <si>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</si>
  <si>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</si>
  <si>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</si>
  <si>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</si>
  <si>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</si>
  <si>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</si>
  <si>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</si>
  <si>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</si>
  <si>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</si>
  <si>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</si>
  <si>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</si>
  <si>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</si>
  <si>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</si>
  <si>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</si>
  <si>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</si>
  <si>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</si>
  <si>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</si>
  <si>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</si>
  <si>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</si>
  <si>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</si>
  <si>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</si>
  <si>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</si>
  <si>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</si>
  <si>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</si>
  <si>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</si>
  <si>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</si>
  <si>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</si>
  <si>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</si>
  <si>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</si>
  <si>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</si>
  <si>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</si>
  <si>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</si>
  <si>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</si>
  <si>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</si>
  <si>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</si>
  <si>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</si>
  <si>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</si>
  <si>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</si>
  <si>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</si>
  <si>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</si>
  <si>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</si>
  <si>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</si>
  <si>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</si>
  <si>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</si>
  <si>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</si>
  <si>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</si>
  <si>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</si>
  <si>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</si>
  <si>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</si>
  <si>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</si>
  <si>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</si>
  <si>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</si>
  <si>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</si>
  <si>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</si>
  <si>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</si>
  <si>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</si>
  <si>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</si>
  <si>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</si>
  <si>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</si>
  <si>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</si>
  <si>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</si>
  <si>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</si>
  <si>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</si>
  <si>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</si>
  <si>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</si>
  <si>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</si>
  <si>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</si>
  <si>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</si>
  <si>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</si>
  <si>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</si>
  <si>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</si>
  <si>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</si>
  <si>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</si>
  <si>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</si>
  <si>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</si>
  <si>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</si>
  <si>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</si>
  <si>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</si>
  <si>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</si>
  <si>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</si>
  <si>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</si>
  <si>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</si>
  <si>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</si>
  <si>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</si>
  <si>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</si>
  <si>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</si>
  <si>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</si>
  <si>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</si>
  <si>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</si>
  <si>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</si>
  <si>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</si>
  <si>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</si>
  <si>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</si>
  <si>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</si>
  <si>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</si>
  <si>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</si>
  <si>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</si>
  <si>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</si>
  <si>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</si>
  <si>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</si>
  <si>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</si>
  <si>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</si>
  <si>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</si>
  <si>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</si>
  <si>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</si>
  <si>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</si>
  <si>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</si>
  <si>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</si>
  <si>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</si>
  <si>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</si>
  <si>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</si>
  <si>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</si>
  <si>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</si>
  <si>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</si>
  <si>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</si>
  <si>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</si>
  <si>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</si>
  <si>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</si>
  <si>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</si>
  <si>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</si>
  <si>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</si>
  <si>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</si>
  <si>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</si>
  <si>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</si>
  <si>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</si>
  <si>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</si>
  <si>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</si>
  <si>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</si>
  <si>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</si>
  <si>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</si>
  <si>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</si>
  <si>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</si>
  <si>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</si>
  <si>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</si>
  <si>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</si>
  <si>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</si>
  <si>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</si>
  <si>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</si>
  <si>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</si>
  <si>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</si>
  <si>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</si>
  <si>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</si>
  <si>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</si>
  <si>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</si>
  <si>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</si>
  <si>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</si>
  <si>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</si>
  <si>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</si>
  <si>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</si>
  <si>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</si>
  <si>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</si>
  <si>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</si>
  <si>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</si>
  <si>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</si>
  <si>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</si>
  <si>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</si>
  <si>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</si>
  <si>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</si>
  <si>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</si>
  <si>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</si>
  <si>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</si>
  <si>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</si>
  <si>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</si>
  <si>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</si>
  <si>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</si>
  <si>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</si>
  <si>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</si>
  <si>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</si>
  <si>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</si>
  <si>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</si>
  <si>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</si>
  <si>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</si>
  <si>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</si>
  <si>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</si>
  <si>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</si>
  <si>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</si>
  <si>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</si>
  <si>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</si>
  <si>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</si>
  <si>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</si>
  <si>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</si>
  <si>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</si>
  <si>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</si>
  <si>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</si>
  <si>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</si>
  <si>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</si>
  <si>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</si>
  <si>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</si>
  <si>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</si>
  <si>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</si>
  <si>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</si>
  <si>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</si>
  <si>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</si>
  <si>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</si>
  <si>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</si>
  <si>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</si>
  <si>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</si>
  <si>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</si>
  <si>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</si>
  <si>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</si>
  <si>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</si>
  <si>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</si>
  <si>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</si>
  <si>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</si>
  <si>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</si>
  <si>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</si>
  <si>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</si>
  <si>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</si>
  <si>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</si>
  <si>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</si>
  <si>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</si>
  <si>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</si>
  <si>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</si>
  <si>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</si>
  <si>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</si>
  <si>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</si>
  <si>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</si>
  <si>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</si>
  <si>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</si>
  <si>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</si>
  <si>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</si>
  <si>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</si>
  <si>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</si>
  <si>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</si>
  <si>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</si>
  <si>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</si>
  <si>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</si>
  <si>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</si>
  <si>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</si>
  <si>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</si>
  <si>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</si>
  <si>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</si>
  <si>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</si>
  <si>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</si>
  <si>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</si>
  <si>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</si>
  <si>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</si>
  <si>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</si>
  <si>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</si>
  <si>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</si>
  <si>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</si>
  <si>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</si>
  <si>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</si>
  <si>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</si>
  <si>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</si>
  <si>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</si>
  <si>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</si>
  <si>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</si>
  <si>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</si>
  <si>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</si>
  <si>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</si>
  <si>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</si>
  <si>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</si>
  <si>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</si>
  <si>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</si>
  <si>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</si>
  <si>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</si>
  <si>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</si>
  <si>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</si>
  <si>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</si>
  <si>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</si>
  <si>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</si>
  <si>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</si>
  <si>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</si>
  <si>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</si>
  <si>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</si>
  <si>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</si>
  <si>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</si>
  <si>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</si>
  <si>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</si>
  <si>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</si>
  <si>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</si>
  <si>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</si>
  <si>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</si>
  <si>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</si>
  <si>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</si>
  <si>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</si>
  <si>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</si>
  <si>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</si>
  <si>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</si>
  <si>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</si>
  <si>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</si>
  <si>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</si>
  <si>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</si>
  <si>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</si>
  <si>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</si>
  <si>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</si>
  <si>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</si>
  <si>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</si>
  <si>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</si>
  <si>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</si>
  <si>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</si>
  <si>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</si>
  <si>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</si>
  <si>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</si>
  <si>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</si>
  <si>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</si>
  <si>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</si>
  <si>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</si>
  <si>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</si>
  <si>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</si>
  <si>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</si>
  <si>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</si>
  <si>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</si>
  <si>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</si>
  <si>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</si>
  <si>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</si>
  <si>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</si>
  <si>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</si>
  <si>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</si>
  <si>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</si>
  <si>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</si>
  <si>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</si>
  <si>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</si>
  <si>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</si>
  <si>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</si>
  <si>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</si>
  <si>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</si>
  <si>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</si>
  <si>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</si>
  <si>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</si>
  <si>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</si>
  <si>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</si>
  <si>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</si>
  <si>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</si>
  <si>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</si>
  <si>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</si>
  <si>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</si>
  <si>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</si>
  <si>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</si>
  <si>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</si>
  <si>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</si>
  <si>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</si>
  <si>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</si>
  <si>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</si>
  <si>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</si>
  <si>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</si>
  <si>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</si>
  <si>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</si>
  <si>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</si>
  <si>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</si>
  <si>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</si>
  <si>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</si>
  <si>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</si>
  <si>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</si>
  <si>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</si>
  <si>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</si>
  <si>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</si>
  <si>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</si>
  <si>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</si>
  <si>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</si>
  <si>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</si>
  <si>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</si>
  <si>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</si>
  <si>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</si>
  <si>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</si>
  <si>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</si>
  <si>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</si>
  <si>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</si>
  <si>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</si>
  <si>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</si>
  <si>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</si>
  <si>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</si>
  <si>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</si>
  <si>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</si>
  <si>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</si>
  <si>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</si>
  <si>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</si>
  <si>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</si>
  <si>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</si>
  <si>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</si>
  <si>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</si>
  <si>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</si>
  <si>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</si>
  <si>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</si>
  <si>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</si>
  <si>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</si>
  <si>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</si>
  <si>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</si>
  <si>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</si>
  <si>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</si>
  <si>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</si>
  <si>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</si>
  <si>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</si>
  <si>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</si>
  <si>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</si>
  <si>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</si>
  <si>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</si>
  <si>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</si>
  <si>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</si>
  <si>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</si>
  <si>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</si>
  <si>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</si>
  <si>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</si>
  <si>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</si>
  <si>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</si>
  <si>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</si>
  <si>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</si>
  <si>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</si>
  <si>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</si>
  <si>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</si>
  <si>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</si>
  <si>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</si>
  <si>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</si>
  <si>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</si>
  <si>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</si>
  <si>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</si>
  <si>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</si>
  <si>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</si>
  <si>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</si>
  <si>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</si>
  <si>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</si>
  <si>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</si>
  <si>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</si>
  <si>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</si>
  <si>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</si>
  <si>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</si>
  <si>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</si>
  <si>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</si>
  <si>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</si>
  <si>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</si>
  <si>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</si>
  <si>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</si>
  <si>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</si>
  <si>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</si>
  <si>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</si>
  <si>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</si>
  <si>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</si>
  <si>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</si>
  <si>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</si>
  <si>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</si>
  <si>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</si>
  <si>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</si>
  <si>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</si>
  <si>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</si>
  <si>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</si>
  <si>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</si>
  <si>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</si>
  <si>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</si>
  <si>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</si>
  <si>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</si>
  <si>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</si>
  <si>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</si>
  <si>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</si>
  <si>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</si>
  <si>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</si>
  <si>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</si>
  <si>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</si>
  <si>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</si>
  <si>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</si>
  <si>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</si>
  <si>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</si>
  <si>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</si>
  <si>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</si>
  <si>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</si>
  <si>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</si>
  <si>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</si>
  <si>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</si>
  <si>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</si>
  <si>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</si>
  <si>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</si>
  <si>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</si>
  <si>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</si>
  <si>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</si>
  <si>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</si>
  <si>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</si>
  <si>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</si>
  <si>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</si>
  <si>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</si>
  <si>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</si>
  <si>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</si>
  <si>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</si>
  <si>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</si>
  <si>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</si>
  <si>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</si>
  <si>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</si>
  <si>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</si>
  <si>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</si>
  <si>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</si>
  <si>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</si>
  <si>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</si>
  <si>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</si>
  <si>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</si>
  <si>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</si>
  <si>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</si>
  <si>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</si>
  <si>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</si>
  <si>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</si>
  <si>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</si>
  <si>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</si>
  <si>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</si>
  <si>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</si>
  <si>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</si>
  <si>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</si>
  <si>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</si>
  <si>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</si>
  <si>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</si>
  <si>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</si>
  <si>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</si>
  <si>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</si>
  <si>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</si>
  <si>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</si>
  <si>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</si>
  <si>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</si>
  <si>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</si>
  <si>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</si>
  <si>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</si>
  <si>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</si>
  <si>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</si>
  <si>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</si>
  <si>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</si>
  <si>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</si>
  <si>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</si>
  <si>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</si>
  <si>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</si>
  <si>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</si>
  <si>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</si>
  <si>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</si>
  <si>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</si>
  <si>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</si>
  <si>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</si>
  <si>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</si>
  <si>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</si>
  <si>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</si>
  <si>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</si>
  <si>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</si>
  <si>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</si>
  <si>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</si>
  <si>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</si>
  <si>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</si>
  <si>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</si>
  <si>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</si>
  <si>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</si>
  <si>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</si>
  <si>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</si>
  <si>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</si>
  <si>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</si>
  <si>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</si>
  <si>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</si>
  <si>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</si>
  <si>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</si>
  <si>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</si>
  <si>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</si>
  <si>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</si>
  <si>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</si>
  <si>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</si>
  <si>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</si>
  <si>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</si>
  <si>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</si>
  <si>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</si>
  <si>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</si>
  <si>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</si>
  <si>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結核患者療養諸費・結核医療費補助金・結核医療費負担金</t>
    <rPh sb="0" eb="2">
      <t>ケッカク</t>
    </rPh>
    <rPh sb="2" eb="4">
      <t>カンジャ</t>
    </rPh>
    <rPh sb="4" eb="6">
      <t>リョウヨウ</t>
    </rPh>
    <rPh sb="6" eb="8">
      <t>ショヒ</t>
    </rPh>
    <rPh sb="9" eb="11">
      <t>ケッカク</t>
    </rPh>
    <rPh sb="11" eb="14">
      <t>イリョウヒ</t>
    </rPh>
    <rPh sb="14" eb="16">
      <t>ホジョ</t>
    </rPh>
    <rPh sb="16" eb="17">
      <t>キン</t>
    </rPh>
    <rPh sb="18" eb="20">
      <t>ケッカク</t>
    </rPh>
    <rPh sb="20" eb="23">
      <t>イリョウヒ</t>
    </rPh>
    <rPh sb="23" eb="25">
      <t>フタン</t>
    </rPh>
    <rPh sb="25" eb="26">
      <t>キン</t>
    </rPh>
    <phoneticPr fontId="5"/>
  </si>
  <si>
    <t>健康局</t>
    <rPh sb="0" eb="3">
      <t>ケンコウキョク</t>
    </rPh>
    <phoneticPr fontId="5"/>
  </si>
  <si>
    <t>結核感染症課</t>
    <rPh sb="0" eb="2">
      <t>ケッカク</t>
    </rPh>
    <rPh sb="2" eb="6">
      <t>カンセンショウカ</t>
    </rPh>
    <phoneticPr fontId="5"/>
  </si>
  <si>
    <t>・感染症の予防及び感染症の患者に対する医療に関する法律（以下、「感染症法」という）第61条第２項、第62条第１項
・沖縄の復帰に伴う厚生省関係法令の特別措置に関する政令</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30">
      <t>イカ</t>
    </rPh>
    <rPh sb="32" eb="36">
      <t>カンセンショウホウ</t>
    </rPh>
    <rPh sb="41" eb="42">
      <t>ダイ</t>
    </rPh>
    <rPh sb="44" eb="45">
      <t>ジョウ</t>
    </rPh>
    <rPh sb="45" eb="46">
      <t>ダイ</t>
    </rPh>
    <rPh sb="47" eb="48">
      <t>コウ</t>
    </rPh>
    <rPh sb="49" eb="50">
      <t>ダイ</t>
    </rPh>
    <rPh sb="52" eb="53">
      <t>ジョウ</t>
    </rPh>
    <rPh sb="53" eb="54">
      <t>ダイ</t>
    </rPh>
    <rPh sb="55" eb="56">
      <t>コウ</t>
    </rPh>
    <rPh sb="58" eb="60">
      <t>オキナワ</t>
    </rPh>
    <rPh sb="61" eb="63">
      <t>フッキ</t>
    </rPh>
    <rPh sb="64" eb="65">
      <t>トモナ</t>
    </rPh>
    <rPh sb="66" eb="68">
      <t>コウセイ</t>
    </rPh>
    <rPh sb="68" eb="69">
      <t>ショウ</t>
    </rPh>
    <rPh sb="69" eb="71">
      <t>カンケイ</t>
    </rPh>
    <rPh sb="71" eb="73">
      <t>ホウレイ</t>
    </rPh>
    <rPh sb="74" eb="76">
      <t>トクベツ</t>
    </rPh>
    <rPh sb="76" eb="78">
      <t>ソチ</t>
    </rPh>
    <rPh sb="79" eb="80">
      <t>カン</t>
    </rPh>
    <rPh sb="82" eb="84">
      <t>セイレイ</t>
    </rPh>
    <phoneticPr fontId="5"/>
  </si>
  <si>
    <t>沖縄復帰対策第三次要綱
（昭和46年９月３日閣議決定）</t>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</si>
  <si>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</si>
  <si>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phoneticPr fontId="5"/>
  </si>
  <si>
    <t>(当該年内に登録された患者/
10月1日現在の総人口)
×100,000</t>
  </si>
  <si>
    <t>人口10万人対罹患率</t>
    <rPh sb="0" eb="2">
      <t>ジンコウ</t>
    </rPh>
    <rPh sb="4" eb="6">
      <t>マンニン</t>
    </rPh>
    <rPh sb="6" eb="7">
      <t>タイ</t>
    </rPh>
    <rPh sb="7" eb="10">
      <t>リカンリツ</t>
    </rPh>
    <phoneticPr fontId="5"/>
  </si>
  <si>
    <t>-</t>
  </si>
  <si>
    <t>-</t>
    <phoneticPr fontId="5"/>
  </si>
  <si>
    <t>-</t>
    <phoneticPr fontId="5"/>
  </si>
  <si>
    <t>結核登録者情報調査年報</t>
    <phoneticPr fontId="5"/>
  </si>
  <si>
    <t>結核医療費負担金</t>
  </si>
  <si>
    <t>結核医療費補助金</t>
  </si>
  <si>
    <t>結核療養諸費補助金</t>
  </si>
  <si>
    <t>医療費支給件数（件）</t>
    <phoneticPr fontId="5"/>
  </si>
  <si>
    <t>件</t>
    <rPh sb="0" eb="1">
      <t>ケン</t>
    </rPh>
    <phoneticPr fontId="5"/>
  </si>
  <si>
    <t>千円／件</t>
  </si>
  <si>
    <t>　　X/Y</t>
  </si>
  <si>
    <t>X／Y
X：「医療費執行額（千円）」
Y：「医療費支給件数（件）」　　　　　　　　　　　　　　　</t>
    <phoneticPr fontId="5"/>
  </si>
  <si>
    <t>3,031,000
/228,999</t>
    <phoneticPr fontId="5"/>
  </si>
  <si>
    <t>Ⅰ－５　感染症など健康を脅かす疾病を予防・防止するとともに、感染症等に必要な医療等を確保すること</t>
    <phoneticPr fontId="5"/>
  </si>
  <si>
    <t>Ⅰ－５－１　感染症の発生・まん延の防止を図ること</t>
    <phoneticPr fontId="5"/>
  </si>
  <si>
    <t>結核患者罹患率の推移
（結核登録者情報調査年報集計結果による）</t>
    <phoneticPr fontId="5"/>
  </si>
  <si>
    <t>本事業の成果により、結核患者罹患率が低下し、結核のまん延防止に貢献している。</t>
    <phoneticPr fontId="5"/>
  </si>
  <si>
    <t>結核患者に対する良質かつ適切な医療の提供を確保することにより、結核のまん延を防止し、公衆衛生の向上及び増進を図ることが必要であり、国民のニーズは高い。</t>
    <phoneticPr fontId="5"/>
  </si>
  <si>
    <t>結核患者に対する良質かつ適切な医療の提供を確保することにより、結核のまん延防止を図るためには、広域的な対応が必要であることから、国が行うべき事業である。</t>
    <phoneticPr fontId="5"/>
  </si>
  <si>
    <t>結核のまん延防止のためには、すべての結核患者に対し、適正な医療を提供することが不可欠であるため、優先度が高い事業である。</t>
    <phoneticPr fontId="5"/>
  </si>
  <si>
    <t>○</t>
  </si>
  <si>
    <t>‐</t>
  </si>
  <si>
    <t>無</t>
  </si>
  <si>
    <t>-</t>
    <phoneticPr fontId="5"/>
  </si>
  <si>
    <t>公費負担対象の経費のみ計上しており、コストの水準は妥当である。</t>
    <phoneticPr fontId="5"/>
  </si>
  <si>
    <t>総合的な結核対策により、結核患者罹患率が低下し、結核患者数が当初の見込み以上に減少したため。</t>
    <phoneticPr fontId="5"/>
  </si>
  <si>
    <t>-</t>
    <phoneticPr fontId="5"/>
  </si>
  <si>
    <t>公費負担対象経費は結核の治療に必要な経費に限定されている。</t>
    <phoneticPr fontId="5"/>
  </si>
  <si>
    <t>-</t>
    <phoneticPr fontId="5"/>
  </si>
  <si>
    <t>結核の罹患率は、年々順調に低下している。</t>
    <phoneticPr fontId="5"/>
  </si>
  <si>
    <t>-</t>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</si>
  <si>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phoneticPr fontId="5"/>
  </si>
  <si>
    <t>　結核罹患率や結核患者数の動向を踏まえた医療費推計により必要な予算を確保するとともに、本事業に基づき結核患者に対する医療を適切に行い、公衆衛生の向上及び増進を図る。</t>
    <phoneticPr fontId="5"/>
  </si>
  <si>
    <t>-</t>
    <phoneticPr fontId="5"/>
  </si>
  <si>
    <t>-</t>
    <phoneticPr fontId="5"/>
  </si>
  <si>
    <t>128</t>
    <phoneticPr fontId="5"/>
  </si>
  <si>
    <t>108</t>
    <phoneticPr fontId="5"/>
  </si>
  <si>
    <t>84</t>
    <phoneticPr fontId="5"/>
  </si>
  <si>
    <t>95</t>
    <phoneticPr fontId="5"/>
  </si>
  <si>
    <t>105</t>
    <phoneticPr fontId="5"/>
  </si>
  <si>
    <t>113</t>
    <phoneticPr fontId="5"/>
  </si>
  <si>
    <t>110</t>
    <phoneticPr fontId="5"/>
  </si>
  <si>
    <t>115</t>
    <phoneticPr fontId="5"/>
  </si>
  <si>
    <t>123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</si>
  <si>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</si>
  <si>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</si>
  <si>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</si>
  <si>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</si>
  <si>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</si>
  <si>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</si>
  <si>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</si>
  <si>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</si>
  <si>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</si>
  <si>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</si>
  <si>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</si>
  <si>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</si>
  <si>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</si>
  <si>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結核の罹患率は平成29年は13.3、平成30年は12.3（令和元年は集計中）となっており、目標値の10.0に向かって順調に低下している。</t>
    <rPh sb="29" eb="31">
      <t>レイワ</t>
    </rPh>
    <rPh sb="31" eb="32">
      <t>ガン</t>
    </rPh>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</si>
  <si>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</si>
  <si>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</si>
  <si>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</si>
  <si>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</si>
  <si>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補助金等交付</t>
  </si>
  <si>
    <t>-</t>
    <phoneticPr fontId="5"/>
  </si>
  <si>
    <t>-</t>
    <phoneticPr fontId="5"/>
  </si>
  <si>
    <t>-</t>
    <phoneticPr fontId="5"/>
  </si>
  <si>
    <t>-</t>
    <phoneticPr fontId="5"/>
  </si>
  <si>
    <t>-</t>
    <phoneticPr fontId="5"/>
  </si>
  <si>
    <t>結核罹患率（令和3年度までに対人口10万人当たり10人以下とする）</t>
    <rPh sb="6" eb="8">
      <t>レイワ</t>
    </rPh>
    <rPh sb="9" eb="11">
      <t>ネンド</t>
    </rPh>
    <phoneticPr fontId="5"/>
  </si>
  <si>
    <t>大阪市</t>
    <rPh sb="0" eb="3">
      <t>オオサカシ</t>
    </rPh>
    <phoneticPr fontId="5"/>
  </si>
  <si>
    <t>埼玉県</t>
    <rPh sb="0" eb="2">
      <t>サイタマ</t>
    </rPh>
    <rPh sb="2" eb="3">
      <t>ケン</t>
    </rPh>
    <phoneticPr fontId="5"/>
  </si>
  <si>
    <t>大阪府</t>
    <rPh sb="0" eb="3">
      <t>オオサカフ</t>
    </rPh>
    <phoneticPr fontId="5"/>
  </si>
  <si>
    <t>名古屋市</t>
    <rPh sb="0" eb="4">
      <t>ナゴヤシ</t>
    </rPh>
    <phoneticPr fontId="5"/>
  </si>
  <si>
    <t>横浜市</t>
    <rPh sb="0" eb="3">
      <t>ヨコハマシ</t>
    </rPh>
    <phoneticPr fontId="5"/>
  </si>
  <si>
    <t>愛知県</t>
    <rPh sb="0" eb="3">
      <t>アイチケン</t>
    </rPh>
    <phoneticPr fontId="5"/>
  </si>
  <si>
    <t>千葉県</t>
    <rPh sb="0" eb="3">
      <t>チバケン</t>
    </rPh>
    <phoneticPr fontId="5"/>
  </si>
  <si>
    <t>東京都</t>
    <rPh sb="0" eb="3">
      <t>トウキョウト</t>
    </rPh>
    <phoneticPr fontId="5"/>
  </si>
  <si>
    <t>福岡市</t>
    <rPh sb="0" eb="3">
      <t>フクオカシ</t>
    </rPh>
    <phoneticPr fontId="5"/>
  </si>
  <si>
    <t>神奈川県</t>
    <rPh sb="0" eb="4">
      <t>カナガワケン</t>
    </rPh>
    <phoneticPr fontId="5"/>
  </si>
  <si>
    <t>A.大阪市</t>
    <rPh sb="2" eb="5">
      <t>オオサカシ</t>
    </rPh>
    <phoneticPr fontId="5"/>
  </si>
  <si>
    <t>点検対象外</t>
    <rPh sb="0" eb="5">
      <t>テンケンタイショウガイ</t>
    </rPh>
    <phoneticPr fontId="5"/>
  </si>
  <si>
    <t>現状通り</t>
    <rPh sb="0" eb="3">
      <t>ゲンジョウドオ</t>
    </rPh>
    <phoneticPr fontId="5"/>
  </si>
  <si>
    <t>結核の予防及び結核患者に対する適正な医療の普及を図るために必要な事業であり、引き続き、必要な予算額を確保し、適正な執行に努めること。</t>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phoneticPr fontId="5"/>
  </si>
  <si>
    <t>引き続き、必要な予算額を確保し、適正な執行に努める。</t>
    <phoneticPr fontId="5"/>
  </si>
  <si>
    <t>-</t>
    <phoneticPr fontId="5"/>
  </si>
  <si>
    <t>江浪　武志</t>
    <rPh sb="0" eb="2">
      <t>エナミ</t>
    </rPh>
    <rPh sb="3" eb="4">
      <t>タケシ</t>
    </rPh>
    <rPh sb="4" eb="5">
      <t>シ</t>
    </rPh>
    <phoneticPr fontId="5"/>
  </si>
  <si>
    <t>2,938,000
/238,847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</si>
</sst>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63500</xdr:colOff>
      <xdr:row>31</xdr:row>
      <xdr:rowOff>31750</xdr:rowOff>
    </xdr:from>
    <xdr:to>
      <xdr:col>41</xdr:col>
      <xdr:colOff>139699</xdr:colOff>
      <xdr:row>31</xdr:row>
      <xdr:rowOff>260349</xdr:rowOff>
    </xdr:to>
    <xdr:sp macro="" textlink="">
      <xdr:nvSpPr>
        <xdr:cNvPr id="4" name="テキスト ボックス 3"/>
        <xdr:cNvSpPr txBox="1"/>
      </xdr:nvSpPr>
      <xdr:spPr>
        <a:xfrm>
          <a:off x="7704667" y="11599333"/>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63500</xdr:colOff>
      <xdr:row>33</xdr:row>
      <xdr:rowOff>31750</xdr:rowOff>
    </xdr:from>
    <xdr:to>
      <xdr:col>41</xdr:col>
      <xdr:colOff>139699</xdr:colOff>
      <xdr:row>33</xdr:row>
      <xdr:rowOff>260349</xdr:rowOff>
    </xdr:to>
    <xdr:sp macro="" textlink="">
      <xdr:nvSpPr>
        <xdr:cNvPr id="7" name="テキスト ボックス 6"/>
        <xdr:cNvSpPr txBox="1"/>
      </xdr:nvSpPr>
      <xdr:spPr>
        <a:xfrm>
          <a:off x="7704667" y="12192000"/>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63500</xdr:colOff>
      <xdr:row>100</xdr:row>
      <xdr:rowOff>31750</xdr:rowOff>
    </xdr:from>
    <xdr:to>
      <xdr:col>41</xdr:col>
      <xdr:colOff>139699</xdr:colOff>
      <xdr:row>100</xdr:row>
      <xdr:rowOff>260349</xdr:rowOff>
    </xdr:to>
    <xdr:sp macro="" textlink="">
      <xdr:nvSpPr>
        <xdr:cNvPr id="8" name="テキスト ボックス 7"/>
        <xdr:cNvSpPr txBox="1"/>
      </xdr:nvSpPr>
      <xdr:spPr>
        <a:xfrm>
          <a:off x="7704667" y="12827000"/>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57150</xdr:colOff>
      <xdr:row>115</xdr:row>
      <xdr:rowOff>35983</xdr:rowOff>
    </xdr:from>
    <xdr:to>
      <xdr:col>41</xdr:col>
      <xdr:colOff>133349</xdr:colOff>
      <xdr:row>115</xdr:row>
      <xdr:rowOff>264582</xdr:rowOff>
    </xdr:to>
    <xdr:sp macro="" textlink="">
      <xdr:nvSpPr>
        <xdr:cNvPr id="9" name="テキスト ボックス 8"/>
        <xdr:cNvSpPr txBox="1"/>
      </xdr:nvSpPr>
      <xdr:spPr>
        <a:xfrm>
          <a:off x="7698317" y="13720233"/>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61383</xdr:colOff>
      <xdr:row>116</xdr:row>
      <xdr:rowOff>156634</xdr:rowOff>
    </xdr:from>
    <xdr:to>
      <xdr:col>41</xdr:col>
      <xdr:colOff>137582</xdr:colOff>
      <xdr:row>116</xdr:row>
      <xdr:rowOff>385233</xdr:rowOff>
    </xdr:to>
    <xdr:sp macro="" textlink="">
      <xdr:nvSpPr>
        <xdr:cNvPr id="11" name="テキスト ボックス 10"/>
        <xdr:cNvSpPr txBox="1"/>
      </xdr:nvSpPr>
      <xdr:spPr>
        <a:xfrm>
          <a:off x="7702550" y="14137217"/>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42</xdr:col>
      <xdr:colOff>57150</xdr:colOff>
      <xdr:row>101</xdr:row>
      <xdr:rowOff>35984</xdr:rowOff>
    </xdr:from>
    <xdr:to>
      <xdr:col>45</xdr:col>
      <xdr:colOff>133349</xdr:colOff>
      <xdr:row>101</xdr:row>
      <xdr:rowOff>264583</xdr:rowOff>
    </xdr:to>
    <xdr:sp macro="" textlink="">
      <xdr:nvSpPr>
        <xdr:cNvPr id="12" name="テキスト ボックス 11"/>
        <xdr:cNvSpPr txBox="1"/>
      </xdr:nvSpPr>
      <xdr:spPr>
        <a:xfrm>
          <a:off x="8502650" y="13127567"/>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44</xdr:col>
      <xdr:colOff>179916</xdr:colOff>
      <xdr:row>115</xdr:row>
      <xdr:rowOff>31750</xdr:rowOff>
    </xdr:from>
    <xdr:to>
      <xdr:col>48</xdr:col>
      <xdr:colOff>55032</xdr:colOff>
      <xdr:row>115</xdr:row>
      <xdr:rowOff>260349</xdr:rowOff>
    </xdr:to>
    <xdr:sp macro="" textlink="">
      <xdr:nvSpPr>
        <xdr:cNvPr id="13" name="テキスト ボックス 12"/>
        <xdr:cNvSpPr txBox="1"/>
      </xdr:nvSpPr>
      <xdr:spPr>
        <a:xfrm>
          <a:off x="9027583" y="13716000"/>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44</xdr:col>
      <xdr:colOff>179916</xdr:colOff>
      <xdr:row>116</xdr:row>
      <xdr:rowOff>158750</xdr:rowOff>
    </xdr:from>
    <xdr:to>
      <xdr:col>48</xdr:col>
      <xdr:colOff>55032</xdr:colOff>
      <xdr:row>116</xdr:row>
      <xdr:rowOff>387349</xdr:rowOff>
    </xdr:to>
    <xdr:sp macro="" textlink="">
      <xdr:nvSpPr>
        <xdr:cNvPr id="14" name="テキスト ボックス 13"/>
        <xdr:cNvSpPr txBox="1"/>
      </xdr:nvSpPr>
      <xdr:spPr>
        <a:xfrm>
          <a:off x="9027583" y="14139333"/>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38</xdr:col>
      <xdr:colOff>63500</xdr:colOff>
      <xdr:row>133</xdr:row>
      <xdr:rowOff>148166</xdr:rowOff>
    </xdr:from>
    <xdr:to>
      <xdr:col>41</xdr:col>
      <xdr:colOff>139699</xdr:colOff>
      <xdr:row>133</xdr:row>
      <xdr:rowOff>376765</xdr:rowOff>
    </xdr:to>
    <xdr:sp macro="" textlink="">
      <xdr:nvSpPr>
        <xdr:cNvPr id="15" name="テキスト ボックス 14"/>
        <xdr:cNvSpPr txBox="1"/>
      </xdr:nvSpPr>
      <xdr:spPr>
        <a:xfrm>
          <a:off x="7704667" y="16351249"/>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19</xdr:col>
      <xdr:colOff>52918</xdr:colOff>
      <xdr:row>741</xdr:row>
      <xdr:rowOff>0</xdr:rowOff>
    </xdr:from>
    <xdr:to>
      <xdr:col>36</xdr:col>
      <xdr:colOff>95250</xdr:colOff>
      <xdr:row>742</xdr:row>
      <xdr:rowOff>169332</xdr:rowOff>
    </xdr:to>
    <xdr:sp macro="" textlink="">
      <xdr:nvSpPr>
        <xdr:cNvPr id="17" name="テキスト ボックス 16"/>
        <xdr:cNvSpPr txBox="1"/>
      </xdr:nvSpPr>
      <xdr:spPr>
        <a:xfrm>
          <a:off x="3873501" y="39930917"/>
          <a:ext cx="3460749" cy="518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2,900</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17</xdr:col>
      <xdr:colOff>158750</xdr:colOff>
      <xdr:row>743</xdr:row>
      <xdr:rowOff>21166</xdr:rowOff>
    </xdr:from>
    <xdr:to>
      <xdr:col>38</xdr:col>
      <xdr:colOff>107789</xdr:colOff>
      <xdr:row>744</xdr:row>
      <xdr:rowOff>294644</xdr:rowOff>
    </xdr:to>
    <xdr:sp macro="" textlink="">
      <xdr:nvSpPr>
        <xdr:cNvPr id="18" name="大かっこ 17"/>
        <xdr:cNvSpPr/>
      </xdr:nvSpPr>
      <xdr:spPr>
        <a:xfrm>
          <a:off x="3577167" y="40650583"/>
          <a:ext cx="4171789" cy="6227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aseline="0">
              <a:solidFill>
                <a:schemeClr val="tx1"/>
              </a:solidFill>
              <a:effectLst/>
              <a:latin typeface="+mn-lt"/>
              <a:ea typeface="+mn-ea"/>
              <a:cs typeface="+mn-cs"/>
            </a:rPr>
            <a:t>結核患者に対する医療</a:t>
          </a:r>
          <a:r>
            <a:rPr kumimoji="1" lang="ja-JP" altLang="en-US" sz="1100" baseline="0">
              <a:solidFill>
                <a:schemeClr val="tx1"/>
              </a:solidFill>
              <a:effectLst/>
              <a:latin typeface="+mn-lt"/>
              <a:ea typeface="+mn-ea"/>
              <a:cs typeface="+mn-cs"/>
            </a:rPr>
            <a:t>に</a:t>
          </a:r>
          <a:r>
            <a:rPr kumimoji="1" lang="ja-JP" altLang="ja-JP" sz="1100" baseline="0">
              <a:solidFill>
                <a:schemeClr val="tx1"/>
              </a:solidFill>
              <a:effectLst/>
              <a:latin typeface="+mn-lt"/>
              <a:ea typeface="+mn-ea"/>
              <a:cs typeface="+mn-cs"/>
            </a:rPr>
            <a:t>要する経費の一部を負担。</a:t>
          </a:r>
          <a:endParaRPr lang="ja-JP" altLang="ja-JP">
            <a:effectLst/>
          </a:endParaRPr>
        </a:p>
        <a:p>
          <a:pPr algn="ctr"/>
          <a:r>
            <a:rPr kumimoji="1" lang="ja-JP" altLang="ja-JP" sz="1100" baseline="0">
              <a:solidFill>
                <a:schemeClr val="tx1"/>
              </a:solidFill>
              <a:effectLst/>
              <a:latin typeface="+mn-lt"/>
              <a:ea typeface="+mn-ea"/>
              <a:cs typeface="+mn-cs"/>
            </a:rPr>
            <a:t>（負担金：</a:t>
          </a:r>
          <a:r>
            <a:rPr kumimoji="1" lang="en-US" altLang="ja-JP" sz="1100" baseline="0">
              <a:solidFill>
                <a:schemeClr val="tx1"/>
              </a:solidFill>
              <a:effectLst/>
              <a:latin typeface="+mn-lt"/>
              <a:ea typeface="+mn-ea"/>
              <a:cs typeface="+mn-cs"/>
            </a:rPr>
            <a:t>3/4</a:t>
          </a:r>
          <a:r>
            <a:rPr kumimoji="1" lang="ja-JP" altLang="ja-JP" sz="1100" baseline="0">
              <a:solidFill>
                <a:schemeClr val="tx1"/>
              </a:solidFill>
              <a:effectLst/>
              <a:latin typeface="+mn-lt"/>
              <a:ea typeface="+mn-ea"/>
              <a:cs typeface="+mn-cs"/>
            </a:rPr>
            <a:t>、補助金：</a:t>
          </a:r>
          <a:r>
            <a:rPr kumimoji="1" lang="en-US" altLang="ja-JP" sz="1100" baseline="0">
              <a:solidFill>
                <a:schemeClr val="tx1"/>
              </a:solidFill>
              <a:effectLst/>
              <a:latin typeface="+mn-lt"/>
              <a:ea typeface="+mn-ea"/>
              <a:cs typeface="+mn-cs"/>
            </a:rPr>
            <a:t>1/2</a:t>
          </a:r>
          <a:r>
            <a:rPr kumimoji="1" lang="ja-JP" altLang="ja-JP" sz="1100" baseline="0">
              <a:solidFill>
                <a:schemeClr val="tx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25</xdr:col>
      <xdr:colOff>31750</xdr:colOff>
      <xdr:row>746</xdr:row>
      <xdr:rowOff>31749</xdr:rowOff>
    </xdr:from>
    <xdr:to>
      <xdr:col>32</xdr:col>
      <xdr:colOff>63499</xdr:colOff>
      <xdr:row>746</xdr:row>
      <xdr:rowOff>317498</xdr:rowOff>
    </xdr:to>
    <xdr:sp macro="" textlink="">
      <xdr:nvSpPr>
        <xdr:cNvPr id="19" name="テキスト ボックス 18"/>
        <xdr:cNvSpPr txBox="1"/>
      </xdr:nvSpPr>
      <xdr:spPr>
        <a:xfrm>
          <a:off x="5058833" y="41708916"/>
          <a:ext cx="1439333" cy="285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190500</xdr:colOff>
      <xdr:row>745</xdr:row>
      <xdr:rowOff>0</xdr:rowOff>
    </xdr:from>
    <xdr:to>
      <xdr:col>28</xdr:col>
      <xdr:colOff>0</xdr:colOff>
      <xdr:row>745</xdr:row>
      <xdr:rowOff>306917</xdr:rowOff>
    </xdr:to>
    <xdr:cxnSp macro="">
      <xdr:nvCxnSpPr>
        <xdr:cNvPr id="20" name="直線矢印コネクタ 19"/>
        <xdr:cNvCxnSpPr/>
      </xdr:nvCxnSpPr>
      <xdr:spPr>
        <a:xfrm>
          <a:off x="5619750" y="41327917"/>
          <a:ext cx="10583" cy="3069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116417</xdr:colOff>
      <xdr:row>747</xdr:row>
      <xdr:rowOff>84666</xdr:rowOff>
    </xdr:from>
    <xdr:to>
      <xdr:col>36</xdr:col>
      <xdr:colOff>143009</xdr:colOff>
      <xdr:row>748</xdr:row>
      <xdr:rowOff>211666</xdr:rowOff>
    </xdr:to>
    <xdr:sp macro="" textlink="">
      <xdr:nvSpPr>
        <xdr:cNvPr id="21" name="テキスト ボックス 20"/>
        <xdr:cNvSpPr txBox="1"/>
      </xdr:nvSpPr>
      <xdr:spPr>
        <a:xfrm>
          <a:off x="3937000" y="42111083"/>
          <a:ext cx="3445009" cy="476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a:t>
          </a:r>
          <a:r>
            <a:rPr kumimoji="1" lang="en-US" altLang="ja-JP" sz="1100">
              <a:solidFill>
                <a:sysClr val="windowText" lastClr="000000"/>
              </a:solidFill>
            </a:rPr>
            <a:t>153</a:t>
          </a:r>
          <a:r>
            <a:rPr kumimoji="1" lang="ja-JP" altLang="en-US" sz="1100">
              <a:solidFill>
                <a:sysClr val="windowText" lastClr="000000"/>
              </a:solidFill>
            </a:rPr>
            <a:t>自治体）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2,900</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p>
        <a:p>
          <a:pPr algn="ctr"/>
          <a:endParaRPr kumimoji="1" lang="en-US" altLang="ja-JP" sz="1100" baseline="0"/>
        </a:p>
      </xdr:txBody>
    </xdr:sp>
    <xdr:clientData/>
  </xdr:twoCellAnchor>
  <xdr:twoCellAnchor>
    <xdr:from>
      <xdr:col>19</xdr:col>
      <xdr:colOff>105833</xdr:colOff>
      <xdr:row>749</xdr:row>
      <xdr:rowOff>127000</xdr:rowOff>
    </xdr:from>
    <xdr:to>
      <xdr:col>37</xdr:col>
      <xdr:colOff>25790</xdr:colOff>
      <xdr:row>751</xdr:row>
      <xdr:rowOff>47619</xdr:rowOff>
    </xdr:to>
    <xdr:sp macro="" textlink="">
      <xdr:nvSpPr>
        <xdr:cNvPr id="22" name="大かっこ 21"/>
        <xdr:cNvSpPr/>
      </xdr:nvSpPr>
      <xdr:spPr>
        <a:xfrm>
          <a:off x="3926416" y="42851917"/>
          <a:ext cx="3539457" cy="6191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aseline="0">
              <a:solidFill>
                <a:schemeClr val="tx1"/>
              </a:solidFill>
              <a:effectLst/>
              <a:latin typeface="+mn-lt"/>
              <a:ea typeface="+mn-ea"/>
              <a:cs typeface="+mn-cs"/>
            </a:rPr>
            <a:t>国からの負担（補助）金と合わせて、結核患者の医療に関する公費負担事務を実施。</a:t>
          </a:r>
          <a:endParaRPr lang="ja-JP" altLang="ja-JP">
            <a:effectLst/>
          </a:endParaRPr>
        </a:p>
      </xdr:txBody>
    </xdr:sp>
    <xdr:clientData/>
  </xdr:twoCellAnchor>
  <xdr:twoCellAnchor>
    <xdr:from>
      <xdr:col>47</xdr:col>
      <xdr:colOff>52916</xdr:colOff>
      <xdr:row>101</xdr:row>
      <xdr:rowOff>42333</xdr:rowOff>
    </xdr:from>
    <xdr:to>
      <xdr:col>49</xdr:col>
      <xdr:colOff>330199</xdr:colOff>
      <xdr:row>101</xdr:row>
      <xdr:rowOff>270932</xdr:rowOff>
    </xdr:to>
    <xdr:sp macro="" textlink="">
      <xdr:nvSpPr>
        <xdr:cNvPr id="23" name="テキスト ボックス 22"/>
        <xdr:cNvSpPr txBox="1"/>
      </xdr:nvSpPr>
      <xdr:spPr>
        <a:xfrm>
          <a:off x="9503833" y="13356166"/>
          <a:ext cx="679449" cy="228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90" zoomScaleNormal="75" zoomScaleSheetLayoutView="90" zoomScalePageLayoutView="85" workbookViewId="0">
      <selection activeCell="BG842" sqref="BG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136</v>
      </c>
      <c r="AT2" s="218"/>
      <c r="AU2" s="218"/>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520</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566</v>
      </c>
      <c r="AF5" s="722"/>
      <c r="AG5" s="722"/>
      <c r="AH5" s="722"/>
      <c r="AI5" s="722"/>
      <c r="AJ5" s="722"/>
      <c r="AK5" s="722"/>
      <c r="AL5" s="722"/>
      <c r="AM5" s="722"/>
      <c r="AN5" s="722"/>
      <c r="AO5" s="722"/>
      <c r="AP5" s="723"/>
      <c r="AQ5" s="724" t="s">
        <v>658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8.25" customHeight="1" x14ac:dyDescent="0.15">
      <c r="A7" s="831" t="s">
        <v>22</v>
      </c>
      <c r="B7" s="832"/>
      <c r="C7" s="832"/>
      <c r="D7" s="832"/>
      <c r="E7" s="832"/>
      <c r="F7" s="833"/>
      <c r="G7" s="834" t="s">
        <v>567</v>
      </c>
      <c r="H7" s="835"/>
      <c r="I7" s="835"/>
      <c r="J7" s="835"/>
      <c r="K7" s="835"/>
      <c r="L7" s="835"/>
      <c r="M7" s="835"/>
      <c r="N7" s="835"/>
      <c r="O7" s="835"/>
      <c r="P7" s="835"/>
      <c r="Q7" s="835"/>
      <c r="R7" s="835"/>
      <c r="S7" s="835"/>
      <c r="T7" s="835"/>
      <c r="U7" s="835"/>
      <c r="V7" s="835"/>
      <c r="W7" s="835"/>
      <c r="X7" s="836"/>
      <c r="Y7" s="400" t="s">
        <v>395</v>
      </c>
      <c r="Z7" s="300"/>
      <c r="AA7" s="300"/>
      <c r="AB7" s="300"/>
      <c r="AC7" s="300"/>
      <c r="AD7" s="401"/>
      <c r="AE7" s="388" t="s">
        <v>568</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4.25" customHeight="1" x14ac:dyDescent="0.15">
      <c r="A10" s="744" t="s">
        <v>30</v>
      </c>
      <c r="B10" s="745"/>
      <c r="C10" s="745"/>
      <c r="D10" s="745"/>
      <c r="E10" s="745"/>
      <c r="F10" s="745"/>
      <c r="G10" s="677" t="s">
        <v>570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3501</v>
      </c>
      <c r="Q13" s="117"/>
      <c r="R13" s="117"/>
      <c r="S13" s="117"/>
      <c r="T13" s="117"/>
      <c r="U13" s="117"/>
      <c r="V13" s="118"/>
      <c r="W13" s="116">
        <v>3507</v>
      </c>
      <c r="X13" s="117"/>
      <c r="Y13" s="117"/>
      <c r="Z13" s="117"/>
      <c r="AA13" s="117"/>
      <c r="AB13" s="117"/>
      <c r="AC13" s="118"/>
      <c r="AD13" s="116">
        <v>3498</v>
      </c>
      <c r="AE13" s="117"/>
      <c r="AF13" s="117"/>
      <c r="AG13" s="117"/>
      <c r="AH13" s="117"/>
      <c r="AI13" s="117"/>
      <c r="AJ13" s="118"/>
      <c r="AK13" s="116">
        <v>3436</v>
      </c>
      <c r="AL13" s="117"/>
      <c r="AM13" s="117"/>
      <c r="AN13" s="117"/>
      <c r="AO13" s="117"/>
      <c r="AP13" s="117"/>
      <c r="AQ13" s="118"/>
      <c r="AR13" s="113">
        <v>3436</v>
      </c>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657</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3501</v>
      </c>
      <c r="Q18" s="123"/>
      <c r="R18" s="123"/>
      <c r="S18" s="123"/>
      <c r="T18" s="123"/>
      <c r="U18" s="123"/>
      <c r="V18" s="124"/>
      <c r="W18" s="122">
        <f>SUM(W13:AC17)</f>
        <v>3507</v>
      </c>
      <c r="X18" s="123"/>
      <c r="Y18" s="123"/>
      <c r="Z18" s="123"/>
      <c r="AA18" s="123"/>
      <c r="AB18" s="123"/>
      <c r="AC18" s="124"/>
      <c r="AD18" s="122">
        <f>SUM(AD13:AJ17)</f>
        <v>3498</v>
      </c>
      <c r="AE18" s="123"/>
      <c r="AF18" s="123"/>
      <c r="AG18" s="123"/>
      <c r="AH18" s="123"/>
      <c r="AI18" s="123"/>
      <c r="AJ18" s="124"/>
      <c r="AK18" s="122">
        <f>SUM(AK13:AQ17)</f>
        <v>3436</v>
      </c>
      <c r="AL18" s="123"/>
      <c r="AM18" s="123"/>
      <c r="AN18" s="123"/>
      <c r="AO18" s="123"/>
      <c r="AP18" s="123"/>
      <c r="AQ18" s="124"/>
      <c r="AR18" s="122">
        <f>SUM(AR13:AX17)</f>
        <v>3436</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3031</v>
      </c>
      <c r="Q19" s="117"/>
      <c r="R19" s="117"/>
      <c r="S19" s="117"/>
      <c r="T19" s="117"/>
      <c r="U19" s="117"/>
      <c r="V19" s="118"/>
      <c r="W19" s="116">
        <v>2938</v>
      </c>
      <c r="X19" s="117"/>
      <c r="Y19" s="117"/>
      <c r="Z19" s="117"/>
      <c r="AA19" s="117"/>
      <c r="AB19" s="117"/>
      <c r="AC19" s="118"/>
      <c r="AD19" s="116">
        <v>2900</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0.86575264210225655</v>
      </c>
      <c r="Q20" s="541"/>
      <c r="R20" s="541"/>
      <c r="S20" s="541"/>
      <c r="T20" s="541"/>
      <c r="U20" s="541"/>
      <c r="V20" s="541"/>
      <c r="W20" s="541">
        <f t="shared" ref="W20" si="0">IF(W18=0, "-", SUM(W19)/W18)</f>
        <v>0.83775306529797544</v>
      </c>
      <c r="X20" s="541"/>
      <c r="Y20" s="541"/>
      <c r="Z20" s="541"/>
      <c r="AA20" s="541"/>
      <c r="AB20" s="541"/>
      <c r="AC20" s="541"/>
      <c r="AD20" s="541">
        <f t="shared" ref="AD20" si="1">IF(AD18=0, "-", SUM(AD19)/AD18)</f>
        <v>0.8290451686678102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0.86575264210225655</v>
      </c>
      <c r="Q21" s="541"/>
      <c r="R21" s="541"/>
      <c r="S21" s="541"/>
      <c r="T21" s="541"/>
      <c r="U21" s="541"/>
      <c r="V21" s="541"/>
      <c r="W21" s="541">
        <f t="shared" ref="W21" si="2">IF(W19=0, "-", SUM(W19)/SUM(W13,W14))</f>
        <v>0.83775306529797544</v>
      </c>
      <c r="X21" s="541"/>
      <c r="Y21" s="541"/>
      <c r="Z21" s="541"/>
      <c r="AA21" s="541"/>
      <c r="AB21" s="541"/>
      <c r="AC21" s="541"/>
      <c r="AD21" s="541">
        <f t="shared" ref="AD21" si="3">IF(AD19=0, "-", SUM(AD19)/SUM(AD13,AD14))</f>
        <v>0.8290451686678102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3082</v>
      </c>
      <c r="Q23" s="114"/>
      <c r="R23" s="114"/>
      <c r="S23" s="114"/>
      <c r="T23" s="114"/>
      <c r="U23" s="114"/>
      <c r="V23" s="115"/>
      <c r="W23" s="113">
        <v>3082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353</v>
      </c>
      <c r="Q24" s="117"/>
      <c r="R24" s="117"/>
      <c r="S24" s="117"/>
      <c r="T24" s="117"/>
      <c r="U24" s="117"/>
      <c r="V24" s="118"/>
      <c r="W24" s="116">
        <v>353</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579</v>
      </c>
      <c r="H25" s="194"/>
      <c r="I25" s="194"/>
      <c r="J25" s="194"/>
      <c r="K25" s="194"/>
      <c r="L25" s="194"/>
      <c r="M25" s="194"/>
      <c r="N25" s="194"/>
      <c r="O25" s="195"/>
      <c r="P25" s="116">
        <v>0.4</v>
      </c>
      <c r="Q25" s="117"/>
      <c r="R25" s="117"/>
      <c r="S25" s="117"/>
      <c r="T25" s="117"/>
      <c r="U25" s="117"/>
      <c r="V25" s="118"/>
      <c r="W25" s="116">
        <v>0.4</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0.59999999999990905</v>
      </c>
      <c r="Q28" s="123"/>
      <c r="R28" s="123"/>
      <c r="S28" s="123"/>
      <c r="T28" s="123"/>
      <c r="U28" s="123"/>
      <c r="V28" s="124"/>
      <c r="W28" s="122">
        <f>W29-SUM(W23:W27)</f>
        <v>0.59999999999990905</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3436</v>
      </c>
      <c r="Q29" s="117"/>
      <c r="R29" s="117"/>
      <c r="S29" s="117"/>
      <c r="T29" s="117"/>
      <c r="U29" s="117"/>
      <c r="V29" s="118"/>
      <c r="W29" s="222">
        <f>AR13</f>
        <v>3436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5" t="s">
        <v>621</v>
      </c>
      <c r="AR31" s="140"/>
      <c r="AS31" s="141" t="s">
        <v>236</v>
      </c>
      <c r="AT31" s="176"/>
      <c r="AU31" s="275">
        <v>3</v>
      </c>
      <c r="AV31" s="275"/>
      <c r="AW31" s="384" t="s">
        <v>181</v>
      </c>
      <c r="AX31" s="385"/>
    </row>
    <row r="32" spans="1:50" ht="23.25" customHeight="1" x14ac:dyDescent="0.15">
      <c r="A32" s="517"/>
      <c r="B32" s="515"/>
      <c r="C32" s="515"/>
      <c r="D32" s="515"/>
      <c r="E32" s="515"/>
      <c r="F32" s="516"/>
      <c r="G32" s="542" t="s">
        <v>641</v>
      </c>
      <c r="H32" s="543"/>
      <c r="I32" s="543"/>
      <c r="J32" s="543"/>
      <c r="K32" s="543"/>
      <c r="L32" s="543"/>
      <c r="M32" s="543"/>
      <c r="N32" s="543"/>
      <c r="O32" s="544"/>
      <c r="P32" s="165" t="s">
        <v>571</v>
      </c>
      <c r="Q32" s="165"/>
      <c r="R32" s="165"/>
      <c r="S32" s="165"/>
      <c r="T32" s="165"/>
      <c r="U32" s="165"/>
      <c r="V32" s="165"/>
      <c r="W32" s="165"/>
      <c r="X32" s="236"/>
      <c r="Y32" s="343" t="s">
        <v>12</v>
      </c>
      <c r="Z32" s="551"/>
      <c r="AA32" s="552"/>
      <c r="AB32" s="553" t="s">
        <v>572</v>
      </c>
      <c r="AC32" s="553"/>
      <c r="AD32" s="553"/>
      <c r="AE32" s="369">
        <v>13.3</v>
      </c>
      <c r="AF32" s="370"/>
      <c r="AG32" s="370"/>
      <c r="AH32" s="370"/>
      <c r="AI32" s="369">
        <v>12.3</v>
      </c>
      <c r="AJ32" s="370"/>
      <c r="AK32" s="370"/>
      <c r="AL32" s="370"/>
      <c r="AM32" s="369"/>
      <c r="AN32" s="370"/>
      <c r="AO32" s="370"/>
      <c r="AP32" s="370"/>
      <c r="AQ32" s="119" t="s">
        <v>573</v>
      </c>
      <c r="AR32" s="120"/>
      <c r="AS32" s="120"/>
      <c r="AT32" s="121"/>
      <c r="AU32" s="370" t="s">
        <v>574</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572</v>
      </c>
      <c r="AC33" s="524"/>
      <c r="AD33" s="524"/>
      <c r="AE33" s="369">
        <v>10</v>
      </c>
      <c r="AF33" s="370"/>
      <c r="AG33" s="370"/>
      <c r="AH33" s="370"/>
      <c r="AI33" s="369">
        <v>10</v>
      </c>
      <c r="AJ33" s="370"/>
      <c r="AK33" s="370"/>
      <c r="AL33" s="370"/>
      <c r="AM33" s="369">
        <v>10</v>
      </c>
      <c r="AN33" s="370"/>
      <c r="AO33" s="370"/>
      <c r="AP33" s="370"/>
      <c r="AQ33" s="119" t="s">
        <v>573</v>
      </c>
      <c r="AR33" s="120"/>
      <c r="AS33" s="120"/>
      <c r="AT33" s="121"/>
      <c r="AU33" s="370">
        <v>10</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v>75.099999999999994</v>
      </c>
      <c r="AF34" s="370"/>
      <c r="AG34" s="370"/>
      <c r="AH34" s="370"/>
      <c r="AI34" s="369">
        <v>81.3</v>
      </c>
      <c r="AJ34" s="370"/>
      <c r="AK34" s="370"/>
      <c r="AL34" s="370"/>
      <c r="AM34" s="369"/>
      <c r="AN34" s="370"/>
      <c r="AO34" s="370"/>
      <c r="AP34" s="370"/>
      <c r="AQ34" s="119" t="s">
        <v>573</v>
      </c>
      <c r="AR34" s="120"/>
      <c r="AS34" s="120"/>
      <c r="AT34" s="121"/>
      <c r="AU34" s="370" t="s">
        <v>575</v>
      </c>
      <c r="AV34" s="370"/>
      <c r="AW34" s="370"/>
      <c r="AX34" s="372"/>
    </row>
    <row r="35" spans="1:50" ht="23.25" customHeight="1" x14ac:dyDescent="0.15">
      <c r="A35" s="902" t="s">
        <v>386</v>
      </c>
      <c r="B35" s="903"/>
      <c r="C35" s="903"/>
      <c r="D35" s="903"/>
      <c r="E35" s="903"/>
      <c r="F35" s="904"/>
      <c r="G35" s="908" t="s">
        <v>576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3"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3"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3"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3"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398</v>
      </c>
      <c r="AF65" s="374"/>
      <c r="AG65" s="374"/>
      <c r="AH65" s="375"/>
      <c r="AI65" s="373" t="s">
        <v>396</v>
      </c>
      <c r="AJ65" s="374"/>
      <c r="AK65" s="374"/>
      <c r="AL65" s="375"/>
      <c r="AM65" s="380" t="s">
        <v>425</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7" t="s">
        <v>389</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3"/>
      <c r="B101" s="494"/>
      <c r="C101" s="494"/>
      <c r="D101" s="494"/>
      <c r="E101" s="494"/>
      <c r="F101" s="495"/>
      <c r="G101" s="165" t="s">
        <v>580</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581</v>
      </c>
      <c r="AC101" s="553"/>
      <c r="AD101" s="553"/>
      <c r="AE101" s="369">
        <v>228999</v>
      </c>
      <c r="AF101" s="370"/>
      <c r="AG101" s="370"/>
      <c r="AH101" s="371"/>
      <c r="AI101" s="369">
        <v>238847</v>
      </c>
      <c r="AJ101" s="370"/>
      <c r="AK101" s="370"/>
      <c r="AL101" s="371"/>
      <c r="AM101" s="369"/>
      <c r="AN101" s="370"/>
      <c r="AO101" s="370"/>
      <c r="AP101" s="371"/>
      <c r="AQ101" s="369" t="s">
        <v>606</v>
      </c>
      <c r="AR101" s="370"/>
      <c r="AS101" s="370"/>
      <c r="AT101" s="371"/>
      <c r="AU101" s="369"/>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4"/>
      <c r="AA102" s="345"/>
      <c r="AB102" s="553" t="s">
        <v>581</v>
      </c>
      <c r="AC102" s="553"/>
      <c r="AD102" s="553"/>
      <c r="AE102" s="363">
        <v>221525</v>
      </c>
      <c r="AF102" s="363"/>
      <c r="AG102" s="363"/>
      <c r="AH102" s="363"/>
      <c r="AI102" s="363">
        <v>228999</v>
      </c>
      <c r="AJ102" s="363"/>
      <c r="AK102" s="363"/>
      <c r="AL102" s="363"/>
      <c r="AM102" s="363">
        <v>238847</v>
      </c>
      <c r="AN102" s="363"/>
      <c r="AO102" s="363"/>
      <c r="AP102" s="363"/>
      <c r="AQ102" s="819"/>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356"/>
      <c r="H104" s="356"/>
      <c r="I104" s="356"/>
      <c r="J104" s="356"/>
      <c r="K104" s="356"/>
      <c r="L104" s="356"/>
      <c r="M104" s="356"/>
      <c r="N104" s="356"/>
      <c r="O104" s="356"/>
      <c r="P104" s="356"/>
      <c r="Q104" s="356"/>
      <c r="R104" s="356"/>
      <c r="S104" s="356"/>
      <c r="T104" s="356"/>
      <c r="U104" s="356"/>
      <c r="V104" s="356"/>
      <c r="W104" s="356"/>
      <c r="X104" s="356"/>
      <c r="Y104" s="479" t="s">
        <v>55</v>
      </c>
      <c r="Z104" s="480"/>
      <c r="AA104" s="481"/>
      <c r="AB104" s="304"/>
      <c r="AC104" s="305"/>
      <c r="AD104" s="30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358"/>
      <c r="H105" s="358"/>
      <c r="I105" s="358"/>
      <c r="J105" s="358"/>
      <c r="K105" s="358"/>
      <c r="L105" s="358"/>
      <c r="M105" s="358"/>
      <c r="N105" s="358"/>
      <c r="O105" s="358"/>
      <c r="P105" s="358"/>
      <c r="Q105" s="358"/>
      <c r="R105" s="358"/>
      <c r="S105" s="358"/>
      <c r="T105" s="358"/>
      <c r="U105" s="358"/>
      <c r="V105" s="358"/>
      <c r="W105" s="358"/>
      <c r="X105" s="358"/>
      <c r="Y105" s="476" t="s">
        <v>56</v>
      </c>
      <c r="Z105" s="477"/>
      <c r="AA105" s="478"/>
      <c r="AB105" s="346"/>
      <c r="AC105" s="347"/>
      <c r="AD105" s="348"/>
      <c r="AE105" s="369"/>
      <c r="AF105" s="370"/>
      <c r="AG105" s="370"/>
      <c r="AH105" s="371"/>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582</v>
      </c>
      <c r="AC116" s="305"/>
      <c r="AD116" s="306"/>
      <c r="AE116" s="363">
        <v>13</v>
      </c>
      <c r="AF116" s="363"/>
      <c r="AG116" s="363"/>
      <c r="AH116" s="363"/>
      <c r="AI116" s="363">
        <v>12</v>
      </c>
      <c r="AJ116" s="363"/>
      <c r="AK116" s="363"/>
      <c r="AL116" s="363"/>
      <c r="AM116" s="363"/>
      <c r="AN116" s="363"/>
      <c r="AO116" s="363"/>
      <c r="AP116" s="363"/>
      <c r="AQ116" s="369"/>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583</v>
      </c>
      <c r="AC117" s="347"/>
      <c r="AD117" s="348"/>
      <c r="AE117" s="462" t="s">
        <v>585</v>
      </c>
      <c r="AF117" s="310"/>
      <c r="AG117" s="310"/>
      <c r="AH117" s="310"/>
      <c r="AI117" s="462" t="s">
        <v>659</v>
      </c>
      <c r="AJ117" s="310"/>
      <c r="AK117" s="310"/>
      <c r="AL117" s="310"/>
      <c r="AM117" s="310"/>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621</v>
      </c>
      <c r="AR133" s="275"/>
      <c r="AS133" s="141" t="s">
        <v>236</v>
      </c>
      <c r="AT133" s="176"/>
      <c r="AU133" s="140">
        <v>3</v>
      </c>
      <c r="AV133" s="140"/>
      <c r="AW133" s="141" t="s">
        <v>181</v>
      </c>
      <c r="AX133" s="142"/>
    </row>
    <row r="134" spans="1:50" ht="39.75" customHeight="1" x14ac:dyDescent="0.15">
      <c r="A134" s="1000"/>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v>13.3</v>
      </c>
      <c r="AF134" s="120"/>
      <c r="AG134" s="120"/>
      <c r="AH134" s="120"/>
      <c r="AI134" s="270">
        <v>12.3</v>
      </c>
      <c r="AJ134" s="120"/>
      <c r="AK134" s="120"/>
      <c r="AL134" s="120"/>
      <c r="AM134" s="270"/>
      <c r="AN134" s="120"/>
      <c r="AO134" s="120"/>
      <c r="AP134" s="120"/>
      <c r="AQ134" s="270" t="s">
        <v>606</v>
      </c>
      <c r="AR134" s="120"/>
      <c r="AS134" s="120"/>
      <c r="AT134" s="120"/>
      <c r="AU134" s="270" t="s">
        <v>606</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v>10</v>
      </c>
      <c r="AF135" s="120"/>
      <c r="AG135" s="120"/>
      <c r="AH135" s="120"/>
      <c r="AI135" s="270">
        <v>10</v>
      </c>
      <c r="AJ135" s="120"/>
      <c r="AK135" s="120"/>
      <c r="AL135" s="120"/>
      <c r="AM135" s="270">
        <v>10</v>
      </c>
      <c r="AN135" s="120"/>
      <c r="AO135" s="120"/>
      <c r="AP135" s="120"/>
      <c r="AQ135" s="270" t="s">
        <v>574</v>
      </c>
      <c r="AR135" s="120"/>
      <c r="AS135" s="120"/>
      <c r="AT135" s="120"/>
      <c r="AU135" s="270">
        <v>10</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573</v>
      </c>
      <c r="K430" s="246"/>
      <c r="L430" s="246"/>
      <c r="M430" s="246"/>
      <c r="N430" s="246"/>
      <c r="O430" s="246"/>
      <c r="P430" s="246"/>
      <c r="Q430" s="246"/>
      <c r="R430" s="246"/>
      <c r="S430" s="246"/>
      <c r="T430" s="247"/>
      <c r="U430" s="248" t="s">
        <v>607</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623</v>
      </c>
      <c r="AF432" s="140"/>
      <c r="AG432" s="141" t="s">
        <v>236</v>
      </c>
      <c r="AH432" s="176"/>
      <c r="AI432" s="186"/>
      <c r="AJ432" s="186"/>
      <c r="AK432" s="186"/>
      <c r="AL432" s="181"/>
      <c r="AM432" s="186"/>
      <c r="AN432" s="186"/>
      <c r="AO432" s="186"/>
      <c r="AP432" s="181"/>
      <c r="AQ432" s="215" t="s">
        <v>626</v>
      </c>
      <c r="AR432" s="140"/>
      <c r="AS432" s="141" t="s">
        <v>236</v>
      </c>
      <c r="AT432" s="176"/>
      <c r="AU432" s="140" t="s">
        <v>626</v>
      </c>
      <c r="AV432" s="140"/>
      <c r="AW432" s="141" t="s">
        <v>181</v>
      </c>
      <c r="AX432" s="142"/>
    </row>
    <row r="433" spans="1:50" ht="23.25" customHeight="1" x14ac:dyDescent="0.15">
      <c r="A433" s="1000"/>
      <c r="B433" s="256"/>
      <c r="C433" s="255"/>
      <c r="D433" s="256"/>
      <c r="E433" s="170"/>
      <c r="F433" s="171"/>
      <c r="G433" s="235" t="s">
        <v>622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623</v>
      </c>
      <c r="AC433" s="137"/>
      <c r="AD433" s="137"/>
      <c r="AE433" s="119" t="s">
        <v>621</v>
      </c>
      <c r="AF433" s="120"/>
      <c r="AG433" s="120"/>
      <c r="AH433" s="120"/>
      <c r="AI433" s="119" t="s">
        <v>625</v>
      </c>
      <c r="AJ433" s="120"/>
      <c r="AK433" s="120"/>
      <c r="AL433" s="120"/>
      <c r="AM433" s="119" t="s">
        <v>621</v>
      </c>
      <c r="AN433" s="120"/>
      <c r="AO433" s="120"/>
      <c r="AP433" s="121"/>
      <c r="AQ433" s="119" t="s">
        <v>621</v>
      </c>
      <c r="AR433" s="120"/>
      <c r="AS433" s="120"/>
      <c r="AT433" s="121"/>
      <c r="AU433" s="120" t="s">
        <v>621</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624</v>
      </c>
      <c r="AC434" s="228"/>
      <c r="AD434" s="228"/>
      <c r="AE434" s="119" t="s">
        <v>621</v>
      </c>
      <c r="AF434" s="120"/>
      <c r="AG434" s="120"/>
      <c r="AH434" s="121"/>
      <c r="AI434" s="119" t="s">
        <v>621</v>
      </c>
      <c r="AJ434" s="120"/>
      <c r="AK434" s="120"/>
      <c r="AL434" s="120"/>
      <c r="AM434" s="119" t="s">
        <v>621</v>
      </c>
      <c r="AN434" s="120"/>
      <c r="AO434" s="120"/>
      <c r="AP434" s="121"/>
      <c r="AQ434" s="119" t="s">
        <v>623</v>
      </c>
      <c r="AR434" s="120"/>
      <c r="AS434" s="120"/>
      <c r="AT434" s="121"/>
      <c r="AU434" s="120" t="s">
        <v>626</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623</v>
      </c>
      <c r="AF435" s="120"/>
      <c r="AG435" s="120"/>
      <c r="AH435" s="121"/>
      <c r="AI435" s="119" t="s">
        <v>623</v>
      </c>
      <c r="AJ435" s="120"/>
      <c r="AK435" s="120"/>
      <c r="AL435" s="120"/>
      <c r="AM435" s="119" t="s">
        <v>621</v>
      </c>
      <c r="AN435" s="120"/>
      <c r="AO435" s="120"/>
      <c r="AP435" s="121"/>
      <c r="AQ435" s="119" t="s">
        <v>623</v>
      </c>
      <c r="AR435" s="120"/>
      <c r="AS435" s="120"/>
      <c r="AT435" s="121"/>
      <c r="AU435" s="120" t="s">
        <v>621</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621</v>
      </c>
      <c r="AF457" s="140"/>
      <c r="AG457" s="141" t="s">
        <v>236</v>
      </c>
      <c r="AH457" s="176"/>
      <c r="AI457" s="186"/>
      <c r="AJ457" s="186"/>
      <c r="AK457" s="186"/>
      <c r="AL457" s="181"/>
      <c r="AM457" s="186"/>
      <c r="AN457" s="186"/>
      <c r="AO457" s="186"/>
      <c r="AP457" s="181"/>
      <c r="AQ457" s="215" t="s">
        <v>621</v>
      </c>
      <c r="AR457" s="140"/>
      <c r="AS457" s="141" t="s">
        <v>236</v>
      </c>
      <c r="AT457" s="176"/>
      <c r="AU457" s="140" t="s">
        <v>629</v>
      </c>
      <c r="AV457" s="140"/>
      <c r="AW457" s="141" t="s">
        <v>181</v>
      </c>
      <c r="AX457" s="142"/>
    </row>
    <row r="458" spans="1:50" ht="23.25" customHeight="1" x14ac:dyDescent="0.15">
      <c r="A458" s="1000"/>
      <c r="B458" s="256"/>
      <c r="C458" s="255"/>
      <c r="D458" s="256"/>
      <c r="E458" s="170"/>
      <c r="F458" s="171"/>
      <c r="G458" s="235" t="s">
        <v>622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623</v>
      </c>
      <c r="AC458" s="137"/>
      <c r="AD458" s="137"/>
      <c r="AE458" s="119" t="s">
        <v>626</v>
      </c>
      <c r="AF458" s="120"/>
      <c r="AG458" s="120"/>
      <c r="AH458" s="120"/>
      <c r="AI458" s="119" t="s">
        <v>621</v>
      </c>
      <c r="AJ458" s="120"/>
      <c r="AK458" s="120"/>
      <c r="AL458" s="120"/>
      <c r="AM458" s="119" t="s">
        <v>621</v>
      </c>
      <c r="AN458" s="120"/>
      <c r="AO458" s="120"/>
      <c r="AP458" s="121"/>
      <c r="AQ458" s="119" t="s">
        <v>621</v>
      </c>
      <c r="AR458" s="120"/>
      <c r="AS458" s="120"/>
      <c r="AT458" s="121"/>
      <c r="AU458" s="120" t="s">
        <v>629</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626</v>
      </c>
      <c r="AC459" s="228"/>
      <c r="AD459" s="228"/>
      <c r="AE459" s="119" t="s">
        <v>627</v>
      </c>
      <c r="AF459" s="120"/>
      <c r="AG459" s="120"/>
      <c r="AH459" s="121"/>
      <c r="AI459" s="119" t="s">
        <v>626</v>
      </c>
      <c r="AJ459" s="120"/>
      <c r="AK459" s="120"/>
      <c r="AL459" s="120"/>
      <c r="AM459" s="119" t="s">
        <v>624</v>
      </c>
      <c r="AN459" s="120"/>
      <c r="AO459" s="120"/>
      <c r="AP459" s="121"/>
      <c r="AQ459" s="119" t="s">
        <v>621</v>
      </c>
      <c r="AR459" s="120"/>
      <c r="AS459" s="120"/>
      <c r="AT459" s="121"/>
      <c r="AU459" s="120" t="s">
        <v>621</v>
      </c>
      <c r="AV459" s="120"/>
      <c r="AW459" s="120"/>
      <c r="AX459" s="219"/>
    </row>
    <row r="460" spans="1:50" ht="23.25" customHeight="1" thickBot="1" x14ac:dyDescent="0.2">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628</v>
      </c>
      <c r="AF460" s="120"/>
      <c r="AG460" s="120"/>
      <c r="AH460" s="121"/>
      <c r="AI460" s="119" t="s">
        <v>627</v>
      </c>
      <c r="AJ460" s="120"/>
      <c r="AK460" s="120"/>
      <c r="AL460" s="120"/>
      <c r="AM460" s="119" t="s">
        <v>621</v>
      </c>
      <c r="AN460" s="120"/>
      <c r="AO460" s="120"/>
      <c r="AP460" s="121"/>
      <c r="AQ460" s="119" t="s">
        <v>629</v>
      </c>
      <c r="AR460" s="120"/>
      <c r="AS460" s="120"/>
      <c r="AT460" s="121"/>
      <c r="AU460" s="120" t="s">
        <v>629</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593</v>
      </c>
      <c r="AE702" s="901"/>
      <c r="AF702" s="901"/>
      <c r="AG702" s="890" t="s">
        <v>590</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593</v>
      </c>
      <c r="AE703" s="159"/>
      <c r="AF703" s="159"/>
      <c r="AG703" s="669" t="s">
        <v>591</v>
      </c>
      <c r="AH703" s="670"/>
      <c r="AI703" s="670"/>
      <c r="AJ703" s="670"/>
      <c r="AK703" s="670"/>
      <c r="AL703" s="670"/>
      <c r="AM703" s="670"/>
      <c r="AN703" s="670"/>
      <c r="AO703" s="670"/>
      <c r="AP703" s="670"/>
      <c r="AQ703" s="670"/>
      <c r="AR703" s="670"/>
      <c r="AS703" s="670"/>
      <c r="AT703" s="670"/>
      <c r="AU703" s="670"/>
      <c r="AV703" s="670"/>
      <c r="AW703" s="670"/>
      <c r="AX703" s="671"/>
    </row>
    <row r="704" spans="1:50" ht="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593</v>
      </c>
      <c r="AE704" s="588"/>
      <c r="AF704" s="588"/>
      <c r="AG704" s="432" t="s">
        <v>592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594</v>
      </c>
      <c r="AE705" s="738"/>
      <c r="AF705" s="738"/>
      <c r="AG705" s="164" t="s">
        <v>596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595</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594</v>
      </c>
      <c r="AE708" s="673"/>
      <c r="AF708" s="673"/>
      <c r="AG708" s="528" t="s">
        <v>574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593</v>
      </c>
      <c r="AE709" s="159"/>
      <c r="AF709" s="159"/>
      <c r="AG709" s="669" t="s">
        <v>597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594</v>
      </c>
      <c r="AE710" s="159"/>
      <c r="AF710" s="159"/>
      <c r="AG710" s="669" t="s">
        <v>599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593</v>
      </c>
      <c r="AE711" s="159"/>
      <c r="AF711" s="159"/>
      <c r="AG711" s="669" t="s">
        <v>600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593</v>
      </c>
      <c r="AE712" s="588"/>
      <c r="AF712" s="588"/>
      <c r="AG712" s="596" t="s">
        <v>598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69" t="s">
        <v>601</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594</v>
      </c>
      <c r="AE714" s="594"/>
      <c r="AF714" s="595"/>
      <c r="AG714" s="694" t="s">
        <v>574</v>
      </c>
      <c r="AH714" s="695"/>
      <c r="AI714" s="695"/>
      <c r="AJ714" s="695"/>
      <c r="AK714" s="695"/>
      <c r="AL714" s="695"/>
      <c r="AM714" s="695"/>
      <c r="AN714" s="695"/>
      <c r="AO714" s="695"/>
      <c r="AP714" s="695"/>
      <c r="AQ714" s="695"/>
      <c r="AR714" s="695"/>
      <c r="AS714" s="695"/>
      <c r="AT714" s="695"/>
      <c r="AU714" s="695"/>
      <c r="AV714" s="695"/>
      <c r="AW714" s="695"/>
      <c r="AX714" s="696"/>
    </row>
    <row r="715" spans="1:50" ht="41.2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593</v>
      </c>
      <c r="AE715" s="673"/>
      <c r="AF715" s="782"/>
      <c r="AG715" s="528" t="s">
        <v>630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594</v>
      </c>
      <c r="AE716" s="764"/>
      <c r="AF716" s="764"/>
      <c r="AG716" s="669" t="s">
        <v>596</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593</v>
      </c>
      <c r="AE717" s="159"/>
      <c r="AF717" s="159"/>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594</v>
      </c>
      <c r="AE718" s="159"/>
      <c r="AF718" s="159"/>
      <c r="AG718" s="167" t="s">
        <v>574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594</v>
      </c>
      <c r="AE719" s="673"/>
      <c r="AF719" s="673"/>
      <c r="AG719" s="164" t="s">
        <v>603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604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605</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653</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654</v>
      </c>
      <c r="B731" s="621"/>
      <c r="C731" s="621"/>
      <c r="D731" s="621"/>
      <c r="E731" s="622"/>
      <c r="F731" s="685" t="s">
        <v>655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656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608</v>
      </c>
      <c r="F737" s="103"/>
      <c r="G737" s="103"/>
      <c r="H737" s="103"/>
      <c r="I737" s="103"/>
      <c r="J737" s="103"/>
      <c r="K737" s="103"/>
      <c r="L737" s="103"/>
      <c r="M737" s="103"/>
      <c r="N737" s="109" t="s">
        <v>404</v>
      </c>
      <c r="O737" s="109"/>
      <c r="P737" s="109"/>
      <c r="Q737" s="109"/>
      <c r="R737" s="103" t="s">
        <v>609</v>
      </c>
      <c r="S737" s="103"/>
      <c r="T737" s="103"/>
      <c r="U737" s="103"/>
      <c r="V737" s="103"/>
      <c r="W737" s="103"/>
      <c r="X737" s="103"/>
      <c r="Y737" s="103"/>
      <c r="Z737" s="103"/>
      <c r="AA737" s="109" t="s">
        <v>403</v>
      </c>
      <c r="AB737" s="109"/>
      <c r="AC737" s="109"/>
      <c r="AD737" s="109"/>
      <c r="AE737" s="103" t="s">
        <v>610</v>
      </c>
      <c r="AF737" s="103"/>
      <c r="AG737" s="103"/>
      <c r="AH737" s="103"/>
      <c r="AI737" s="103"/>
      <c r="AJ737" s="103"/>
      <c r="AK737" s="103"/>
      <c r="AL737" s="103"/>
      <c r="AM737" s="103"/>
      <c r="AN737" s="109" t="s">
        <v>402</v>
      </c>
      <c r="AO737" s="109"/>
      <c r="AP737" s="109"/>
      <c r="AQ737" s="109"/>
      <c r="AR737" s="110" t="s">
        <v>611</v>
      </c>
      <c r="AS737" s="111"/>
      <c r="AT737" s="111"/>
      <c r="AU737" s="111"/>
      <c r="AV737" s="111"/>
      <c r="AW737" s="111"/>
      <c r="AX737" s="112"/>
      <c r="AY737" s="88"/>
      <c r="AZ737" s="88"/>
    </row>
    <row r="738" spans="1:52" ht="24.75" customHeight="1" x14ac:dyDescent="0.15">
      <c r="A738" s="100" t="s">
        <v>401</v>
      </c>
      <c r="B738" s="101"/>
      <c r="C738" s="101"/>
      <c r="D738" s="102"/>
      <c r="E738" s="103" t="s">
        <v>612</v>
      </c>
      <c r="F738" s="103"/>
      <c r="G738" s="103"/>
      <c r="H738" s="103"/>
      <c r="I738" s="103"/>
      <c r="J738" s="103"/>
      <c r="K738" s="103"/>
      <c r="L738" s="103"/>
      <c r="M738" s="103"/>
      <c r="N738" s="109" t="s">
        <v>400</v>
      </c>
      <c r="O738" s="109"/>
      <c r="P738" s="109"/>
      <c r="Q738" s="109"/>
      <c r="R738" s="103" t="s">
        <v>613</v>
      </c>
      <c r="S738" s="103"/>
      <c r="T738" s="103"/>
      <c r="U738" s="103"/>
      <c r="V738" s="103"/>
      <c r="W738" s="103"/>
      <c r="X738" s="103"/>
      <c r="Y738" s="103"/>
      <c r="Z738" s="103"/>
      <c r="AA738" s="109" t="s">
        <v>399</v>
      </c>
      <c r="AB738" s="109"/>
      <c r="AC738" s="109"/>
      <c r="AD738" s="109"/>
      <c r="AE738" s="103" t="s">
        <v>614</v>
      </c>
      <c r="AF738" s="103"/>
      <c r="AG738" s="103"/>
      <c r="AH738" s="103"/>
      <c r="AI738" s="103"/>
      <c r="AJ738" s="103"/>
      <c r="AK738" s="103"/>
      <c r="AL738" s="103"/>
      <c r="AM738" s="103"/>
      <c r="AN738" s="109" t="s">
        <v>398</v>
      </c>
      <c r="AO738" s="109"/>
      <c r="AP738" s="109"/>
      <c r="AQ738" s="109"/>
      <c r="AR738" s="110" t="s">
        <v>615</v>
      </c>
      <c r="AS738" s="111"/>
      <c r="AT738" s="111"/>
      <c r="AU738" s="111"/>
      <c r="AV738" s="111"/>
      <c r="AW738" s="111"/>
      <c r="AX738" s="112"/>
    </row>
    <row r="739" spans="1:52" ht="24.75" customHeight="1" x14ac:dyDescent="0.15">
      <c r="A739" s="100" t="s">
        <v>397</v>
      </c>
      <c r="B739" s="101"/>
      <c r="C739" s="101"/>
      <c r="D739" s="102"/>
      <c r="E739" s="103" t="s">
        <v>616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126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3" t="s">
        <v>652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631</v>
      </c>
      <c r="H782" s="454"/>
      <c r="I782" s="454"/>
      <c r="J782" s="454"/>
      <c r="K782" s="455"/>
      <c r="L782" s="456" t="s">
        <v>632</v>
      </c>
      <c r="M782" s="457"/>
      <c r="N782" s="457"/>
      <c r="O782" s="457"/>
      <c r="P782" s="457"/>
      <c r="Q782" s="457"/>
      <c r="R782" s="457"/>
      <c r="S782" s="457"/>
      <c r="T782" s="457"/>
      <c r="U782" s="457"/>
      <c r="V782" s="457"/>
      <c r="W782" s="457"/>
      <c r="X782" s="458"/>
      <c r="Y782" s="459">
        <v>194</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3" t="s">
        <v>631</v>
      </c>
      <c r="H783" s="354"/>
      <c r="I783" s="354"/>
      <c r="J783" s="354"/>
      <c r="K783" s="355"/>
      <c r="L783" s="406" t="s">
        <v>633</v>
      </c>
      <c r="M783" s="407"/>
      <c r="N783" s="407"/>
      <c r="O783" s="407"/>
      <c r="P783" s="407"/>
      <c r="Q783" s="407"/>
      <c r="R783" s="407"/>
      <c r="S783" s="407"/>
      <c r="T783" s="407"/>
      <c r="U783" s="407"/>
      <c r="V783" s="407"/>
      <c r="W783" s="407"/>
      <c r="X783" s="408"/>
      <c r="Y783" s="403">
        <v>24</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8"/>
      <c r="C784" s="768"/>
      <c r="D784" s="768"/>
      <c r="E784" s="768"/>
      <c r="F784" s="769"/>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218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54" customHeight="1" x14ac:dyDescent="0.15">
      <c r="A838" s="409">
        <v>1</v>
      </c>
      <c r="B838" s="409">
        <v>1</v>
      </c>
      <c r="C838" s="429" t="s">
        <v>642</v>
      </c>
      <c r="D838" s="423"/>
      <c r="E838" s="423"/>
      <c r="F838" s="423"/>
      <c r="G838" s="423"/>
      <c r="H838" s="423"/>
      <c r="I838" s="423"/>
      <c r="J838" s="424">
        <v>6000020271004</v>
      </c>
      <c r="K838" s="425"/>
      <c r="L838" s="425"/>
      <c r="M838" s="425"/>
      <c r="N838" s="425"/>
      <c r="O838" s="425"/>
      <c r="P838" s="321" t="s">
        <v>634</v>
      </c>
      <c r="Q838" s="322"/>
      <c r="R838" s="322"/>
      <c r="S838" s="322"/>
      <c r="T838" s="322"/>
      <c r="U838" s="322"/>
      <c r="V838" s="322"/>
      <c r="W838" s="322"/>
      <c r="X838" s="322"/>
      <c r="Y838" s="323">
        <v>218</v>
      </c>
      <c r="Z838" s="324"/>
      <c r="AA838" s="324"/>
      <c r="AB838" s="325"/>
      <c r="AC838" s="333" t="s">
        <v>635</v>
      </c>
      <c r="AD838" s="428"/>
      <c r="AE838" s="428"/>
      <c r="AF838" s="428"/>
      <c r="AG838" s="428"/>
      <c r="AH838" s="426" t="s">
        <v>626</v>
      </c>
      <c r="AI838" s="427"/>
      <c r="AJ838" s="427"/>
      <c r="AK838" s="427"/>
      <c r="AL838" s="330" t="s">
        <v>638</v>
      </c>
      <c r="AM838" s="331"/>
      <c r="AN838" s="331"/>
      <c r="AO838" s="332"/>
      <c r="AP838" s="326" t="s">
        <v>640</v>
      </c>
      <c r="AQ838" s="326"/>
      <c r="AR838" s="326"/>
      <c r="AS838" s="326"/>
      <c r="AT838" s="326"/>
      <c r="AU838" s="326"/>
      <c r="AV838" s="326"/>
      <c r="AW838" s="326"/>
      <c r="AX838" s="326"/>
    </row>
    <row r="839" spans="1:50" ht="30" customHeight="1" x14ac:dyDescent="0.15">
      <c r="A839" s="409">
        <v>2</v>
      </c>
      <c r="B839" s="409">
        <v>1</v>
      </c>
      <c r="C839" s="429" t="s">
        <v>645</v>
      </c>
      <c r="D839" s="423"/>
      <c r="E839" s="423"/>
      <c r="F839" s="423"/>
      <c r="G839" s="423"/>
      <c r="H839" s="423"/>
      <c r="I839" s="423"/>
      <c r="J839" s="424">
        <v>3000020231002</v>
      </c>
      <c r="K839" s="425"/>
      <c r="L839" s="425"/>
      <c r="M839" s="425"/>
      <c r="N839" s="425"/>
      <c r="O839" s="425"/>
      <c r="P839" s="321" t="s">
        <v>634</v>
      </c>
      <c r="Q839" s="322"/>
      <c r="R839" s="322"/>
      <c r="S839" s="322"/>
      <c r="T839" s="322"/>
      <c r="U839" s="322"/>
      <c r="V839" s="322"/>
      <c r="W839" s="322"/>
      <c r="X839" s="322"/>
      <c r="Y839" s="323">
        <v>92</v>
      </c>
      <c r="Z839" s="324"/>
      <c r="AA839" s="324"/>
      <c r="AB839" s="325"/>
      <c r="AC839" s="333" t="s">
        <v>635</v>
      </c>
      <c r="AD839" s="333"/>
      <c r="AE839" s="333"/>
      <c r="AF839" s="333"/>
      <c r="AG839" s="333"/>
      <c r="AH839" s="426" t="s">
        <v>621</v>
      </c>
      <c r="AI839" s="427"/>
      <c r="AJ839" s="427"/>
      <c r="AK839" s="427"/>
      <c r="AL839" s="330" t="s">
        <v>621</v>
      </c>
      <c r="AM839" s="331"/>
      <c r="AN839" s="331"/>
      <c r="AO839" s="332"/>
      <c r="AP839" s="326" t="s">
        <v>639</v>
      </c>
      <c r="AQ839" s="326"/>
      <c r="AR839" s="326"/>
      <c r="AS839" s="326"/>
      <c r="AT839" s="326"/>
      <c r="AU839" s="326"/>
      <c r="AV839" s="326"/>
      <c r="AW839" s="326"/>
      <c r="AX839" s="326"/>
    </row>
    <row r="840" spans="1:50" ht="30" customHeight="1" x14ac:dyDescent="0.15">
      <c r="A840" s="409">
        <v>3</v>
      </c>
      <c r="B840" s="409">
        <v>1</v>
      </c>
      <c r="C840" s="429" t="s">
        <v>643</v>
      </c>
      <c r="D840" s="423"/>
      <c r="E840" s="423"/>
      <c r="F840" s="423"/>
      <c r="G840" s="423"/>
      <c r="H840" s="423"/>
      <c r="I840" s="423"/>
      <c r="J840" s="424">
        <v>1000020110001</v>
      </c>
      <c r="K840" s="425"/>
      <c r="L840" s="425"/>
      <c r="M840" s="425"/>
      <c r="N840" s="425"/>
      <c r="O840" s="425"/>
      <c r="P840" s="321" t="s">
        <v>634</v>
      </c>
      <c r="Q840" s="322"/>
      <c r="R840" s="322"/>
      <c r="S840" s="322"/>
      <c r="T840" s="322"/>
      <c r="U840" s="322"/>
      <c r="V840" s="322"/>
      <c r="W840" s="322"/>
      <c r="X840" s="322"/>
      <c r="Y840" s="323">
        <v>80</v>
      </c>
      <c r="Z840" s="324"/>
      <c r="AA840" s="324"/>
      <c r="AB840" s="325"/>
      <c r="AC840" s="333" t="s">
        <v>635</v>
      </c>
      <c r="AD840" s="333"/>
      <c r="AE840" s="333"/>
      <c r="AF840" s="333"/>
      <c r="AG840" s="333"/>
      <c r="AH840" s="328" t="s">
        <v>621</v>
      </c>
      <c r="AI840" s="329"/>
      <c r="AJ840" s="329"/>
      <c r="AK840" s="329"/>
      <c r="AL840" s="330" t="s">
        <v>621</v>
      </c>
      <c r="AM840" s="331"/>
      <c r="AN840" s="331"/>
      <c r="AO840" s="332"/>
      <c r="AP840" s="326" t="s">
        <v>639</v>
      </c>
      <c r="AQ840" s="326"/>
      <c r="AR840" s="326"/>
      <c r="AS840" s="326"/>
      <c r="AT840" s="326"/>
      <c r="AU840" s="326"/>
      <c r="AV840" s="326"/>
      <c r="AW840" s="326"/>
      <c r="AX840" s="326"/>
    </row>
    <row r="841" spans="1:50" ht="30" customHeight="1" x14ac:dyDescent="0.15">
      <c r="A841" s="409">
        <v>4</v>
      </c>
      <c r="B841" s="409">
        <v>1</v>
      </c>
      <c r="C841" s="429" t="s">
        <v>646</v>
      </c>
      <c r="D841" s="423"/>
      <c r="E841" s="423"/>
      <c r="F841" s="423"/>
      <c r="G841" s="423"/>
      <c r="H841" s="423"/>
      <c r="I841" s="423"/>
      <c r="J841" s="424">
        <v>3000020141003</v>
      </c>
      <c r="K841" s="425"/>
      <c r="L841" s="425"/>
      <c r="M841" s="425"/>
      <c r="N841" s="425"/>
      <c r="O841" s="425"/>
      <c r="P841" s="321" t="s">
        <v>634</v>
      </c>
      <c r="Q841" s="322"/>
      <c r="R841" s="322"/>
      <c r="S841" s="322"/>
      <c r="T841" s="322"/>
      <c r="U841" s="322"/>
      <c r="V841" s="322"/>
      <c r="W841" s="322"/>
      <c r="X841" s="322"/>
      <c r="Y841" s="323">
        <v>69</v>
      </c>
      <c r="Z841" s="324"/>
      <c r="AA841" s="324"/>
      <c r="AB841" s="325"/>
      <c r="AC841" s="333" t="s">
        <v>635</v>
      </c>
      <c r="AD841" s="333"/>
      <c r="AE841" s="333"/>
      <c r="AF841" s="333"/>
      <c r="AG841" s="333"/>
      <c r="AH841" s="328" t="s">
        <v>621</v>
      </c>
      <c r="AI841" s="329"/>
      <c r="AJ841" s="329"/>
      <c r="AK841" s="329"/>
      <c r="AL841" s="330" t="s">
        <v>621</v>
      </c>
      <c r="AM841" s="331"/>
      <c r="AN841" s="331"/>
      <c r="AO841" s="332"/>
      <c r="AP841" s="326" t="s">
        <v>639</v>
      </c>
      <c r="AQ841" s="326"/>
      <c r="AR841" s="326"/>
      <c r="AS841" s="326"/>
      <c r="AT841" s="326"/>
      <c r="AU841" s="326"/>
      <c r="AV841" s="326"/>
      <c r="AW841" s="326"/>
      <c r="AX841" s="326"/>
    </row>
    <row r="842" spans="1:50" ht="30" customHeight="1" x14ac:dyDescent="0.15">
      <c r="A842" s="409">
        <v>5</v>
      </c>
      <c r="B842" s="409">
        <v>1</v>
      </c>
      <c r="C842" s="429" t="s">
        <v>644</v>
      </c>
      <c r="D842" s="423"/>
      <c r="E842" s="423"/>
      <c r="F842" s="423"/>
      <c r="G842" s="423"/>
      <c r="H842" s="423"/>
      <c r="I842" s="423"/>
      <c r="J842" s="424">
        <v>4000020270008</v>
      </c>
      <c r="K842" s="425"/>
      <c r="L842" s="425"/>
      <c r="M842" s="425"/>
      <c r="N842" s="425"/>
      <c r="O842" s="425"/>
      <c r="P842" s="321" t="s">
        <v>634</v>
      </c>
      <c r="Q842" s="322"/>
      <c r="R842" s="322"/>
      <c r="S842" s="322"/>
      <c r="T842" s="322"/>
      <c r="U842" s="322"/>
      <c r="V842" s="322"/>
      <c r="W842" s="322"/>
      <c r="X842" s="322"/>
      <c r="Y842" s="323">
        <v>67</v>
      </c>
      <c r="Z842" s="324"/>
      <c r="AA842" s="324"/>
      <c r="AB842" s="325"/>
      <c r="AC842" s="327" t="s">
        <v>635</v>
      </c>
      <c r="AD842" s="327"/>
      <c r="AE842" s="327"/>
      <c r="AF842" s="327"/>
      <c r="AG842" s="327"/>
      <c r="AH842" s="328" t="s">
        <v>636</v>
      </c>
      <c r="AI842" s="329"/>
      <c r="AJ842" s="329"/>
      <c r="AK842" s="329"/>
      <c r="AL842" s="330" t="s">
        <v>621</v>
      </c>
      <c r="AM842" s="331"/>
      <c r="AN842" s="331"/>
      <c r="AO842" s="332"/>
      <c r="AP842" s="326" t="s">
        <v>639</v>
      </c>
      <c r="AQ842" s="326"/>
      <c r="AR842" s="326"/>
      <c r="AS842" s="326"/>
      <c r="AT842" s="326"/>
      <c r="AU842" s="326"/>
      <c r="AV842" s="326"/>
      <c r="AW842" s="326"/>
      <c r="AX842" s="326"/>
    </row>
    <row r="843" spans="1:50" ht="30" customHeight="1" x14ac:dyDescent="0.15">
      <c r="A843" s="409">
        <v>6</v>
      </c>
      <c r="B843" s="409">
        <v>1</v>
      </c>
      <c r="C843" s="429" t="s">
        <v>648</v>
      </c>
      <c r="D843" s="423"/>
      <c r="E843" s="423"/>
      <c r="F843" s="423"/>
      <c r="G843" s="423"/>
      <c r="H843" s="423"/>
      <c r="I843" s="423"/>
      <c r="J843" s="424">
        <v>4000020120006</v>
      </c>
      <c r="K843" s="425"/>
      <c r="L843" s="425"/>
      <c r="M843" s="425"/>
      <c r="N843" s="425"/>
      <c r="O843" s="425"/>
      <c r="P843" s="321" t="s">
        <v>634</v>
      </c>
      <c r="Q843" s="322"/>
      <c r="R843" s="322"/>
      <c r="S843" s="322"/>
      <c r="T843" s="322"/>
      <c r="U843" s="322"/>
      <c r="V843" s="322"/>
      <c r="W843" s="322"/>
      <c r="X843" s="322"/>
      <c r="Y843" s="323">
        <v>58</v>
      </c>
      <c r="Z843" s="324"/>
      <c r="AA843" s="324"/>
      <c r="AB843" s="325"/>
      <c r="AC843" s="327" t="s">
        <v>635</v>
      </c>
      <c r="AD843" s="327"/>
      <c r="AE843" s="327"/>
      <c r="AF843" s="327"/>
      <c r="AG843" s="327"/>
      <c r="AH843" s="328" t="s">
        <v>621</v>
      </c>
      <c r="AI843" s="329"/>
      <c r="AJ843" s="329"/>
      <c r="AK843" s="329"/>
      <c r="AL843" s="330" t="s">
        <v>621</v>
      </c>
      <c r="AM843" s="331"/>
      <c r="AN843" s="331"/>
      <c r="AO843" s="332"/>
      <c r="AP843" s="326" t="s">
        <v>639</v>
      </c>
      <c r="AQ843" s="326"/>
      <c r="AR843" s="326"/>
      <c r="AS843" s="326"/>
      <c r="AT843" s="326"/>
      <c r="AU843" s="326"/>
      <c r="AV843" s="326"/>
      <c r="AW843" s="326"/>
      <c r="AX843" s="326"/>
    </row>
    <row r="844" spans="1:50" ht="30" customHeight="1" x14ac:dyDescent="0.15">
      <c r="A844" s="409">
        <v>7</v>
      </c>
      <c r="B844" s="409">
        <v>1</v>
      </c>
      <c r="C844" s="429" t="s">
        <v>647</v>
      </c>
      <c r="D844" s="423"/>
      <c r="E844" s="423"/>
      <c r="F844" s="423"/>
      <c r="G844" s="423"/>
      <c r="H844" s="423"/>
      <c r="I844" s="423"/>
      <c r="J844" s="424">
        <v>1000020230006</v>
      </c>
      <c r="K844" s="425"/>
      <c r="L844" s="425"/>
      <c r="M844" s="425"/>
      <c r="N844" s="425"/>
      <c r="O844" s="425"/>
      <c r="P844" s="321" t="s">
        <v>634</v>
      </c>
      <c r="Q844" s="322"/>
      <c r="R844" s="322"/>
      <c r="S844" s="322"/>
      <c r="T844" s="322"/>
      <c r="U844" s="322"/>
      <c r="V844" s="322"/>
      <c r="W844" s="322"/>
      <c r="X844" s="322"/>
      <c r="Y844" s="323">
        <v>58</v>
      </c>
      <c r="Z844" s="324"/>
      <c r="AA844" s="324"/>
      <c r="AB844" s="325"/>
      <c r="AC844" s="327" t="s">
        <v>635</v>
      </c>
      <c r="AD844" s="327"/>
      <c r="AE844" s="327"/>
      <c r="AF844" s="327"/>
      <c r="AG844" s="327"/>
      <c r="AH844" s="328" t="s">
        <v>636</v>
      </c>
      <c r="AI844" s="329"/>
      <c r="AJ844" s="329"/>
      <c r="AK844" s="329"/>
      <c r="AL844" s="330" t="s">
        <v>621</v>
      </c>
      <c r="AM844" s="331"/>
      <c r="AN844" s="331"/>
      <c r="AO844" s="332"/>
      <c r="AP844" s="326" t="s">
        <v>639</v>
      </c>
      <c r="AQ844" s="326"/>
      <c r="AR844" s="326"/>
      <c r="AS844" s="326"/>
      <c r="AT844" s="326"/>
      <c r="AU844" s="326"/>
      <c r="AV844" s="326"/>
      <c r="AW844" s="326"/>
      <c r="AX844" s="326"/>
    </row>
    <row r="845" spans="1:50" ht="30" customHeight="1" x14ac:dyDescent="0.15">
      <c r="A845" s="409">
        <v>8</v>
      </c>
      <c r="B845" s="409">
        <v>1</v>
      </c>
      <c r="C845" s="429" t="s">
        <v>649</v>
      </c>
      <c r="D845" s="423"/>
      <c r="E845" s="423"/>
      <c r="F845" s="423"/>
      <c r="G845" s="423"/>
      <c r="H845" s="423"/>
      <c r="I845" s="423"/>
      <c r="J845" s="424">
        <v>8000020130001</v>
      </c>
      <c r="K845" s="425"/>
      <c r="L845" s="425"/>
      <c r="M845" s="425"/>
      <c r="N845" s="425"/>
      <c r="O845" s="425"/>
      <c r="P845" s="321" t="s">
        <v>634</v>
      </c>
      <c r="Q845" s="322"/>
      <c r="R845" s="322"/>
      <c r="S845" s="322"/>
      <c r="T845" s="322"/>
      <c r="U845" s="322"/>
      <c r="V845" s="322"/>
      <c r="W845" s="322"/>
      <c r="X845" s="322"/>
      <c r="Y845" s="323">
        <v>52</v>
      </c>
      <c r="Z845" s="324"/>
      <c r="AA845" s="324"/>
      <c r="AB845" s="325"/>
      <c r="AC845" s="327" t="s">
        <v>635</v>
      </c>
      <c r="AD845" s="327"/>
      <c r="AE845" s="327"/>
      <c r="AF845" s="327"/>
      <c r="AG845" s="327"/>
      <c r="AH845" s="328" t="s">
        <v>637</v>
      </c>
      <c r="AI845" s="329"/>
      <c r="AJ845" s="329"/>
      <c r="AK845" s="329"/>
      <c r="AL845" s="330" t="s">
        <v>621</v>
      </c>
      <c r="AM845" s="331"/>
      <c r="AN845" s="331"/>
      <c r="AO845" s="332"/>
      <c r="AP845" s="326" t="s">
        <v>639</v>
      </c>
      <c r="AQ845" s="326"/>
      <c r="AR845" s="326"/>
      <c r="AS845" s="326"/>
      <c r="AT845" s="326"/>
      <c r="AU845" s="326"/>
      <c r="AV845" s="326"/>
      <c r="AW845" s="326"/>
      <c r="AX845" s="326"/>
    </row>
    <row r="846" spans="1:50" ht="30" customHeight="1" x14ac:dyDescent="0.15">
      <c r="A846" s="409">
        <v>9</v>
      </c>
      <c r="B846" s="409">
        <v>1</v>
      </c>
      <c r="C846" s="429" t="s">
        <v>650</v>
      </c>
      <c r="D846" s="423"/>
      <c r="E846" s="423"/>
      <c r="F846" s="423"/>
      <c r="G846" s="423"/>
      <c r="H846" s="423"/>
      <c r="I846" s="423"/>
      <c r="J846" s="424">
        <v>3000020401307</v>
      </c>
      <c r="K846" s="425"/>
      <c r="L846" s="425"/>
      <c r="M846" s="425"/>
      <c r="N846" s="425"/>
      <c r="O846" s="425"/>
      <c r="P846" s="321" t="s">
        <v>634</v>
      </c>
      <c r="Q846" s="322"/>
      <c r="R846" s="322"/>
      <c r="S846" s="322"/>
      <c r="T846" s="322"/>
      <c r="U846" s="322"/>
      <c r="V846" s="322"/>
      <c r="W846" s="322"/>
      <c r="X846" s="322"/>
      <c r="Y846" s="323">
        <v>47</v>
      </c>
      <c r="Z846" s="324"/>
      <c r="AA846" s="324"/>
      <c r="AB846" s="325"/>
      <c r="AC846" s="327" t="s">
        <v>635</v>
      </c>
      <c r="AD846" s="327"/>
      <c r="AE846" s="327"/>
      <c r="AF846" s="327"/>
      <c r="AG846" s="327"/>
      <c r="AH846" s="328" t="s">
        <v>621</v>
      </c>
      <c r="AI846" s="329"/>
      <c r="AJ846" s="329"/>
      <c r="AK846" s="329"/>
      <c r="AL846" s="330" t="s">
        <v>621</v>
      </c>
      <c r="AM846" s="331"/>
      <c r="AN846" s="331"/>
      <c r="AO846" s="332"/>
      <c r="AP846" s="326" t="s">
        <v>639</v>
      </c>
      <c r="AQ846" s="326"/>
      <c r="AR846" s="326"/>
      <c r="AS846" s="326"/>
      <c r="AT846" s="326"/>
      <c r="AU846" s="326"/>
      <c r="AV846" s="326"/>
      <c r="AW846" s="326"/>
      <c r="AX846" s="326"/>
    </row>
    <row r="847" spans="1:50" ht="30" customHeight="1" x14ac:dyDescent="0.15">
      <c r="A847" s="409">
        <v>10</v>
      </c>
      <c r="B847" s="409">
        <v>1</v>
      </c>
      <c r="C847" s="429" t="s">
        <v>651</v>
      </c>
      <c r="D847" s="423"/>
      <c r="E847" s="423"/>
      <c r="F847" s="423"/>
      <c r="G847" s="423"/>
      <c r="H847" s="423"/>
      <c r="I847" s="423"/>
      <c r="J847" s="424">
        <v>1000020140007</v>
      </c>
      <c r="K847" s="425"/>
      <c r="L847" s="425"/>
      <c r="M847" s="425"/>
      <c r="N847" s="425"/>
      <c r="O847" s="425"/>
      <c r="P847" s="321" t="s">
        <v>634</v>
      </c>
      <c r="Q847" s="322"/>
      <c r="R847" s="322"/>
      <c r="S847" s="322"/>
      <c r="T847" s="322"/>
      <c r="U847" s="322"/>
      <c r="V847" s="322"/>
      <c r="W847" s="322"/>
      <c r="X847" s="322"/>
      <c r="Y847" s="323">
        <v>40</v>
      </c>
      <c r="Z847" s="324"/>
      <c r="AA847" s="324"/>
      <c r="AB847" s="325"/>
      <c r="AC847" s="327" t="s">
        <v>635</v>
      </c>
      <c r="AD847" s="327"/>
      <c r="AE847" s="327"/>
      <c r="AF847" s="327"/>
      <c r="AG847" s="327"/>
      <c r="AH847" s="328" t="s">
        <v>621</v>
      </c>
      <c r="AI847" s="329"/>
      <c r="AJ847" s="329"/>
      <c r="AK847" s="329"/>
      <c r="AL847" s="330" t="s">
        <v>621</v>
      </c>
      <c r="AM847" s="331"/>
      <c r="AN847" s="331"/>
      <c r="AO847" s="332"/>
      <c r="AP847" s="326" t="s">
        <v>639</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9" t="s">
        <v>27</v>
      </c>
      <c r="Q1102" s="349"/>
      <c r="R1102" s="349"/>
      <c r="S1102" s="349"/>
      <c r="T1102" s="349"/>
      <c r="U1102" s="349"/>
      <c r="V1102" s="349"/>
      <c r="W1102" s="349"/>
      <c r="X1102" s="349"/>
      <c r="Y1102" s="281" t="s">
        <v>302</v>
      </c>
      <c r="Z1102" s="896"/>
      <c r="AA1102" s="896"/>
      <c r="AB1102" s="896"/>
      <c r="AC1102" s="281" t="s">
        <v>248</v>
      </c>
      <c r="AD1102" s="281"/>
      <c r="AE1102" s="281"/>
      <c r="AF1102" s="281"/>
      <c r="AG1102" s="281"/>
      <c r="AH1102" s="349" t="s">
        <v>261</v>
      </c>
      <c r="AI1102" s="350"/>
      <c r="AJ1102" s="350"/>
      <c r="AK1102" s="350"/>
      <c r="AL1102" s="350" t="s">
        <v>21</v>
      </c>
      <c r="AM1102" s="350"/>
      <c r="AN1102" s="350"/>
      <c r="AO1102" s="899"/>
      <c r="AP1102" s="431" t="s">
        <v>334</v>
      </c>
      <c r="AQ1102" s="431"/>
      <c r="AR1102" s="431"/>
      <c r="AS1102" s="431"/>
      <c r="AT1102" s="431"/>
      <c r="AU1102" s="431"/>
      <c r="AV1102" s="431"/>
      <c r="AW1102" s="431"/>
      <c r="AX1102" s="431"/>
    </row>
    <row r="1103" spans="1:50" ht="30" customHeight="1" x14ac:dyDescent="0.15">
      <c r="A1103" s="409">
        <v>1</v>
      </c>
      <c r="B1103" s="409">
        <v>1</v>
      </c>
      <c r="C1103" s="898"/>
      <c r="D1103" s="898"/>
      <c r="E1103" s="265" t="s">
        <v>606</v>
      </c>
      <c r="F1103" s="897"/>
      <c r="G1103" s="897"/>
      <c r="H1103" s="897"/>
      <c r="I1103" s="897"/>
      <c r="J1103" s="424" t="s">
        <v>606</v>
      </c>
      <c r="K1103" s="425"/>
      <c r="L1103" s="425"/>
      <c r="M1103" s="425"/>
      <c r="N1103" s="425"/>
      <c r="O1103" s="425"/>
      <c r="P1103" s="321" t="s">
        <v>617</v>
      </c>
      <c r="Q1103" s="322"/>
      <c r="R1103" s="322"/>
      <c r="S1103" s="322"/>
      <c r="T1103" s="322"/>
      <c r="U1103" s="322"/>
      <c r="V1103" s="322"/>
      <c r="W1103" s="322"/>
      <c r="X1103" s="322"/>
      <c r="Y1103" s="323" t="s">
        <v>618</v>
      </c>
      <c r="Z1103" s="324"/>
      <c r="AA1103" s="324"/>
      <c r="AB1103" s="325"/>
      <c r="AC1103" s="327"/>
      <c r="AD1103" s="327"/>
      <c r="AE1103" s="327"/>
      <c r="AF1103" s="327"/>
      <c r="AG1103" s="327"/>
      <c r="AH1103" s="328" t="s">
        <v>606</v>
      </c>
      <c r="AI1103" s="329"/>
      <c r="AJ1103" s="329"/>
      <c r="AK1103" s="329"/>
      <c r="AL1103" s="330" t="s">
        <v>606</v>
      </c>
      <c r="AM1103" s="331"/>
      <c r="AN1103" s="331"/>
      <c r="AO1103" s="332"/>
      <c r="AP1103" s="326" t="s">
        <v>617</v>
      </c>
      <c r="AQ1103" s="326"/>
      <c r="AR1103" s="326"/>
      <c r="AS1103" s="326"/>
      <c r="AT1103" s="326"/>
      <c r="AU1103" s="326"/>
      <c r="AV1103" s="326"/>
      <c r="AW1103" s="326"/>
      <c r="AX1103" s="326"/>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t="s">
        <v>619</v>
      </c>
      <c r="AM1109" s="331"/>
      <c r="AN1109" s="331"/>
      <c r="AO1109" s="332"/>
      <c r="AP1109" s="326" t="s">
        <v>620</v>
      </c>
      <c r="AQ1109" s="326"/>
      <c r="AR1109" s="326"/>
      <c r="AS1109" s="326"/>
      <c r="AT1109" s="326"/>
      <c r="AU1109" s="326"/>
      <c r="AV1109" s="326"/>
      <c r="AW1109" s="326"/>
      <c r="AX1109" s="326"/>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Q116">
    <cfRule type="expression" dxfId="2597" priority="13161">
      <formula>IF(RIGHT(TEXT(AQ116,"0.#"),1)=".",FALSE,TRUE)</formula>
    </cfRule>
    <cfRule type="expression" dxfId="2596" priority="13162">
      <formula>IF(RIGHT(TEXT(AQ116,"0.#"),1)=".",TRUE,FALSE)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M117">
    <cfRule type="expression" dxfId="2591" priority="13155">
      <formula>IF(RIGHT(TEXT(AM117,"0.#"),1)=".",FALSE,TRUE)</formula>
    </cfRule>
    <cfRule type="expression" dxfId="2590" priority="13156">
      <formula>IF(RIGHT(TEXT(AM117,"0.#"),1)=".",TRUE,FALSE)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I134:AI135 AM134:AM135 AQ134:AQ135 AU134:AU135">
    <cfRule type="expression" dxfId="2535" priority="13061">
      <formula>IF(RIGHT(TEXT(AI134,"0.#"),1)=".",FALSE,TRUE)</formula>
    </cfRule>
    <cfRule type="expression" dxfId="2534" priority="13062">
      <formula>IF(RIGHT(TEXT(AI134,"0.#"),1)=".",TRUE,FALSE)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8:AO867">
    <cfRule type="expression" dxfId="2503" priority="6631">
      <formula>IF(AND(AL848&gt;=0, RIGHT(TEXT(AL848,"0.#"),1)&lt;&gt;"."),TRUE,FALSE)</formula>
    </cfRule>
    <cfRule type="expression" dxfId="2502" priority="6632">
      <formula>IF(AND(AL848&gt;=0, RIGHT(TEXT(AL848,"0.#"),1)="."),TRUE,FALSE)</formula>
    </cfRule>
    <cfRule type="expression" dxfId="2501" priority="6633">
      <formula>IF(AND(AL848&lt;0, RIGHT(TEXT(AL848,"0.#"),1)&lt;&gt;"."),TRUE,FALSE)</formula>
    </cfRule>
    <cfRule type="expression" dxfId="2500" priority="6634">
      <formula>IF(AND(AL848&lt;0, RIGHT(TEXT(AL848,"0.#"),1)="."),TRUE,FALSE)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47">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593</v>
      </c>
      <c r="H2" s="13" t="str">
        <f>IF(G2="","",F2)</f>
        <v>一般会計</v>
      </c>
      <c r="I2" s="13" t="str">
        <f>IF(H2="","",IF(I1&lt;&gt;"",CONCATENATE(I1,"、",H2),H2))</f>
        <v>一般会計</v>
      </c>
      <c r="K2" s="14" t="s">
        <v>103</v>
      </c>
      <c r="L2" s="15" t="s">
        <v>593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593</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593</v>
      </c>
      <c r="R5" s="13" t="str">
        <f t="shared" si="3"/>
        <v>負担</v>
      </c>
      <c r="S5" s="13" t="str">
        <f t="shared" si="4"/>
        <v>補助、負担</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補助、負担</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2020-07-07T10:06:11Z</cp:lastPrinted>
  <dcterms:created xsi:type="dcterms:W3CDTF">2012-03-13T00:50:25Z</dcterms:created>
  <dcterms:modified xsi:type="dcterms:W3CDTF">2020-11-20T11:31:59Z</dcterms:modified>
</cp:coreProperties>
</file>