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22" i="3" l="1"/>
  <c r="AQ116" i="3"/>
  <c r="AM122" i="3" l="1"/>
  <c r="AM119" i="3" l="1"/>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Y805" i="3"/>
</calcChain>
</file>

<file path=xl/sharedStrings.xml><?xml version="1.0" encoding="utf-8"?>
<sst xmlns="http://schemas.openxmlformats.org/spreadsheetml/2006/main" count="3153" uniqueCount="721">
  <si>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</si>
  <si>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</si>
  <si>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</si>
  <si>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</si>
  <si>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</si>
  <si>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</si>
  <si>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</si>
  <si>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</si>
  <si>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</si>
  <si>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</si>
  <si>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</si>
  <si>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</si>
  <si>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</si>
  <si>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</si>
  <si>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</si>
  <si>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</si>
  <si>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</si>
  <si>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</si>
  <si>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</si>
  <si>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</si>
  <si>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</si>
  <si>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</si>
  <si>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</si>
  <si>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</si>
  <si>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</si>
  <si>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</si>
  <si>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</si>
  <si>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</si>
  <si>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</si>
  <si>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</si>
  <si>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</si>
  <si>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</si>
  <si>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</si>
  <si>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</si>
  <si>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</si>
  <si>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</si>
  <si>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</si>
  <si>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</si>
  <si>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</si>
  <si>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</si>
  <si>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</si>
  <si>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</si>
  <si>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</si>
  <si>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</si>
  <si>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</si>
  <si>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</si>
  <si>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</si>
  <si>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</si>
  <si>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</si>
  <si>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</si>
  <si>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</si>
  <si>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</si>
  <si>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</si>
  <si>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</si>
  <si>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</si>
  <si>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</si>
  <si>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</si>
  <si>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</si>
  <si>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</si>
  <si>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</si>
  <si>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</si>
  <si>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</si>
  <si>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</si>
  <si>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</si>
  <si>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</si>
  <si>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</si>
  <si>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</si>
  <si>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</si>
  <si>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</si>
  <si>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</si>
  <si>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</si>
  <si>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</si>
  <si>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</si>
  <si>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</si>
  <si>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</si>
  <si>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</si>
  <si>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</si>
  <si>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</si>
  <si>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</si>
  <si>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</si>
  <si>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</si>
  <si>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</si>
  <si>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</si>
  <si>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</si>
  <si>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</si>
  <si>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</si>
  <si>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</si>
  <si>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</si>
  <si>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</si>
  <si>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</si>
  <si>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</si>
  <si>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</si>
  <si>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</si>
  <si>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</si>
  <si>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</si>
  <si>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</si>
  <si>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</si>
  <si>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</si>
  <si>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</si>
  <si>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</si>
  <si>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</si>
  <si>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</si>
  <si>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</si>
  <si>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</si>
  <si>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</si>
  <si>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</si>
  <si>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</si>
  <si>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</si>
  <si>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</si>
  <si>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</si>
  <si>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</si>
  <si>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</si>
  <si>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</si>
  <si>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</si>
  <si>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</si>
  <si>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</si>
  <si>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</si>
  <si>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</si>
  <si>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</si>
  <si>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</si>
  <si>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</si>
  <si>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</si>
  <si>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</si>
  <si>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</si>
  <si>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</si>
  <si>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</si>
  <si>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</si>
  <si>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</si>
  <si>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</si>
  <si>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</si>
  <si>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</si>
  <si>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</si>
  <si>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</si>
  <si>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</si>
  <si>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</si>
  <si>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</si>
  <si>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</si>
  <si>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</si>
  <si>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</si>
  <si>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</si>
  <si>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</si>
  <si>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</si>
  <si>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</si>
  <si>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</si>
  <si>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</si>
  <si>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</si>
  <si>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</si>
  <si>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</si>
  <si>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</si>
  <si>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</si>
  <si>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</si>
  <si>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</si>
  <si>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</si>
  <si>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</si>
  <si>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</si>
  <si>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</si>
  <si>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</si>
  <si>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</si>
  <si>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</si>
  <si>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</si>
  <si>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</si>
  <si>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</si>
  <si>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</si>
  <si>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</si>
  <si>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</si>
  <si>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</si>
  <si>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</si>
  <si>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</si>
  <si>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</si>
  <si>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</si>
  <si>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</si>
  <si>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</si>
  <si>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</si>
  <si>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</si>
  <si>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</si>
  <si>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</si>
  <si>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</si>
  <si>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</si>
  <si>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</si>
  <si>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</si>
  <si>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</si>
  <si>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</si>
  <si>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</si>
  <si>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</si>
  <si>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</si>
  <si>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</si>
  <si>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</si>
  <si>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</si>
  <si>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</si>
  <si>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</si>
  <si>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</si>
  <si>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</si>
  <si>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</si>
  <si>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</si>
  <si>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</si>
  <si>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</si>
  <si>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</si>
  <si>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</si>
  <si>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</si>
  <si>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</si>
  <si>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</si>
  <si>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</si>
  <si>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</si>
  <si>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</si>
  <si>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</si>
  <si>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</si>
  <si>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</si>
  <si>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</si>
  <si>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</si>
  <si>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</si>
  <si>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</si>
  <si>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</si>
  <si>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</si>
  <si>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</si>
  <si>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</si>
  <si>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</si>
  <si>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</si>
  <si>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</si>
  <si>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</si>
  <si>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</si>
  <si>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</si>
  <si>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</si>
  <si>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</si>
  <si>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</si>
  <si>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</si>
  <si>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</si>
  <si>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</si>
  <si>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</si>
  <si>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</si>
  <si>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</si>
  <si>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</si>
  <si>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</si>
  <si>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</si>
  <si>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</si>
  <si>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</si>
  <si>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</si>
  <si>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</si>
  <si>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</si>
  <si>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</si>
  <si>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</si>
  <si>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</si>
  <si>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</si>
  <si>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</si>
  <si>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</si>
  <si>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</si>
  <si>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</si>
  <si>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</si>
  <si>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</si>
  <si>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</si>
  <si>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</si>
  <si>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</si>
  <si>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</si>
  <si>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</si>
  <si>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</si>
  <si>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</si>
  <si>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</si>
  <si>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</si>
  <si>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</si>
  <si>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</si>
  <si>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</si>
  <si>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</si>
  <si>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</si>
  <si>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</si>
  <si>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</si>
  <si>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</si>
  <si>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</si>
  <si>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</si>
  <si>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</si>
  <si>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</si>
  <si>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</si>
  <si>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</si>
  <si>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</si>
  <si>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</si>
  <si>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</si>
  <si>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</si>
  <si>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</si>
  <si>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</si>
  <si>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</si>
  <si>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</si>
  <si>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</si>
  <si>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</si>
  <si>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</si>
  <si>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</si>
  <si>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</si>
  <si>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</si>
  <si>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</si>
  <si>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</si>
  <si>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</si>
  <si>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</si>
  <si>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</si>
  <si>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</si>
  <si>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</si>
  <si>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</si>
  <si>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</si>
  <si>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</si>
  <si>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</si>
  <si>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</si>
  <si>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</si>
  <si>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</si>
  <si>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</si>
  <si>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</si>
  <si>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</si>
  <si>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</si>
  <si>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</si>
  <si>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</si>
  <si>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</si>
  <si>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</si>
  <si>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</si>
  <si>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</si>
  <si>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</si>
  <si>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</si>
  <si>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</si>
  <si>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</si>
  <si>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</si>
  <si>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</si>
  <si>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</si>
  <si>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</si>
  <si>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</si>
  <si>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</si>
  <si>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</si>
  <si>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</si>
  <si>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</si>
  <si>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</si>
  <si>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</si>
  <si>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</si>
  <si>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</si>
  <si>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</si>
  <si>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</si>
  <si>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</si>
  <si>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</si>
  <si>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</si>
  <si>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</si>
  <si>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</si>
  <si>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</si>
  <si>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</si>
  <si>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</si>
  <si>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</si>
  <si>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</si>
  <si>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</si>
  <si>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</si>
  <si>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</si>
  <si>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</si>
  <si>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</si>
  <si>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</si>
  <si>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</si>
  <si>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</si>
  <si>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</si>
  <si>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</si>
  <si>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</si>
  <si>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</si>
  <si>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</si>
  <si>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</si>
  <si>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</si>
  <si>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</si>
  <si>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</si>
  <si>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</si>
  <si>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</si>
  <si>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</si>
  <si>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</si>
  <si>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</si>
  <si>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</si>
  <si>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</si>
  <si>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</si>
  <si>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</si>
  <si>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</si>
  <si>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</si>
  <si>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</si>
  <si>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</si>
  <si>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</si>
  <si>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</si>
  <si>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</si>
  <si>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</si>
  <si>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</si>
  <si>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</si>
  <si>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</si>
  <si>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</si>
  <si>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</si>
  <si>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</si>
  <si>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</si>
  <si>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</si>
  <si>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</si>
  <si>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</si>
  <si>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</si>
  <si>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</si>
  <si>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</si>
  <si>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</si>
  <si>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</si>
  <si>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</si>
  <si>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</si>
  <si>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</si>
  <si>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</si>
  <si>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</si>
  <si>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</si>
  <si>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</si>
  <si>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</si>
  <si>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</si>
  <si>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</si>
  <si>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</si>
  <si>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</si>
  <si>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</si>
  <si>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</si>
  <si>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</si>
  <si>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</si>
  <si>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</si>
  <si>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</si>
  <si>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</si>
  <si>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</si>
  <si>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</si>
  <si>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</si>
  <si>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</si>
  <si>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</si>
  <si>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</si>
  <si>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</si>
  <si>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</si>
  <si>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</si>
  <si>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</si>
  <si>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</si>
  <si>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</si>
  <si>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</si>
  <si>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</si>
  <si>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</si>
  <si>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</si>
  <si>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</si>
  <si>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</si>
  <si>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</si>
  <si>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</si>
  <si>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</si>
  <si>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</si>
  <si>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</si>
  <si>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</si>
  <si>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</si>
  <si>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</si>
  <si>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</si>
  <si>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</si>
  <si>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</si>
  <si>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</si>
  <si>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</si>
  <si>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</si>
  <si>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</si>
  <si>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</si>
  <si>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</si>
  <si>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</si>
  <si>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</si>
  <si>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</si>
  <si>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</si>
  <si>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</si>
  <si>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</si>
  <si>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</si>
  <si>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</si>
  <si>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</si>
  <si>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</si>
  <si>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</si>
  <si>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</si>
  <si>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</si>
  <si>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</si>
  <si>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</si>
  <si>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</si>
  <si>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</si>
  <si>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</si>
  <si>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</si>
  <si>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</si>
  <si>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</si>
  <si>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</si>
  <si>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</si>
  <si>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</si>
  <si>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</si>
  <si>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</si>
  <si>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</si>
  <si>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</si>
  <si>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</si>
  <si>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</si>
  <si>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</si>
  <si>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</si>
  <si>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</si>
  <si>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</si>
  <si>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</si>
  <si>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</si>
  <si>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</si>
  <si>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</si>
  <si>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</si>
  <si>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</si>
  <si>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</si>
  <si>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</si>
  <si>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</si>
  <si>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</si>
  <si>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</si>
  <si>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</si>
  <si>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</si>
  <si>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</si>
  <si>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</si>
  <si>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</si>
  <si>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</si>
  <si>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</si>
  <si>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</si>
  <si>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</si>
  <si>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</si>
  <si>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</si>
  <si>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</si>
  <si>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</si>
  <si>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</si>
  <si>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</si>
  <si>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</si>
  <si>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</si>
  <si>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</si>
  <si>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</si>
  <si>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</si>
  <si>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</si>
  <si>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</si>
  <si>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</si>
  <si>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</si>
  <si>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</si>
  <si>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</si>
  <si>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</si>
  <si>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</si>
  <si>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</si>
  <si>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</si>
  <si>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</si>
  <si>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</si>
  <si>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</si>
  <si>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</si>
  <si>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</si>
  <si>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</si>
  <si>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</si>
  <si>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</si>
  <si>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</si>
  <si>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</si>
  <si>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</si>
  <si>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</si>
  <si>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</si>
  <si>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</si>
  <si>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</si>
  <si>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</si>
  <si>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</si>
  <si>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</si>
  <si>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</si>
  <si>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</si>
  <si>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</si>
  <si>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</si>
  <si>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</si>
  <si>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</si>
  <si>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</si>
  <si>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</si>
  <si>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</si>
  <si>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</si>
  <si>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</si>
  <si>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</si>
  <si>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</si>
  <si>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</si>
  <si>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</si>
  <si>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</si>
  <si>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</si>
  <si>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</si>
  <si>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</si>
  <si>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</si>
  <si>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</si>
  <si>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</si>
  <si>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</si>
  <si>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</si>
  <si>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</si>
  <si>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健康局</t>
    <rPh sb="0" eb="3">
      <t>ケンコウキョク</t>
    </rPh>
    <phoneticPr fontId="5"/>
  </si>
  <si>
    <t>結核感染症課</t>
    <rPh sb="0" eb="2">
      <t>ケッカク</t>
    </rPh>
    <rPh sb="2" eb="6">
      <t>カンセンショウカ</t>
    </rPh>
    <phoneticPr fontId="5"/>
  </si>
  <si>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5"/>
  </si>
  <si>
    <t>「性感染症に関する特定感染症予防指針」
（平成24年厚生労働省告示第19号）
「風しんに関する特定感染症予防指針」（平成26年厚生労働省告示第122号）</t>
  </si>
  <si>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相談事業及び風しん抗体検査事業を行い、それに対して補助を行っている。
また、これまで予防接種法に基づく定期接種を受ける機会がなく、抗体保有率が低い世代の男性に対して風しんの抗体検査を行う緊急風しん抗体検査事業を実施し、それに対して補助行っている。
【補助率】１／２、１０／１０（緊急風しん抗体検査事業（システム改修分））</t>
    <rPh sb="193" eb="195">
      <t>セダイ</t>
    </rPh>
    <rPh sb="196" eb="198">
      <t>ダンセイ</t>
    </rPh>
    <rPh sb="199" eb="200">
      <t>タイ</t>
    </rPh>
    <rPh sb="202" eb="203">
      <t>フウ</t>
    </rPh>
    <rPh sb="206" eb="208">
      <t>コウタイ</t>
    </rPh>
    <rPh sb="208" eb="210">
      <t>ケンサ</t>
    </rPh>
    <rPh sb="211" eb="212">
      <t>オコナ</t>
    </rPh>
    <rPh sb="213" eb="216">
      <t>キンキュウフウ</t>
    </rPh>
    <rPh sb="218" eb="224">
      <t>コウタイケンサジギョウ</t>
    </rPh>
    <rPh sb="225" eb="227">
      <t>ジッシ</t>
    </rPh>
    <rPh sb="232" eb="233">
      <t>タイ</t>
    </rPh>
    <rPh sb="235" eb="237">
      <t>ホジョ</t>
    </rPh>
    <rPh sb="237" eb="238">
      <t>オコナ</t>
    </rPh>
    <rPh sb="259" eb="262">
      <t>キンキュウフウ</t>
    </rPh>
    <rPh sb="264" eb="270">
      <t>コウタイケンサジギョウ</t>
    </rPh>
    <rPh sb="275" eb="277">
      <t>カイシュウ</t>
    </rPh>
    <rPh sb="277" eb="278">
      <t>ブン</t>
    </rPh>
    <phoneticPr fontId="5"/>
  </si>
  <si>
    <t>-</t>
  </si>
  <si>
    <t>疾病予防対策事業費等補助金</t>
  </si>
  <si>
    <t>性感染症定点届出件数の減少（対前年度比）</t>
  </si>
  <si>
    <t>性感染症の定点届出件数（性器クラミジア感染症、性器ヘルペスウイルス感染症、尖圭コンジローマ、淋菌感染症）</t>
  </si>
  <si>
    <t>件</t>
    <rPh sb="0" eb="1">
      <t>ケン</t>
    </rPh>
    <phoneticPr fontId="5"/>
  </si>
  <si>
    <t>感染症発生動向調査</t>
    <rPh sb="0" eb="3">
      <t>カンセンショウ</t>
    </rPh>
    <rPh sb="3" eb="5">
      <t>ハッセイ</t>
    </rPh>
    <rPh sb="5" eb="7">
      <t>ドウコウ</t>
    </rPh>
    <rPh sb="7" eb="9">
      <t>チョウサ</t>
    </rPh>
    <phoneticPr fontId="5"/>
  </si>
  <si>
    <t>先天性風しん症候群の減少（対前年比）</t>
  </si>
  <si>
    <t>先天性風しん症候群症例数</t>
  </si>
  <si>
    <t>症例数</t>
    <rPh sb="0" eb="3">
      <t>ショウレイスウ</t>
    </rPh>
    <phoneticPr fontId="5"/>
  </si>
  <si>
    <t>-</t>
    <phoneticPr fontId="5"/>
  </si>
  <si>
    <t>-</t>
    <phoneticPr fontId="5"/>
  </si>
  <si>
    <t>-</t>
    <phoneticPr fontId="5"/>
  </si>
  <si>
    <t>-</t>
    <phoneticPr fontId="5"/>
  </si>
  <si>
    <t>-</t>
    <phoneticPr fontId="5"/>
  </si>
  <si>
    <t>事業実施自治体数</t>
    <rPh sb="0" eb="2">
      <t>ジギョウ</t>
    </rPh>
    <rPh sb="2" eb="4">
      <t>ジッシ</t>
    </rPh>
    <rPh sb="4" eb="7">
      <t>ジチタイ</t>
    </rPh>
    <rPh sb="7" eb="8">
      <t>スウ</t>
    </rPh>
    <phoneticPr fontId="5"/>
  </si>
  <si>
    <t>自治体数</t>
    <rPh sb="0" eb="3">
      <t>ジチタイ</t>
    </rPh>
    <rPh sb="3" eb="4">
      <t>スウ</t>
    </rPh>
    <phoneticPr fontId="5"/>
  </si>
  <si>
    <t>緊急風しん抗体検査事業実施自治体数</t>
    <rPh sb="11" eb="13">
      <t>ジッシ</t>
    </rPh>
    <rPh sb="13" eb="16">
      <t>ジチタイ</t>
    </rPh>
    <rPh sb="16" eb="17">
      <t>スウ</t>
    </rPh>
    <phoneticPr fontId="5"/>
  </si>
  <si>
    <t>単位当たりコスト＝Ｘ／Ｙ
Ｘ：特定感染症検査等事業費執行額
Ｙ：事業実施自治体数　　　　　　　　　　　</t>
  </si>
  <si>
    <t>単位当たりコスト＝Ｘ／Ｙ
Ｘ：緊急風しん抗体検査事業費執行額
Ｙ：事業実施自治体数　　　　　　　　　</t>
    <rPh sb="15" eb="18">
      <t>キンキュウフウ</t>
    </rPh>
    <rPh sb="20" eb="26">
      <t>コウタイケンサジギョウ</t>
    </rPh>
    <rPh sb="26" eb="27">
      <t>ヒ</t>
    </rPh>
    <rPh sb="27" eb="29">
      <t>シッコウ</t>
    </rPh>
    <rPh sb="29" eb="30">
      <t>ガク</t>
    </rPh>
    <rPh sb="35" eb="37">
      <t>ジッシ</t>
    </rPh>
    <rPh sb="37" eb="40">
      <t>ジチタイ</t>
    </rPh>
    <rPh sb="40" eb="41">
      <t>スウ</t>
    </rPh>
    <phoneticPr fontId="5"/>
  </si>
  <si>
    <t>百万円</t>
    <rPh sb="0" eb="2">
      <t>ヒャクマン</t>
    </rPh>
    <rPh sb="2" eb="3">
      <t>エン</t>
    </rPh>
    <phoneticPr fontId="5"/>
  </si>
  <si>
    <t>Ｘ／Ｙ</t>
  </si>
  <si>
    <t>378/140</t>
  </si>
  <si>
    <t>948/149</t>
  </si>
  <si>
    <t>295/309</t>
  </si>
  <si>
    <t>-</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</si>
  <si>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</si>
  <si>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</si>
  <si>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</si>
  <si>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</si>
  <si>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</si>
  <si>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</si>
  <si>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</si>
  <si>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t>
    <phoneticPr fontId="5"/>
  </si>
  <si>
    <t>　「性感染症に関する特定感染症予防指針」に定められる性感染症（性器クラミジア感染症、性器ヘルペスウイルス感染症、尖圭コンジローマ、梅毒、淋菌感染症の５疾患）に関する検査及び相談事業並びに、ＨＴＬＶ－１（ヒトＴ細胞白血病ウイルス１型）に関する検査及び相談事業を行い、それに対して補助を行っている。</t>
  </si>
  <si>
    <t>-</t>
    <phoneticPr fontId="5"/>
  </si>
  <si>
    <t>-</t>
    <phoneticPr fontId="5"/>
  </si>
  <si>
    <t>-</t>
    <phoneticPr fontId="5"/>
  </si>
  <si>
    <t>-</t>
    <phoneticPr fontId="5"/>
  </si>
  <si>
    <t>○</t>
  </si>
  <si>
    <t>感染症の発生・まん延を防止及び治療対策の措置を行うことについて、国民のニーズがあり、国費を投入して行うべき事業である。</t>
  </si>
  <si>
    <t>感染症の発生の予防・まん延防止及び治療対策の措置を行うためには、広域的な対応が必要であり、国の関与のもと、適確に実施すべき事業である。</t>
  </si>
  <si>
    <t>感染症の発生の予防・まん延防止及び治療対策の措置を実施する事業であり、感染症の発生・まん延の防止を図るという政策目的達成に向けて、優先度の高い事業である。</t>
  </si>
  <si>
    <t>‐</t>
  </si>
  <si>
    <t>無</t>
  </si>
  <si>
    <t>-</t>
    <phoneticPr fontId="5"/>
  </si>
  <si>
    <t>交付要綱により負担割合を定めており、妥当である。</t>
    <rPh sb="0" eb="4">
      <t>コウフヨウコウ</t>
    </rPh>
    <rPh sb="7" eb="11">
      <t>フタンワリアイ</t>
    </rPh>
    <rPh sb="12" eb="13">
      <t>サダ</t>
    </rPh>
    <rPh sb="18" eb="20">
      <t>ダトウ</t>
    </rPh>
    <phoneticPr fontId="5"/>
  </si>
  <si>
    <t>必要最低限の経費のみ計上しており、コストの水準は妥当である。</t>
  </si>
  <si>
    <t>△</t>
  </si>
  <si>
    <t>保健所等において、1人が他の検査（ＨＩＶ検査、肝炎ウイルス検査）も受ける場合、１検体で実施しており、コスト削減・効率化している。</t>
  </si>
  <si>
    <t>感染症の発生の予防・まん延防止及び治療対策の措置を実施するために真に必要な費目を補助対象経費としている。</t>
  </si>
  <si>
    <t>-</t>
    <phoneticPr fontId="5"/>
  </si>
  <si>
    <t>見込みどおりの活動実績である。</t>
  </si>
  <si>
    <t>122</t>
    <phoneticPr fontId="5"/>
  </si>
  <si>
    <t>102</t>
    <phoneticPr fontId="5"/>
  </si>
  <si>
    <t>78</t>
    <phoneticPr fontId="5"/>
  </si>
  <si>
    <t>89</t>
    <phoneticPr fontId="5"/>
  </si>
  <si>
    <t>98</t>
    <phoneticPr fontId="5"/>
  </si>
  <si>
    <t>196</t>
    <phoneticPr fontId="5"/>
  </si>
  <si>
    <t>103</t>
    <phoneticPr fontId="5"/>
  </si>
  <si>
    <t>108</t>
    <phoneticPr fontId="5"/>
  </si>
  <si>
    <t>0116</t>
    <phoneticPr fontId="5"/>
  </si>
  <si>
    <t>-</t>
    <phoneticPr fontId="5"/>
  </si>
  <si>
    <t>件数</t>
    <rPh sb="0" eb="2">
      <t>ケンスウ</t>
    </rPh>
    <phoneticPr fontId="5"/>
  </si>
  <si>
    <t>-</t>
    <phoneticPr fontId="5"/>
  </si>
  <si>
    <t>単位当たりコスト＝Ｘ／Ｙ
Ｘ：緊急風しん抗体検査事業（システム改修分）執行額
Ｙ：事業実施件数　　　　　　　　</t>
    <rPh sb="15" eb="18">
      <t>キンキュウフウ</t>
    </rPh>
    <rPh sb="20" eb="26">
      <t>コウタイケンサジギョウ</t>
    </rPh>
    <rPh sb="31" eb="34">
      <t>カイシュウブン</t>
    </rPh>
    <rPh sb="35" eb="37">
      <t>シッコウ</t>
    </rPh>
    <rPh sb="37" eb="38">
      <t>ガク</t>
    </rPh>
    <rPh sb="43" eb="45">
      <t>ジッシ</t>
    </rPh>
    <rPh sb="45" eb="47">
      <t>ケンスウ</t>
    </rPh>
    <phoneticPr fontId="5"/>
  </si>
  <si>
    <t>63/1</t>
    <phoneticPr fontId="5"/>
  </si>
  <si>
    <t>さいたま市</t>
    <rPh sb="4" eb="5">
      <t>シ</t>
    </rPh>
    <phoneticPr fontId="5"/>
  </si>
  <si>
    <t>浜松市</t>
    <rPh sb="0" eb="3">
      <t>ハママツシ</t>
    </rPh>
    <phoneticPr fontId="5"/>
  </si>
  <si>
    <t>福岡市</t>
    <rPh sb="0" eb="3">
      <t>フクオカシ</t>
    </rPh>
    <phoneticPr fontId="5"/>
  </si>
  <si>
    <t>横浜市</t>
    <rPh sb="0" eb="3">
      <t>ヨコハマシ</t>
    </rPh>
    <phoneticPr fontId="5"/>
  </si>
  <si>
    <t>大阪市</t>
    <rPh sb="0" eb="3">
      <t>オオサカシ</t>
    </rPh>
    <phoneticPr fontId="5"/>
  </si>
  <si>
    <t>札幌市</t>
    <rPh sb="0" eb="3">
      <t>サッポロシ</t>
    </rPh>
    <phoneticPr fontId="5"/>
  </si>
  <si>
    <t>名古屋市</t>
    <rPh sb="0" eb="4">
      <t>ナゴヤシ</t>
    </rPh>
    <phoneticPr fontId="5"/>
  </si>
  <si>
    <t>仙台市</t>
    <rPh sb="0" eb="3">
      <t>センダイシ</t>
    </rPh>
    <phoneticPr fontId="5"/>
  </si>
  <si>
    <t>静岡市</t>
    <rPh sb="0" eb="3">
      <t>シズオカシ</t>
    </rPh>
    <phoneticPr fontId="5"/>
  </si>
  <si>
    <t>川崎市</t>
    <rPh sb="0" eb="3">
      <t>カワサキシ</t>
    </rPh>
    <phoneticPr fontId="5"/>
  </si>
  <si>
    <t>システム改修、対象者向けクーポン印刷、発行、風しん抗体検査等</t>
    <rPh sb="4" eb="6">
      <t>カイシュウ</t>
    </rPh>
    <rPh sb="7" eb="10">
      <t>タイショウシャ</t>
    </rPh>
    <rPh sb="10" eb="11">
      <t>ム</t>
    </rPh>
    <rPh sb="16" eb="18">
      <t>インサツ</t>
    </rPh>
    <rPh sb="19" eb="21">
      <t>ハッコウ</t>
    </rPh>
    <rPh sb="22" eb="23">
      <t>フウ</t>
    </rPh>
    <rPh sb="25" eb="27">
      <t>コウタイ</t>
    </rPh>
    <rPh sb="27" eb="29">
      <t>ケンサ</t>
    </rPh>
    <rPh sb="29" eb="30">
      <t>トウ</t>
    </rPh>
    <phoneticPr fontId="5"/>
  </si>
  <si>
    <t>補助金等交付</t>
  </si>
  <si>
    <t>-</t>
    <phoneticPr fontId="5"/>
  </si>
  <si>
    <t>東京都</t>
    <rPh sb="0" eb="3">
      <t>トウキョウト</t>
    </rPh>
    <phoneticPr fontId="5"/>
  </si>
  <si>
    <t>大阪府</t>
    <rPh sb="0" eb="3">
      <t>オオサカフ</t>
    </rPh>
    <phoneticPr fontId="5"/>
  </si>
  <si>
    <t>-</t>
    <phoneticPr fontId="5"/>
  </si>
  <si>
    <t>-</t>
    <phoneticPr fontId="5"/>
  </si>
  <si>
    <t>性感染症・HTLV-1・風しん抗体の検査</t>
  </si>
  <si>
    <t>新宿区</t>
    <rPh sb="0" eb="3">
      <t>シンジュクク</t>
    </rPh>
    <phoneticPr fontId="5"/>
  </si>
  <si>
    <t>鹿児島市</t>
    <rPh sb="0" eb="4">
      <t>カゴシマシ</t>
    </rPh>
    <phoneticPr fontId="5"/>
  </si>
  <si>
    <t>埼玉県</t>
    <rPh sb="0" eb="3">
      <t>サイタマケン</t>
    </rPh>
    <phoneticPr fontId="5"/>
  </si>
  <si>
    <t>東京都国民健康保険団体連合会</t>
    <rPh sb="0" eb="3">
      <t>トウキョウト</t>
    </rPh>
    <rPh sb="3" eb="5">
      <t>コクミン</t>
    </rPh>
    <rPh sb="5" eb="7">
      <t>ケンコウ</t>
    </rPh>
    <rPh sb="7" eb="9">
      <t>ホケン</t>
    </rPh>
    <rPh sb="9" eb="11">
      <t>ダンタイ</t>
    </rPh>
    <rPh sb="11" eb="14">
      <t>レンゴウカイ</t>
    </rPh>
    <phoneticPr fontId="5"/>
  </si>
  <si>
    <t>神奈川県国民健康保険団体連合会</t>
    <rPh sb="0" eb="4">
      <t>カナガワケン</t>
    </rPh>
    <rPh sb="4" eb="6">
      <t>コクミン</t>
    </rPh>
    <rPh sb="6" eb="8">
      <t>ケンコウ</t>
    </rPh>
    <rPh sb="8" eb="10">
      <t>ホケン</t>
    </rPh>
    <rPh sb="10" eb="12">
      <t>ダンタイ</t>
    </rPh>
    <rPh sb="12" eb="15">
      <t>レンゴウカイ</t>
    </rPh>
    <phoneticPr fontId="5"/>
  </si>
  <si>
    <t>愛知県国民健康保険団体連合会</t>
    <rPh sb="0" eb="3">
      <t>アイチケン</t>
    </rPh>
    <rPh sb="3" eb="5">
      <t>コクミン</t>
    </rPh>
    <rPh sb="5" eb="7">
      <t>ケンコウ</t>
    </rPh>
    <rPh sb="7" eb="9">
      <t>ホケン</t>
    </rPh>
    <rPh sb="9" eb="11">
      <t>ダンタイ</t>
    </rPh>
    <rPh sb="11" eb="14">
      <t>レンゴウカイ</t>
    </rPh>
    <phoneticPr fontId="5"/>
  </si>
  <si>
    <t>大阪府国民健康保険団体連合会</t>
    <rPh sb="0" eb="3">
      <t>オオサカフ</t>
    </rPh>
    <rPh sb="3" eb="5">
      <t>コクミン</t>
    </rPh>
    <rPh sb="5" eb="7">
      <t>ケンコウ</t>
    </rPh>
    <rPh sb="7" eb="9">
      <t>ホケン</t>
    </rPh>
    <rPh sb="9" eb="11">
      <t>ダンタイ</t>
    </rPh>
    <rPh sb="11" eb="14">
      <t>レンゴウカイ</t>
    </rPh>
    <phoneticPr fontId="5"/>
  </si>
  <si>
    <t>京都府国民健康保険団体連合会</t>
    <rPh sb="0" eb="3">
      <t>キョウトフ</t>
    </rPh>
    <rPh sb="3" eb="5">
      <t>コクミン</t>
    </rPh>
    <rPh sb="5" eb="7">
      <t>ケンコウ</t>
    </rPh>
    <rPh sb="7" eb="9">
      <t>ホケン</t>
    </rPh>
    <rPh sb="9" eb="11">
      <t>ダンタイ</t>
    </rPh>
    <rPh sb="11" eb="14">
      <t>レンゴウカイ</t>
    </rPh>
    <phoneticPr fontId="5"/>
  </si>
  <si>
    <t>岐阜県国民健康保険団体連合会</t>
    <rPh sb="0" eb="3">
      <t>ギフケン</t>
    </rPh>
    <rPh sb="3" eb="5">
      <t>コクミン</t>
    </rPh>
    <rPh sb="5" eb="7">
      <t>ケンコウ</t>
    </rPh>
    <rPh sb="7" eb="9">
      <t>ホケン</t>
    </rPh>
    <rPh sb="9" eb="11">
      <t>ダンタイ</t>
    </rPh>
    <rPh sb="11" eb="14">
      <t>レンゴウカイ</t>
    </rPh>
    <phoneticPr fontId="5"/>
  </si>
  <si>
    <t>北海道国民健康保険団体連合会</t>
    <rPh sb="0" eb="3">
      <t>ホッカイドウ</t>
    </rPh>
    <rPh sb="3" eb="5">
      <t>コクミン</t>
    </rPh>
    <rPh sb="5" eb="7">
      <t>ケンコウ</t>
    </rPh>
    <rPh sb="7" eb="9">
      <t>ホケン</t>
    </rPh>
    <rPh sb="9" eb="11">
      <t>ダンタイ</t>
    </rPh>
    <rPh sb="11" eb="14">
      <t>レンゴウカイ</t>
    </rPh>
    <phoneticPr fontId="5"/>
  </si>
  <si>
    <t>滋賀県国民健康保険団体連合会</t>
    <rPh sb="0" eb="3">
      <t>シガケン</t>
    </rPh>
    <rPh sb="3" eb="5">
      <t>コクミン</t>
    </rPh>
    <rPh sb="5" eb="7">
      <t>ケンコウ</t>
    </rPh>
    <rPh sb="7" eb="9">
      <t>ホケン</t>
    </rPh>
    <rPh sb="9" eb="11">
      <t>ダンタイ</t>
    </rPh>
    <rPh sb="11" eb="14">
      <t>レンゴウカイ</t>
    </rPh>
    <phoneticPr fontId="5"/>
  </si>
  <si>
    <t>奈良県国民健康保険団体連合会</t>
    <rPh sb="0" eb="3">
      <t>ナラケン</t>
    </rPh>
    <rPh sb="3" eb="5">
      <t>コクミン</t>
    </rPh>
    <rPh sb="5" eb="7">
      <t>ケンコウ</t>
    </rPh>
    <rPh sb="7" eb="9">
      <t>ホケン</t>
    </rPh>
    <rPh sb="9" eb="11">
      <t>ダンタイ</t>
    </rPh>
    <rPh sb="11" eb="14">
      <t>レンゴウカイ</t>
    </rPh>
    <phoneticPr fontId="5"/>
  </si>
  <si>
    <t>-</t>
    <phoneticPr fontId="5"/>
  </si>
  <si>
    <t>-</t>
    <phoneticPr fontId="5"/>
  </si>
  <si>
    <t>-</t>
    <phoneticPr fontId="5"/>
  </si>
  <si>
    <t>-</t>
    <phoneticPr fontId="5"/>
  </si>
  <si>
    <t>公益財団法人国民健康保険中央会</t>
    <rPh sb="0" eb="2">
      <t>コウエキ</t>
    </rPh>
    <rPh sb="2" eb="6">
      <t>ザイダンホウジン</t>
    </rPh>
    <rPh sb="6" eb="8">
      <t>コクミン</t>
    </rPh>
    <rPh sb="8" eb="10">
      <t>ケンコウ</t>
    </rPh>
    <rPh sb="10" eb="12">
      <t>ホケン</t>
    </rPh>
    <rPh sb="12" eb="15">
      <t>チュウオウカイ</t>
    </rPh>
    <phoneticPr fontId="5"/>
  </si>
  <si>
    <t>緊急風しん抗体検査事業実施に伴うシステムの改修</t>
    <rPh sb="0" eb="3">
      <t>キンキュウフウ</t>
    </rPh>
    <rPh sb="5" eb="11">
      <t>コウタイケンサジギョウ</t>
    </rPh>
    <rPh sb="11" eb="13">
      <t>ジッシ</t>
    </rPh>
    <rPh sb="14" eb="15">
      <t>トモナ</t>
    </rPh>
    <rPh sb="21" eb="23">
      <t>カイシュウ</t>
    </rPh>
    <phoneticPr fontId="5"/>
  </si>
  <si>
    <t>A.横浜市</t>
    <rPh sb="2" eb="5">
      <t>ヨコハマシ</t>
    </rPh>
    <phoneticPr fontId="5"/>
  </si>
  <si>
    <t>B.東京都国民健康保険団体連合会</t>
    <rPh sb="2" eb="5">
      <t>トウキョウト</t>
    </rPh>
    <rPh sb="5" eb="7">
      <t>コクミン</t>
    </rPh>
    <rPh sb="7" eb="9">
      <t>ケンコウ</t>
    </rPh>
    <rPh sb="9" eb="11">
      <t>ホケン</t>
    </rPh>
    <rPh sb="11" eb="13">
      <t>ダンタイ</t>
    </rPh>
    <rPh sb="13" eb="16">
      <t>レンゴウカイ</t>
    </rPh>
    <phoneticPr fontId="5"/>
  </si>
  <si>
    <t>C.さいたま市</t>
    <rPh sb="6" eb="7">
      <t>シ</t>
    </rPh>
    <phoneticPr fontId="5"/>
  </si>
  <si>
    <t>検査費</t>
    <rPh sb="0" eb="3">
      <t>ケンサヒ</t>
    </rPh>
    <phoneticPr fontId="5"/>
  </si>
  <si>
    <t>委託費</t>
    <rPh sb="0" eb="3">
      <t>イタクヒ</t>
    </rPh>
    <phoneticPr fontId="5"/>
  </si>
  <si>
    <t>緊急風しん抗体検査事業実施に伴うシステムの改修</t>
    <rPh sb="0" eb="2">
      <t>キンキュウ</t>
    </rPh>
    <rPh sb="2" eb="3">
      <t>フウ</t>
    </rPh>
    <rPh sb="5" eb="7">
      <t>コウタイ</t>
    </rPh>
    <rPh sb="7" eb="9">
      <t>ケンサ</t>
    </rPh>
    <rPh sb="9" eb="11">
      <t>ジギョウ</t>
    </rPh>
    <rPh sb="11" eb="13">
      <t>ジッシ</t>
    </rPh>
    <rPh sb="14" eb="15">
      <t>トモナ</t>
    </rPh>
    <rPh sb="21" eb="23">
      <t>カイシュウ</t>
    </rPh>
    <phoneticPr fontId="5"/>
  </si>
  <si>
    <t>風しんの抗体検査</t>
    <rPh sb="0" eb="1">
      <t>フウ</t>
    </rPh>
    <rPh sb="4" eb="6">
      <t>コウタイ</t>
    </rPh>
    <rPh sb="6" eb="8">
      <t>ケンサ</t>
    </rPh>
    <phoneticPr fontId="5"/>
  </si>
  <si>
    <t>性感染症・HTLV-1・風しんの抗体検査</t>
    <rPh sb="0" eb="1">
      <t>セイ</t>
    </rPh>
    <rPh sb="1" eb="4">
      <t>カンセンショウ</t>
    </rPh>
    <rPh sb="12" eb="13">
      <t>フウ</t>
    </rPh>
    <rPh sb="16" eb="18">
      <t>コウタイ</t>
    </rPh>
    <rPh sb="18" eb="20">
      <t>ケンサ</t>
    </rPh>
    <phoneticPr fontId="5"/>
  </si>
  <si>
    <t>2000020111007</t>
  </si>
  <si>
    <t>3000020221309</t>
  </si>
  <si>
    <t>3000020401307</t>
  </si>
  <si>
    <t>8000020221007</t>
  </si>
  <si>
    <t>8000020041009</t>
  </si>
  <si>
    <t>-</t>
    <phoneticPr fontId="5"/>
  </si>
  <si>
    <t>949/154</t>
    <phoneticPr fontId="5"/>
  </si>
  <si>
    <t>314/48</t>
    <phoneticPr fontId="5"/>
  </si>
  <si>
    <t>-</t>
    <phoneticPr fontId="5"/>
  </si>
  <si>
    <t>-</t>
    <phoneticPr fontId="5"/>
  </si>
  <si>
    <t>7214/1724</t>
    <phoneticPr fontId="5"/>
  </si>
  <si>
    <t>952/155</t>
    <phoneticPr fontId="5"/>
  </si>
  <si>
    <t>11951/1741</t>
    <phoneticPr fontId="5"/>
  </si>
  <si>
    <t>厚生労働省</t>
  </si>
  <si>
    <t>-</t>
    <phoneticPr fontId="5"/>
  </si>
  <si>
    <t>緊急風しん抗体検査事業（システム改修分）実施件数
※令和元年度で完了</t>
    <rPh sb="20" eb="22">
      <t>ジッシ</t>
    </rPh>
    <rPh sb="22" eb="24">
      <t>ケンスウ</t>
    </rPh>
    <rPh sb="26" eb="28">
      <t>レイワ</t>
    </rPh>
    <rPh sb="28" eb="31">
      <t>ガンネンド</t>
    </rPh>
    <phoneticPr fontId="5"/>
  </si>
  <si>
    <t>-</t>
    <phoneticPr fontId="5"/>
  </si>
  <si>
    <t>-</t>
    <phoneticPr fontId="5"/>
  </si>
  <si>
    <t>各自治体の過去の検査実績数等を調査し、実態に沿った予算配分を行うことで適正な予算の実施に努めるとともに、事業の実施状況を調査し、目標達成に向けて必要な対策を講じるよう努める。</t>
    <rPh sb="52" eb="54">
      <t>ジギョウ</t>
    </rPh>
    <rPh sb="55" eb="57">
      <t>ジッシ</t>
    </rPh>
    <rPh sb="57" eb="59">
      <t>ジョウキョウ</t>
    </rPh>
    <rPh sb="60" eb="62">
      <t>チョウサ</t>
    </rPh>
    <rPh sb="64" eb="66">
      <t>モクヒョウ</t>
    </rPh>
    <rPh sb="66" eb="68">
      <t>タッセイ</t>
    </rPh>
    <rPh sb="69" eb="70">
      <t>ム</t>
    </rPh>
    <rPh sb="72" eb="74">
      <t>ヒツヨウ</t>
    </rPh>
    <rPh sb="75" eb="77">
      <t>タイサク</t>
    </rPh>
    <rPh sb="78" eb="79">
      <t>コウ</t>
    </rPh>
    <rPh sb="83" eb="84">
      <t>ツト</t>
    </rPh>
    <phoneticPr fontId="5"/>
  </si>
  <si>
    <t>3000020141003</t>
  </si>
  <si>
    <t>7000020141305</t>
  </si>
  <si>
    <t>8000020130001</t>
  </si>
  <si>
    <t>4000020270008</t>
  </si>
  <si>
    <t>3000020231002</t>
  </si>
  <si>
    <t>6000020271004</t>
  </si>
  <si>
    <t>7000020131041</t>
  </si>
  <si>
    <t>1000020462012</t>
  </si>
  <si>
    <t>1000020110001</t>
  </si>
  <si>
    <t>9000020011002</t>
  </si>
  <si>
    <t>需用費</t>
    <rPh sb="0" eb="3">
      <t>ジュヨウヒ</t>
    </rPh>
    <phoneticPr fontId="5"/>
  </si>
  <si>
    <t>クーポン券印刷費</t>
    <rPh sb="4" eb="5">
      <t>ケン</t>
    </rPh>
    <rPh sb="5" eb="8">
      <t>インサツヒ</t>
    </rPh>
    <phoneticPr fontId="5"/>
  </si>
  <si>
    <t>委託費</t>
    <rPh sb="0" eb="3">
      <t>イタクヒ</t>
    </rPh>
    <phoneticPr fontId="5"/>
  </si>
  <si>
    <t>賃金</t>
    <rPh sb="0" eb="2">
      <t>チンギン</t>
    </rPh>
    <phoneticPr fontId="5"/>
  </si>
  <si>
    <t>クーポン券の送付、システム改修</t>
    <rPh sb="4" eb="5">
      <t>ケン</t>
    </rPh>
    <rPh sb="6" eb="8">
      <t>ソウフ</t>
    </rPh>
    <rPh sb="13" eb="15">
      <t>カイシュウ</t>
    </rPh>
    <phoneticPr fontId="5"/>
  </si>
  <si>
    <t>データ登録処理職員の雇用</t>
    <rPh sb="3" eb="5">
      <t>トウロク</t>
    </rPh>
    <rPh sb="5" eb="7">
      <t>ショリ</t>
    </rPh>
    <rPh sb="7" eb="9">
      <t>ショクイン</t>
    </rPh>
    <rPh sb="10" eb="12">
      <t>コヨウ</t>
    </rPh>
    <phoneticPr fontId="5"/>
  </si>
  <si>
    <t>-</t>
    <phoneticPr fontId="5"/>
  </si>
  <si>
    <t>緊急風しん抗体検査事業の実施に向けたクーポン券の有効期間を延長したことによるスキーム構築及び仕様変更、関係機関との調整に時間を要し、年度内での事業完了に至らなかったため。</t>
    <rPh sb="22" eb="23">
      <t>ケン</t>
    </rPh>
    <rPh sb="24" eb="26">
      <t>ユウコウ</t>
    </rPh>
    <rPh sb="26" eb="28">
      <t>キカン</t>
    </rPh>
    <rPh sb="29" eb="31">
      <t>エンチョウ</t>
    </rPh>
    <rPh sb="44" eb="45">
      <t>オヨ</t>
    </rPh>
    <rPh sb="46" eb="48">
      <t>シヨウ</t>
    </rPh>
    <rPh sb="48" eb="50">
      <t>ヘンコウ</t>
    </rPh>
    <phoneticPr fontId="5"/>
  </si>
  <si>
    <t>性感染症、先天性風しん症候群ともに症例数が増加傾向にあり、達成率が低下してきている。</t>
    <rPh sb="0" eb="1">
      <t>セイ</t>
    </rPh>
    <rPh sb="1" eb="4">
      <t>カンセンショウ</t>
    </rPh>
    <rPh sb="5" eb="8">
      <t>センテンセイ</t>
    </rPh>
    <rPh sb="8" eb="9">
      <t>フウ</t>
    </rPh>
    <rPh sb="11" eb="14">
      <t>ショウコウグン</t>
    </rPh>
    <rPh sb="17" eb="20">
      <t>ショウレイスウ</t>
    </rPh>
    <rPh sb="21" eb="23">
      <t>ゾウカ</t>
    </rPh>
    <rPh sb="23" eb="25">
      <t>ケイコウ</t>
    </rPh>
    <rPh sb="29" eb="32">
      <t>タッセイリツ</t>
    </rPh>
    <rPh sb="33" eb="35">
      <t>テイカ</t>
    </rPh>
    <phoneticPr fontId="5"/>
  </si>
  <si>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
また、早期に先天性風しん症候群の発生をなくすとともに、2年度までに風しんの排除を達成することを目標に掲げている「風しんに関する特定感染症予防指針」を踏まえ、風しん抗体検査を推進し、先天性風しん症候群の予防・まん延防止を図る。</t>
    <phoneticPr fontId="5"/>
  </si>
  <si>
    <t>点検対象外</t>
    <rPh sb="0" eb="5">
      <t>テンケンタイショウガイ</t>
    </rPh>
    <phoneticPr fontId="5"/>
  </si>
  <si>
    <t>感染症の発生の予防・まん延防止及び治療対策の推進を図るために必要案事業であるが、事業目的の達成度を踏まえ、予算額を縮減すること</t>
    <rPh sb="30" eb="32">
      <t>ヒツヨウ</t>
    </rPh>
    <rPh sb="32" eb="33">
      <t>アン</t>
    </rPh>
    <rPh sb="33" eb="35">
      <t>ジギョウ</t>
    </rPh>
    <phoneticPr fontId="5"/>
  </si>
  <si>
    <t>縮減</t>
  </si>
  <si>
    <t>事業目標及び検査実績をもとに一部予算の縮減を行った。</t>
    <phoneticPr fontId="5"/>
  </si>
  <si>
    <t>特定感染症検査等事業費</t>
    <rPh sb="0" eb="2">
      <t>トクテイ</t>
    </rPh>
    <rPh sb="2" eb="5">
      <t>カンセンショウ</t>
    </rPh>
    <rPh sb="5" eb="7">
      <t>ケンサ</t>
    </rPh>
    <rPh sb="7" eb="8">
      <t>トウ</t>
    </rPh>
    <rPh sb="8" eb="10">
      <t>ジギョウ</t>
    </rPh>
    <rPh sb="10" eb="11">
      <t>ヒ</t>
    </rPh>
    <phoneticPr fontId="5"/>
  </si>
  <si>
    <t>事業実施自治体（活動実績）は年々増加しており、ほぼ毎年成果目標を達成している。令和元年度は、緊急風しん抗体検査事業にかかるクーポン券の有効期間を延長することとしたが、その処理スキームの構築及び仕様変更に時間を要し、年度内での事業完了に至らなかった。そのため翌年度への繰越が生じた。
性感染症については、若年層の罹患率の割合が高く、特に近年梅毒を肇とした性感染症の罹患者数が増加していることから、各自治体も広く検査及び相談の機会を提供し、早期発見・早期治療につながるよう、性感染症検査及び性感染症に関する相談事業を引き続き推進する必要がある。
また、風しん流行を受け26年度から実施した風しん抗体検査についても、令和2年度までに風しんを排除する目標に向け、今後も必要な予算を確保の上、引き続き事業を推進していく必要がある。さらに、抗体保有率の低い世代を対象に令和元年度から実施している緊急風しん抗体検査事業についても、抗体保有率を引き上げる目標に向け、引き続き事業を推進していく必要がある。</t>
    <rPh sb="39" eb="41">
      <t>レイワ</t>
    </rPh>
    <rPh sb="41" eb="44">
      <t>ガンネンド</t>
    </rPh>
    <rPh sb="46" eb="48">
      <t>キンキュウ</t>
    </rPh>
    <rPh sb="48" eb="49">
      <t>フウ</t>
    </rPh>
    <rPh sb="51" eb="53">
      <t>コウタイ</t>
    </rPh>
    <rPh sb="53" eb="55">
      <t>ケンサ</t>
    </rPh>
    <rPh sb="55" eb="57">
      <t>ジギョウ</t>
    </rPh>
    <rPh sb="65" eb="66">
      <t>ケン</t>
    </rPh>
    <rPh sb="67" eb="69">
      <t>ユウコウ</t>
    </rPh>
    <rPh sb="69" eb="71">
      <t>キカン</t>
    </rPh>
    <rPh sb="72" eb="74">
      <t>エンチョウ</t>
    </rPh>
    <rPh sb="85" eb="87">
      <t>ショリ</t>
    </rPh>
    <rPh sb="92" eb="94">
      <t>コウチク</t>
    </rPh>
    <rPh sb="94" eb="95">
      <t>オヨ</t>
    </rPh>
    <rPh sb="96" eb="98">
      <t>シヨウ</t>
    </rPh>
    <rPh sb="98" eb="100">
      <t>ヘンコウ</t>
    </rPh>
    <rPh sb="101" eb="103">
      <t>ジカン</t>
    </rPh>
    <rPh sb="104" eb="105">
      <t>ヨウ</t>
    </rPh>
    <rPh sb="107" eb="110">
      <t>ネンドナイ</t>
    </rPh>
    <rPh sb="112" eb="114">
      <t>ジギョウ</t>
    </rPh>
    <rPh sb="114" eb="116">
      <t>カンリョウ</t>
    </rPh>
    <rPh sb="117" eb="118">
      <t>イタ</t>
    </rPh>
    <rPh sb="128" eb="131">
      <t>ヨクネンド</t>
    </rPh>
    <rPh sb="133" eb="135">
      <t>クリコシ</t>
    </rPh>
    <rPh sb="136" eb="137">
      <t>ショウ</t>
    </rPh>
    <rPh sb="172" eb="173">
      <t>ハジメ</t>
    </rPh>
    <rPh sb="176" eb="177">
      <t>セイ</t>
    </rPh>
    <rPh sb="177" eb="180">
      <t>カンセンショウ</t>
    </rPh>
    <rPh sb="305" eb="307">
      <t>レイワ</t>
    </rPh>
    <rPh sb="308" eb="310">
      <t>ネンド</t>
    </rPh>
    <rPh sb="364" eb="366">
      <t>コウタイ</t>
    </rPh>
    <rPh sb="366" eb="369">
      <t>ホユウリツ</t>
    </rPh>
    <rPh sb="370" eb="371">
      <t>ヒク</t>
    </rPh>
    <rPh sb="372" eb="374">
      <t>セダイ</t>
    </rPh>
    <rPh sb="375" eb="377">
      <t>タイショウ</t>
    </rPh>
    <rPh sb="378" eb="380">
      <t>レイワ</t>
    </rPh>
    <rPh sb="380" eb="383">
      <t>ガンネンド</t>
    </rPh>
    <rPh sb="385" eb="387">
      <t>ジッシ</t>
    </rPh>
    <rPh sb="391" eb="393">
      <t>キンキュウ</t>
    </rPh>
    <rPh sb="393" eb="394">
      <t>フウ</t>
    </rPh>
    <rPh sb="396" eb="398">
      <t>コウタイ</t>
    </rPh>
    <rPh sb="398" eb="400">
      <t>ケンサ</t>
    </rPh>
    <rPh sb="400" eb="402">
      <t>ジギョウ</t>
    </rPh>
    <rPh sb="408" eb="410">
      <t>コウタイ</t>
    </rPh>
    <rPh sb="410" eb="413">
      <t>ホユウリツ</t>
    </rPh>
    <rPh sb="414" eb="415">
      <t>ヒ</t>
    </rPh>
    <rPh sb="416" eb="417">
      <t>ア</t>
    </rPh>
    <rPh sb="419" eb="421">
      <t>モクヒョウ</t>
    </rPh>
    <rPh sb="422" eb="423">
      <t>ム</t>
    </rPh>
    <rPh sb="425" eb="426">
      <t>ヒ</t>
    </rPh>
    <rPh sb="427" eb="428">
      <t>ツヅ</t>
    </rPh>
    <rPh sb="429" eb="431">
      <t>ジギョウ</t>
    </rPh>
    <rPh sb="432" eb="434">
      <t>スイシン</t>
    </rPh>
    <rPh sb="438" eb="440">
      <t>ヒツヨウ</t>
    </rPh>
    <phoneticPr fontId="5"/>
  </si>
  <si>
    <t>-</t>
    <phoneticPr fontId="5"/>
  </si>
  <si>
    <t>江浪　武志</t>
    <rPh sb="0" eb="2">
      <t>エナミ</t>
    </rPh>
    <rPh sb="3" eb="4">
      <t>タケシ</t>
    </rPh>
    <rPh sb="4" eb="5">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</si>
</sst>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112961</xdr:colOff>
      <xdr:row>741</xdr:row>
      <xdr:rowOff>30891</xdr:rowOff>
    </xdr:from>
    <xdr:to>
      <xdr:col>48</xdr:col>
      <xdr:colOff>139613</xdr:colOff>
      <xdr:row>745</xdr:row>
      <xdr:rowOff>258159</xdr:rowOff>
    </xdr:to>
    <xdr:sp macro="" textlink="">
      <xdr:nvSpPr>
        <xdr:cNvPr id="2" name="正方形/長方形 1"/>
        <xdr:cNvSpPr/>
      </xdr:nvSpPr>
      <xdr:spPr>
        <a:xfrm>
          <a:off x="1595772" y="45225729"/>
          <a:ext cx="7440706" cy="16585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baseline="0">
              <a:solidFill>
                <a:schemeClr val="tx1"/>
              </a:solidFill>
            </a:rPr>
            <a:t>　</a:t>
          </a:r>
          <a:r>
            <a:rPr kumimoji="1" lang="ja-JP" altLang="en-US" sz="2000" baseline="0">
              <a:solidFill>
                <a:sysClr val="windowText" lastClr="000000"/>
              </a:solidFill>
            </a:rPr>
            <a:t>８</a:t>
          </a:r>
          <a:r>
            <a:rPr kumimoji="1" lang="en-US" altLang="ja-JP" sz="2000" baseline="0">
              <a:solidFill>
                <a:sysClr val="windowText" lastClr="000000"/>
              </a:solidFill>
            </a:rPr>
            <a:t>,</a:t>
          </a:r>
          <a:r>
            <a:rPr kumimoji="1" lang="ja-JP" altLang="en-US" sz="2000" baseline="0">
              <a:solidFill>
                <a:sysClr val="windowText" lastClr="000000"/>
              </a:solidFill>
            </a:rPr>
            <a:t>６３４</a:t>
          </a:r>
          <a:r>
            <a:rPr kumimoji="1" lang="ja-JP" altLang="en-US" sz="2000" baseline="0">
              <a:solidFill>
                <a:schemeClr val="tx1"/>
              </a:solidFill>
            </a:rPr>
            <a:t>　</a:t>
          </a:r>
          <a:r>
            <a:rPr kumimoji="1" lang="ja-JP" altLang="en-US" sz="2000">
              <a:solidFill>
                <a:schemeClr val="tx1"/>
              </a:solidFill>
            </a:rPr>
            <a:t>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a:t>
          </a:r>
          <a:r>
            <a:rPr kumimoji="1" lang="ja-JP" altLang="en-US" sz="1000">
              <a:solidFill>
                <a:schemeClr val="tx1"/>
              </a:solidFill>
              <a:latin typeface="+mn-lt"/>
              <a:ea typeface="+mn-ea"/>
              <a:cs typeface="+mn-cs"/>
            </a:rPr>
            <a:t>保健所における性感染症に指定した</a:t>
          </a:r>
          <a:r>
            <a:rPr kumimoji="1" lang="en-US" sz="1000">
              <a:solidFill>
                <a:schemeClr val="tx1"/>
              </a:solidFill>
              <a:latin typeface="+mn-lt"/>
              <a:ea typeface="+mn-ea"/>
              <a:cs typeface="+mn-cs"/>
            </a:rPr>
            <a:t>5</a:t>
          </a:r>
          <a:r>
            <a:rPr kumimoji="1" lang="ja-JP" altLang="en-US" sz="1000">
              <a:solidFill>
                <a:schemeClr val="tx1"/>
              </a:solidFill>
              <a:latin typeface="+mn-lt"/>
              <a:ea typeface="+mn-ea"/>
              <a:cs typeface="+mn-cs"/>
            </a:rPr>
            <a:t>疾患（性器クラミジア感染症、性器ヘルペスウイルス感染症、尖圭コンジローマ、梅毒及び淋菌感染症）及び</a:t>
          </a:r>
          <a:r>
            <a:rPr kumimoji="1" lang="en-US" altLang="ja-JP" sz="1100">
              <a:solidFill>
                <a:schemeClr val="tx1"/>
              </a:solidFill>
              <a:effectLst/>
              <a:latin typeface="+mn-lt"/>
              <a:ea typeface="+mn-ea"/>
              <a:cs typeface="+mn-cs"/>
            </a:rPr>
            <a:t>HTLV-1</a:t>
          </a:r>
          <a:r>
            <a:rPr kumimoji="1" lang="ja-JP" altLang="en-US" sz="1000">
              <a:solidFill>
                <a:schemeClr val="tx1"/>
              </a:solidFill>
              <a:latin typeface="+mn-lt"/>
              <a:ea typeface="+mn-ea"/>
              <a:cs typeface="+mn-cs"/>
            </a:rPr>
            <a:t>の検査・相談事業、風しん抗体検査に関する交付申請書の審査、交付決定等</a:t>
          </a:r>
          <a:endParaRPr kumimoji="1" lang="en-US" altLang="ja-JP" sz="1000">
            <a:solidFill>
              <a:schemeClr val="tx1"/>
            </a:solidFill>
            <a:latin typeface="+mn-lt"/>
            <a:ea typeface="+mn-ea"/>
            <a:cs typeface="+mn-cs"/>
          </a:endParaRPr>
        </a:p>
      </xdr:txBody>
    </xdr:sp>
    <xdr:clientData/>
  </xdr:twoCellAnchor>
  <xdr:twoCellAnchor>
    <xdr:from>
      <xdr:col>10</xdr:col>
      <xdr:colOff>123257</xdr:colOff>
      <xdr:row>746</xdr:row>
      <xdr:rowOff>121873</xdr:rowOff>
    </xdr:from>
    <xdr:to>
      <xdr:col>14</xdr:col>
      <xdr:colOff>169942</xdr:colOff>
      <xdr:row>748</xdr:row>
      <xdr:rowOff>250503</xdr:rowOff>
    </xdr:to>
    <xdr:sp macro="" textlink="">
      <xdr:nvSpPr>
        <xdr:cNvPr id="3" name="下矢印 2"/>
        <xdr:cNvSpPr/>
      </xdr:nvSpPr>
      <xdr:spPr>
        <a:xfrm>
          <a:off x="1976771" y="47108441"/>
          <a:ext cx="788090" cy="83914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175049</xdr:colOff>
      <xdr:row>750</xdr:row>
      <xdr:rowOff>306436</xdr:rowOff>
    </xdr:from>
    <xdr:to>
      <xdr:col>17</xdr:col>
      <xdr:colOff>159299</xdr:colOff>
      <xdr:row>754</xdr:row>
      <xdr:rowOff>300500</xdr:rowOff>
    </xdr:to>
    <xdr:sp macro="" textlink="">
      <xdr:nvSpPr>
        <xdr:cNvPr id="4" name="大かっこ 3"/>
        <xdr:cNvSpPr/>
      </xdr:nvSpPr>
      <xdr:spPr>
        <a:xfrm>
          <a:off x="1472508" y="48724328"/>
          <a:ext cx="1837764" cy="1425388"/>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en-US" altLang="ja-JP" sz="1600"/>
            <a:t>A.  </a:t>
          </a:r>
          <a:r>
            <a:rPr kumimoji="1" lang="ja-JP" altLang="en-US" sz="1200"/>
            <a:t>都道府県、政令市、特別区（</a:t>
          </a:r>
          <a:r>
            <a:rPr kumimoji="1" lang="ja-JP" altLang="en-US" sz="1200">
              <a:solidFill>
                <a:sysClr val="windowText" lastClr="000000"/>
              </a:solidFill>
            </a:rPr>
            <a:t>１５９</a:t>
          </a:r>
          <a:r>
            <a:rPr kumimoji="1" lang="ja-JP" altLang="en-US" sz="1200" baseline="0">
              <a:solidFill>
                <a:sysClr val="windowText" lastClr="000000"/>
              </a:solidFill>
            </a:rPr>
            <a:t>  </a:t>
          </a:r>
          <a:r>
            <a:rPr kumimoji="1" lang="ja-JP" altLang="en-US" sz="1200">
              <a:solidFill>
                <a:sysClr val="windowText" lastClr="000000"/>
              </a:solidFill>
            </a:rPr>
            <a:t>）</a:t>
          </a: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補助率　１／２</a:t>
          </a:r>
          <a:r>
            <a:rPr kumimoji="1" lang="en-US" altLang="ja-JP" sz="1200">
              <a:solidFill>
                <a:sysClr val="windowText" lastClr="000000"/>
              </a:solidFill>
            </a:rPr>
            <a:t>】</a:t>
          </a:r>
        </a:p>
        <a:p>
          <a:pPr algn="l">
            <a:lnSpc>
              <a:spcPts val="1400"/>
            </a:lnSpc>
          </a:pPr>
          <a:endParaRPr kumimoji="1" lang="en-US" altLang="ja-JP" sz="1200">
            <a:solidFill>
              <a:sysClr val="windowText" lastClr="000000"/>
            </a:solidFill>
          </a:endParaRPr>
        </a:p>
        <a:p>
          <a:pPr algn="l">
            <a:lnSpc>
              <a:spcPts val="1400"/>
            </a:lnSpc>
          </a:pPr>
          <a:r>
            <a:rPr kumimoji="1" lang="en-US" altLang="ja-JP" sz="1200" baseline="0">
              <a:solidFill>
                <a:sysClr val="windowText" lastClr="000000"/>
              </a:solidFill>
            </a:rPr>
            <a:t>           </a:t>
          </a:r>
          <a:r>
            <a:rPr kumimoji="1" lang="ja-JP" altLang="en-US" sz="1200" baseline="0">
              <a:solidFill>
                <a:sysClr val="windowText" lastClr="000000"/>
              </a:solidFill>
            </a:rPr>
            <a:t>９４９　百万円</a:t>
          </a:r>
          <a:endParaRPr kumimoji="1" lang="en-US" altLang="ja-JP" sz="1200" baseline="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　　　</a:t>
          </a:r>
          <a:endParaRPr kumimoji="1" lang="ja-JP" altLang="en-US" sz="1200" u="none">
            <a:solidFill>
              <a:sysClr val="windowText" lastClr="000000"/>
            </a:solidFill>
          </a:endParaRPr>
        </a:p>
      </xdr:txBody>
    </xdr:sp>
    <xdr:clientData/>
  </xdr:twoCellAnchor>
  <xdr:twoCellAnchor>
    <xdr:from>
      <xdr:col>7</xdr:col>
      <xdr:colOff>146884</xdr:colOff>
      <xdr:row>748</xdr:row>
      <xdr:rowOff>341265</xdr:rowOff>
    </xdr:from>
    <xdr:to>
      <xdr:col>18</xdr:col>
      <xdr:colOff>72082</xdr:colOff>
      <xdr:row>750</xdr:row>
      <xdr:rowOff>26287</xdr:rowOff>
    </xdr:to>
    <xdr:sp macro="" textlink="">
      <xdr:nvSpPr>
        <xdr:cNvPr id="5" name="テキスト ボックス 4"/>
        <xdr:cNvSpPr txBox="1"/>
      </xdr:nvSpPr>
      <xdr:spPr>
        <a:xfrm>
          <a:off x="1444343" y="49788887"/>
          <a:ext cx="1964063" cy="405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21</xdr:col>
      <xdr:colOff>113271</xdr:colOff>
      <xdr:row>750</xdr:row>
      <xdr:rowOff>243743</xdr:rowOff>
    </xdr:from>
    <xdr:to>
      <xdr:col>35</xdr:col>
      <xdr:colOff>61784</xdr:colOff>
      <xdr:row>755</xdr:row>
      <xdr:rowOff>133864</xdr:rowOff>
    </xdr:to>
    <xdr:sp macro="" textlink="">
      <xdr:nvSpPr>
        <xdr:cNvPr id="6" name="大かっこ 5"/>
        <xdr:cNvSpPr/>
      </xdr:nvSpPr>
      <xdr:spPr>
        <a:xfrm>
          <a:off x="4005649" y="50793175"/>
          <a:ext cx="2543432" cy="1681851"/>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en-US" altLang="ja-JP" sz="1200"/>
            <a:t>B</a:t>
          </a:r>
          <a:r>
            <a:rPr kumimoji="1" lang="ja-JP" altLang="en-US" sz="1200"/>
            <a:t>．公益社団法人</a:t>
          </a:r>
          <a:endParaRPr kumimoji="1" lang="en-US" altLang="ja-JP" sz="1200"/>
        </a:p>
        <a:p>
          <a:pPr algn="l">
            <a:lnSpc>
              <a:spcPts val="1900"/>
            </a:lnSpc>
          </a:pPr>
          <a:r>
            <a:rPr kumimoji="1" lang="ja-JP" altLang="en-US" sz="1200"/>
            <a:t>国民健康保険中央会、都道府県</a:t>
          </a:r>
          <a:r>
            <a:rPr kumimoji="1" lang="ja-JP" altLang="en-US" sz="1200">
              <a:solidFill>
                <a:sysClr val="windowText" lastClr="000000"/>
              </a:solidFill>
            </a:rPr>
            <a:t>国民健康保険団体連合会（４８）</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補助率１０／１０</a:t>
          </a:r>
          <a:r>
            <a:rPr kumimoji="1" lang="en-US" altLang="ja-JP" sz="1200">
              <a:solidFill>
                <a:sysClr val="windowText" lastClr="000000"/>
              </a:solidFill>
            </a:rPr>
            <a:t>】</a:t>
          </a:r>
        </a:p>
        <a:p>
          <a:pPr algn="l">
            <a:lnSpc>
              <a:spcPts val="13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　　　４４７　百万円　</a:t>
          </a:r>
          <a:r>
            <a:rPr kumimoji="1" lang="ja-JP" altLang="en-US" sz="1200"/>
            <a:t>　　　　　　　　　　　　</a:t>
          </a:r>
          <a:endParaRPr kumimoji="1" lang="ja-JP" altLang="en-US" sz="1200" u="none"/>
        </a:p>
      </xdr:txBody>
    </xdr:sp>
    <xdr:clientData/>
  </xdr:twoCellAnchor>
  <xdr:twoCellAnchor>
    <xdr:from>
      <xdr:col>26</xdr:col>
      <xdr:colOff>93580</xdr:colOff>
      <xdr:row>746</xdr:row>
      <xdr:rowOff>133077</xdr:rowOff>
    </xdr:from>
    <xdr:to>
      <xdr:col>30</xdr:col>
      <xdr:colOff>117852</xdr:colOff>
      <xdr:row>748</xdr:row>
      <xdr:rowOff>261707</xdr:rowOff>
    </xdr:to>
    <xdr:sp macro="" textlink="">
      <xdr:nvSpPr>
        <xdr:cNvPr id="7" name="下矢印 6"/>
        <xdr:cNvSpPr/>
      </xdr:nvSpPr>
      <xdr:spPr>
        <a:xfrm>
          <a:off x="4912715" y="47119645"/>
          <a:ext cx="765678" cy="839143"/>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100545</xdr:colOff>
      <xdr:row>748</xdr:row>
      <xdr:rowOff>310068</xdr:rowOff>
    </xdr:from>
    <xdr:to>
      <xdr:col>33</xdr:col>
      <xdr:colOff>152030</xdr:colOff>
      <xdr:row>750</xdr:row>
      <xdr:rowOff>93522</xdr:rowOff>
    </xdr:to>
    <xdr:sp macro="" textlink="">
      <xdr:nvSpPr>
        <xdr:cNvPr id="8" name="テキスト ボックス 7"/>
        <xdr:cNvSpPr txBox="1"/>
      </xdr:nvSpPr>
      <xdr:spPr>
        <a:xfrm>
          <a:off x="4363626" y="48007149"/>
          <a:ext cx="1904999" cy="50426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2721</xdr:colOff>
      <xdr:row>746</xdr:row>
      <xdr:rowOff>133076</xdr:rowOff>
    </xdr:from>
    <xdr:to>
      <xdr:col>45</xdr:col>
      <xdr:colOff>26991</xdr:colOff>
      <xdr:row>748</xdr:row>
      <xdr:rowOff>261706</xdr:rowOff>
    </xdr:to>
    <xdr:sp macro="" textlink="">
      <xdr:nvSpPr>
        <xdr:cNvPr id="9" name="下矢印 8"/>
        <xdr:cNvSpPr/>
      </xdr:nvSpPr>
      <xdr:spPr>
        <a:xfrm>
          <a:off x="7602126" y="47119644"/>
          <a:ext cx="765676" cy="839143"/>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110540</xdr:colOff>
      <xdr:row>750</xdr:row>
      <xdr:rowOff>261610</xdr:rowOff>
    </xdr:from>
    <xdr:to>
      <xdr:col>48</xdr:col>
      <xdr:colOff>29977</xdr:colOff>
      <xdr:row>754</xdr:row>
      <xdr:rowOff>233264</xdr:rowOff>
    </xdr:to>
    <xdr:sp macro="" textlink="">
      <xdr:nvSpPr>
        <xdr:cNvPr id="10" name="大かっこ 9"/>
        <xdr:cNvSpPr/>
      </xdr:nvSpPr>
      <xdr:spPr>
        <a:xfrm>
          <a:off x="7153891" y="48679502"/>
          <a:ext cx="1772951" cy="1402978"/>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en-US" altLang="ja-JP" sz="1200"/>
            <a:t>C. </a:t>
          </a:r>
          <a:r>
            <a:rPr kumimoji="1" lang="ja-JP" altLang="en-US" sz="1200"/>
            <a:t>市区町村（１７２４</a:t>
          </a:r>
          <a:r>
            <a:rPr kumimoji="1" lang="ja-JP" altLang="en-US" sz="1200" baseline="0"/>
            <a:t>  </a:t>
          </a:r>
          <a:r>
            <a:rPr kumimoji="1" lang="ja-JP" altLang="en-US" sz="1200"/>
            <a:t>）</a:t>
          </a:r>
          <a:endParaRPr kumimoji="1" lang="en-US" altLang="ja-JP" sz="1200"/>
        </a:p>
        <a:p>
          <a:pPr algn="l">
            <a:lnSpc>
              <a:spcPts val="1400"/>
            </a:lnSpc>
          </a:pPr>
          <a:r>
            <a:rPr kumimoji="1" lang="en-US" altLang="ja-JP" sz="1200"/>
            <a:t>【</a:t>
          </a:r>
          <a:r>
            <a:rPr kumimoji="1" lang="ja-JP" altLang="en-US" sz="1200"/>
            <a:t>補助率　１／２</a:t>
          </a:r>
          <a:r>
            <a:rPr kumimoji="1" lang="en-US" altLang="ja-JP" sz="1200"/>
            <a:t>】</a:t>
          </a:r>
        </a:p>
        <a:p>
          <a:pPr algn="l">
            <a:lnSpc>
              <a:spcPts val="1400"/>
            </a:lnSpc>
          </a:pPr>
          <a:endParaRPr kumimoji="1" lang="en-US" altLang="ja-JP" sz="1200"/>
        </a:p>
        <a:p>
          <a:pPr algn="l">
            <a:lnSpc>
              <a:spcPts val="1400"/>
            </a:lnSpc>
          </a:pPr>
          <a:r>
            <a:rPr kumimoji="1" lang="en-US" altLang="ja-JP" sz="1200" baseline="0">
              <a:solidFill>
                <a:sysClr val="windowText" lastClr="000000"/>
              </a:solidFill>
            </a:rPr>
            <a:t>           </a:t>
          </a:r>
        </a:p>
        <a:p>
          <a:pPr algn="l">
            <a:lnSpc>
              <a:spcPts val="1400"/>
            </a:lnSpc>
          </a:pPr>
          <a:r>
            <a:rPr kumimoji="1" lang="ja-JP" altLang="en-US" sz="1200" baseline="0">
              <a:solidFill>
                <a:sysClr val="windowText" lastClr="000000"/>
              </a:solidFill>
            </a:rPr>
            <a:t>　　７</a:t>
          </a:r>
          <a:r>
            <a:rPr kumimoji="1" lang="en-US" altLang="ja-JP" sz="1200" baseline="0">
              <a:solidFill>
                <a:sysClr val="windowText" lastClr="000000"/>
              </a:solidFill>
            </a:rPr>
            <a:t>,</a:t>
          </a:r>
          <a:r>
            <a:rPr kumimoji="1" lang="ja-JP" altLang="en-US" sz="1200" baseline="0">
              <a:solidFill>
                <a:sysClr val="windowText" lastClr="000000"/>
              </a:solidFill>
            </a:rPr>
            <a:t>２３８　百万円</a:t>
          </a:r>
          <a:endParaRPr kumimoji="1" lang="en-US" altLang="ja-JP" sz="1200">
            <a:solidFill>
              <a:sysClr val="windowText" lastClr="000000"/>
            </a:solidFill>
          </a:endParaRPr>
        </a:p>
      </xdr:txBody>
    </xdr:sp>
    <xdr:clientData/>
  </xdr:twoCellAnchor>
  <xdr:twoCellAnchor>
    <xdr:from>
      <xdr:col>37</xdr:col>
      <xdr:colOff>129013</xdr:colOff>
      <xdr:row>748</xdr:row>
      <xdr:rowOff>333390</xdr:rowOff>
    </xdr:from>
    <xdr:to>
      <xdr:col>47</xdr:col>
      <xdr:colOff>154459</xdr:colOff>
      <xdr:row>750</xdr:row>
      <xdr:rowOff>72020</xdr:rowOff>
    </xdr:to>
    <xdr:sp macro="" textlink="">
      <xdr:nvSpPr>
        <xdr:cNvPr id="11" name="テキスト ボックス 10"/>
        <xdr:cNvSpPr txBox="1"/>
      </xdr:nvSpPr>
      <xdr:spPr>
        <a:xfrm>
          <a:off x="6987013" y="49781012"/>
          <a:ext cx="1878960" cy="45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U1146" sqref="U11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129</v>
      </c>
      <c r="AT2" s="971"/>
      <c r="AU2" s="971"/>
      <c r="AV2" s="51" t="str">
        <f>IF(AW2="", "", "-")</f>
        <v/>
      </c>
      <c r="AW2" s="916"/>
      <c r="AX2" s="916"/>
    </row>
    <row r="3" spans="1:50" ht="21" customHeight="1" thickBot="1" x14ac:dyDescent="0.2">
      <c r="A3" s="866" t="s">
        <v>427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687</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717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489</v>
      </c>
      <c r="H5" s="842"/>
      <c r="I5" s="842"/>
      <c r="J5" s="842"/>
      <c r="K5" s="842"/>
      <c r="L5" s="842"/>
      <c r="M5" s="843" t="s">
        <v>66</v>
      </c>
      <c r="N5" s="844"/>
      <c r="O5" s="844"/>
      <c r="P5" s="844"/>
      <c r="Q5" s="844"/>
      <c r="R5" s="845"/>
      <c r="S5" s="846" t="s">
        <v>70</v>
      </c>
      <c r="T5" s="842"/>
      <c r="U5" s="842"/>
      <c r="V5" s="842"/>
      <c r="W5" s="842"/>
      <c r="X5" s="847"/>
      <c r="Y5" s="698" t="s">
        <v>3</v>
      </c>
      <c r="Z5" s="593"/>
      <c r="AA5" s="593"/>
      <c r="AB5" s="593"/>
      <c r="AC5" s="593"/>
      <c r="AD5" s="594"/>
      <c r="AE5" s="699" t="s">
        <v>560</v>
      </c>
      <c r="AF5" s="699"/>
      <c r="AG5" s="699"/>
      <c r="AH5" s="699"/>
      <c r="AI5" s="699"/>
      <c r="AJ5" s="699"/>
      <c r="AK5" s="699"/>
      <c r="AL5" s="699"/>
      <c r="AM5" s="699"/>
      <c r="AN5" s="699"/>
      <c r="AO5" s="699"/>
      <c r="AP5" s="700"/>
      <c r="AQ5" s="701" t="s">
        <v>720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5.9" customHeight="1" x14ac:dyDescent="0.15">
      <c r="A7" s="498" t="s">
        <v>22</v>
      </c>
      <c r="B7" s="499"/>
      <c r="C7" s="499"/>
      <c r="D7" s="499"/>
      <c r="E7" s="499"/>
      <c r="F7" s="500"/>
      <c r="G7" s="501" t="s">
        <v>561</v>
      </c>
      <c r="H7" s="502"/>
      <c r="I7" s="502"/>
      <c r="J7" s="502"/>
      <c r="K7" s="502"/>
      <c r="L7" s="502"/>
      <c r="M7" s="502"/>
      <c r="N7" s="502"/>
      <c r="O7" s="502"/>
      <c r="P7" s="502"/>
      <c r="Q7" s="502"/>
      <c r="R7" s="502"/>
      <c r="S7" s="502"/>
      <c r="T7" s="502"/>
      <c r="U7" s="502"/>
      <c r="V7" s="502"/>
      <c r="W7" s="502"/>
      <c r="X7" s="503"/>
      <c r="Y7" s="927" t="s">
        <v>391</v>
      </c>
      <c r="Z7" s="446"/>
      <c r="AA7" s="446"/>
      <c r="AB7" s="446"/>
      <c r="AC7" s="446"/>
      <c r="AD7" s="928"/>
      <c r="AE7" s="917" t="s">
        <v>562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259</v>
      </c>
      <c r="B8" s="499"/>
      <c r="C8" s="499"/>
      <c r="D8" s="499"/>
      <c r="E8" s="499"/>
      <c r="F8" s="500"/>
      <c r="G8" s="938" t="str">
        <f>入力規則等!A27</f>
        <v>子ども・若者育成支援、少子化社会対策、男女共同参画</v>
      </c>
      <c r="H8" s="720"/>
      <c r="I8" s="720"/>
      <c r="J8" s="720"/>
      <c r="K8" s="720"/>
      <c r="L8" s="720"/>
      <c r="M8" s="720"/>
      <c r="N8" s="720"/>
      <c r="O8" s="720"/>
      <c r="P8" s="720"/>
      <c r="Q8" s="720"/>
      <c r="R8" s="720"/>
      <c r="S8" s="720"/>
      <c r="T8" s="720"/>
      <c r="U8" s="720"/>
      <c r="V8" s="720"/>
      <c r="W8" s="720"/>
      <c r="X8" s="939"/>
      <c r="Y8" s="848" t="s">
        <v>260</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712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563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1" t="s">
        <v>24</v>
      </c>
      <c r="B12" s="982"/>
      <c r="C12" s="982"/>
      <c r="D12" s="982"/>
      <c r="E12" s="982"/>
      <c r="F12" s="983"/>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238</v>
      </c>
      <c r="Q13" s="658"/>
      <c r="R13" s="658"/>
      <c r="S13" s="658"/>
      <c r="T13" s="658"/>
      <c r="U13" s="658"/>
      <c r="V13" s="659"/>
      <c r="W13" s="657">
        <v>238</v>
      </c>
      <c r="X13" s="658"/>
      <c r="Y13" s="658"/>
      <c r="Z13" s="658"/>
      <c r="AA13" s="658"/>
      <c r="AB13" s="658"/>
      <c r="AC13" s="659"/>
      <c r="AD13" s="657">
        <v>1238</v>
      </c>
      <c r="AE13" s="658"/>
      <c r="AF13" s="658"/>
      <c r="AG13" s="658"/>
      <c r="AH13" s="658"/>
      <c r="AI13" s="658"/>
      <c r="AJ13" s="659"/>
      <c r="AK13" s="657">
        <v>5348</v>
      </c>
      <c r="AL13" s="658"/>
      <c r="AM13" s="658"/>
      <c r="AN13" s="658"/>
      <c r="AO13" s="658"/>
      <c r="AP13" s="658"/>
      <c r="AQ13" s="659"/>
      <c r="AR13" s="924">
        <v>5031</v>
      </c>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564</v>
      </c>
      <c r="Q14" s="658"/>
      <c r="R14" s="658"/>
      <c r="S14" s="658"/>
      <c r="T14" s="658"/>
      <c r="U14" s="658"/>
      <c r="V14" s="659"/>
      <c r="W14" s="657">
        <v>1723</v>
      </c>
      <c r="X14" s="658"/>
      <c r="Y14" s="658"/>
      <c r="Z14" s="658"/>
      <c r="AA14" s="658"/>
      <c r="AB14" s="658"/>
      <c r="AC14" s="659"/>
      <c r="AD14" s="657">
        <v>6877</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564</v>
      </c>
      <c r="Q15" s="658"/>
      <c r="R15" s="658"/>
      <c r="S15" s="658"/>
      <c r="T15" s="658"/>
      <c r="U15" s="658"/>
      <c r="V15" s="659"/>
      <c r="W15" s="657" t="s">
        <v>564</v>
      </c>
      <c r="X15" s="658"/>
      <c r="Y15" s="658"/>
      <c r="Z15" s="658"/>
      <c r="AA15" s="658"/>
      <c r="AB15" s="658"/>
      <c r="AC15" s="659"/>
      <c r="AD15" s="657">
        <v>3274</v>
      </c>
      <c r="AE15" s="658"/>
      <c r="AF15" s="658"/>
      <c r="AG15" s="658"/>
      <c r="AH15" s="658"/>
      <c r="AI15" s="658"/>
      <c r="AJ15" s="659"/>
      <c r="AK15" s="657">
        <v>7555</v>
      </c>
      <c r="AL15" s="658"/>
      <c r="AM15" s="658"/>
      <c r="AN15" s="658"/>
      <c r="AO15" s="658"/>
      <c r="AP15" s="658"/>
      <c r="AQ15" s="659"/>
      <c r="AR15" s="657" t="s">
        <v>719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564</v>
      </c>
      <c r="Q16" s="658"/>
      <c r="R16" s="658"/>
      <c r="S16" s="658"/>
      <c r="T16" s="658"/>
      <c r="U16" s="658"/>
      <c r="V16" s="659"/>
      <c r="W16" s="657">
        <v>-3274</v>
      </c>
      <c r="X16" s="658"/>
      <c r="Y16" s="658"/>
      <c r="Z16" s="658"/>
      <c r="AA16" s="658"/>
      <c r="AB16" s="658"/>
      <c r="AC16" s="659"/>
      <c r="AD16" s="657">
        <v>-7555</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140</v>
      </c>
      <c r="Q17" s="658"/>
      <c r="R17" s="658"/>
      <c r="S17" s="658"/>
      <c r="T17" s="658"/>
      <c r="U17" s="658"/>
      <c r="V17" s="659"/>
      <c r="W17" s="657">
        <v>2656</v>
      </c>
      <c r="X17" s="658"/>
      <c r="Y17" s="658"/>
      <c r="Z17" s="658"/>
      <c r="AA17" s="658"/>
      <c r="AB17" s="658"/>
      <c r="AC17" s="659"/>
      <c r="AD17" s="657">
        <v>4804</v>
      </c>
      <c r="AE17" s="658"/>
      <c r="AF17" s="658"/>
      <c r="AG17" s="658"/>
      <c r="AH17" s="658"/>
      <c r="AI17" s="658"/>
      <c r="AJ17" s="659"/>
      <c r="AK17" s="657" t="s">
        <v>573</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77">
        <f>SUM(P13:V17)</f>
        <v>378</v>
      </c>
      <c r="Q18" s="878"/>
      <c r="R18" s="878"/>
      <c r="S18" s="878"/>
      <c r="T18" s="878"/>
      <c r="U18" s="878"/>
      <c r="V18" s="879"/>
      <c r="W18" s="877">
        <f>SUM(W13:AC17)</f>
        <v>1343</v>
      </c>
      <c r="X18" s="878"/>
      <c r="Y18" s="878"/>
      <c r="Z18" s="878"/>
      <c r="AA18" s="878"/>
      <c r="AB18" s="878"/>
      <c r="AC18" s="879"/>
      <c r="AD18" s="877">
        <f>SUM(AD13:AJ17)</f>
        <v>8638</v>
      </c>
      <c r="AE18" s="878"/>
      <c r="AF18" s="878"/>
      <c r="AG18" s="878"/>
      <c r="AH18" s="878"/>
      <c r="AI18" s="878"/>
      <c r="AJ18" s="879"/>
      <c r="AK18" s="877">
        <f>SUM(AK13:AQ17)</f>
        <v>12903</v>
      </c>
      <c r="AL18" s="878"/>
      <c r="AM18" s="878"/>
      <c r="AN18" s="878"/>
      <c r="AO18" s="878"/>
      <c r="AP18" s="878"/>
      <c r="AQ18" s="879"/>
      <c r="AR18" s="877">
        <f>SUM(AR13:AX17)</f>
        <v>5031</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378</v>
      </c>
      <c r="Q19" s="658"/>
      <c r="R19" s="658"/>
      <c r="S19" s="658"/>
      <c r="T19" s="658"/>
      <c r="U19" s="658"/>
      <c r="V19" s="659"/>
      <c r="W19" s="657">
        <v>1306</v>
      </c>
      <c r="X19" s="658"/>
      <c r="Y19" s="658"/>
      <c r="Z19" s="658"/>
      <c r="AA19" s="658"/>
      <c r="AB19" s="658"/>
      <c r="AC19" s="659"/>
      <c r="AD19" s="657">
        <v>8634</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5" t="s">
        <v>10</v>
      </c>
      <c r="H20" s="876"/>
      <c r="I20" s="876"/>
      <c r="J20" s="876"/>
      <c r="K20" s="876"/>
      <c r="L20" s="876"/>
      <c r="M20" s="876"/>
      <c r="N20" s="876"/>
      <c r="O20" s="876"/>
      <c r="P20" s="317">
        <f>IF(P18=0, "-", SUM(P19)/P18)</f>
        <v>1</v>
      </c>
      <c r="Q20" s="317"/>
      <c r="R20" s="317"/>
      <c r="S20" s="317"/>
      <c r="T20" s="317"/>
      <c r="U20" s="317"/>
      <c r="V20" s="317"/>
      <c r="W20" s="317">
        <f t="shared" ref="W20" si="0">IF(W18=0, "-", SUM(W19)/W18)</f>
        <v>0.97244973938942669</v>
      </c>
      <c r="X20" s="317"/>
      <c r="Y20" s="317"/>
      <c r="Z20" s="317"/>
      <c r="AA20" s="317"/>
      <c r="AB20" s="317"/>
      <c r="AC20" s="317"/>
      <c r="AD20" s="317">
        <f t="shared" ref="AD20" si="1">IF(AD18=0, "-", SUM(AD19)/AD18)</f>
        <v>0.99953692984487152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84"/>
      <c r="G21" s="315" t="s">
        <v>357</v>
      </c>
      <c r="H21" s="316"/>
      <c r="I21" s="316"/>
      <c r="J21" s="316"/>
      <c r="K21" s="316"/>
      <c r="L21" s="316"/>
      <c r="M21" s="316"/>
      <c r="N21" s="316"/>
      <c r="O21" s="316"/>
      <c r="P21" s="317">
        <f>IF(P19=0, "-", SUM(P19)/SUM(P13,P14))</f>
        <v>1.588235294117647</v>
      </c>
      <c r="Q21" s="317"/>
      <c r="R21" s="317"/>
      <c r="S21" s="317"/>
      <c r="T21" s="317"/>
      <c r="U21" s="317"/>
      <c r="V21" s="317"/>
      <c r="W21" s="317">
        <f t="shared" ref="W21" si="2">IF(W19=0, "-", SUM(W19)/SUM(W13,W14))</f>
        <v>0.66598674145843961</v>
      </c>
      <c r="X21" s="317"/>
      <c r="Y21" s="317"/>
      <c r="Z21" s="317"/>
      <c r="AA21" s="317"/>
      <c r="AB21" s="317"/>
      <c r="AC21" s="317"/>
      <c r="AD21" s="317">
        <f t="shared" ref="AD21" si="3">IF(AD19=0, "-", SUM(AD19)/SUM(AD13,AD14))</f>
        <v>1.0639556377079482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1" t="s">
        <v>430</v>
      </c>
      <c r="B22" s="952"/>
      <c r="C22" s="952"/>
      <c r="D22" s="952"/>
      <c r="E22" s="952"/>
      <c r="F22" s="953"/>
      <c r="G22" s="989" t="s">
        <v>336</v>
      </c>
      <c r="H22" s="220"/>
      <c r="I22" s="220"/>
      <c r="J22" s="220"/>
      <c r="K22" s="220"/>
      <c r="L22" s="220"/>
      <c r="M22" s="220"/>
      <c r="N22" s="220"/>
      <c r="O22" s="221"/>
      <c r="P22" s="940" t="s">
        <v>431</v>
      </c>
      <c r="Q22" s="220"/>
      <c r="R22" s="220"/>
      <c r="S22" s="220"/>
      <c r="T22" s="220"/>
      <c r="U22" s="220"/>
      <c r="V22" s="221"/>
      <c r="W22" s="940" t="s">
        <v>432</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37.15" customHeight="1" x14ac:dyDescent="0.15">
      <c r="A23" s="954"/>
      <c r="B23" s="955"/>
      <c r="C23" s="955"/>
      <c r="D23" s="955"/>
      <c r="E23" s="955"/>
      <c r="F23" s="956"/>
      <c r="G23" s="990" t="s">
        <v>565</v>
      </c>
      <c r="H23" s="991"/>
      <c r="I23" s="991"/>
      <c r="J23" s="991"/>
      <c r="K23" s="991"/>
      <c r="L23" s="991"/>
      <c r="M23" s="991"/>
      <c r="N23" s="991"/>
      <c r="O23" s="992"/>
      <c r="P23" s="924">
        <v>5348</v>
      </c>
      <c r="Q23" s="925"/>
      <c r="R23" s="925"/>
      <c r="S23" s="925"/>
      <c r="T23" s="925"/>
      <c r="U23" s="925"/>
      <c r="V23" s="941"/>
      <c r="W23" s="924">
        <v>5031</v>
      </c>
      <c r="X23" s="925"/>
      <c r="Y23" s="925"/>
      <c r="Z23" s="925"/>
      <c r="AA23" s="925"/>
      <c r="AB23" s="925"/>
      <c r="AC23" s="941"/>
      <c r="AD23" s="961" t="s">
        <v>709</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57"/>
      <c r="Q24" s="658"/>
      <c r="R24" s="658"/>
      <c r="S24" s="658"/>
      <c r="T24" s="658"/>
      <c r="U24" s="658"/>
      <c r="V24" s="659"/>
      <c r="W24" s="657"/>
      <c r="X24" s="658"/>
      <c r="Y24" s="658"/>
      <c r="Z24" s="658"/>
      <c r="AA24" s="658"/>
      <c r="AB24" s="658"/>
      <c r="AC24" s="65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7"/>
      <c r="Q25" s="658"/>
      <c r="R25" s="658"/>
      <c r="S25" s="658"/>
      <c r="T25" s="658"/>
      <c r="U25" s="658"/>
      <c r="V25" s="659"/>
      <c r="W25" s="657"/>
      <c r="X25" s="658"/>
      <c r="Y25" s="658"/>
      <c r="Z25" s="658"/>
      <c r="AA25" s="658"/>
      <c r="AB25" s="658"/>
      <c r="AC25" s="65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7"/>
      <c r="Q26" s="658"/>
      <c r="R26" s="658"/>
      <c r="S26" s="658"/>
      <c r="T26" s="658"/>
      <c r="U26" s="658"/>
      <c r="V26" s="659"/>
      <c r="W26" s="657"/>
      <c r="X26" s="658"/>
      <c r="Y26" s="658"/>
      <c r="Z26" s="658"/>
      <c r="AA26" s="658"/>
      <c r="AB26" s="658"/>
      <c r="AC26" s="65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7"/>
      <c r="Q27" s="658"/>
      <c r="R27" s="658"/>
      <c r="S27" s="658"/>
      <c r="T27" s="658"/>
      <c r="U27" s="658"/>
      <c r="V27" s="659"/>
      <c r="W27" s="657"/>
      <c r="X27" s="658"/>
      <c r="Y27" s="658"/>
      <c r="Z27" s="658"/>
      <c r="AA27" s="658"/>
      <c r="AB27" s="658"/>
      <c r="AC27" s="65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340</v>
      </c>
      <c r="H28" s="946"/>
      <c r="I28" s="946"/>
      <c r="J28" s="946"/>
      <c r="K28" s="946"/>
      <c r="L28" s="946"/>
      <c r="M28" s="946"/>
      <c r="N28" s="946"/>
      <c r="O28" s="947"/>
      <c r="P28" s="877">
        <f>P29-SUM(P23:P27)</f>
        <v>0</v>
      </c>
      <c r="Q28" s="878"/>
      <c r="R28" s="878"/>
      <c r="S28" s="878"/>
      <c r="T28" s="878"/>
      <c r="U28" s="878"/>
      <c r="V28" s="879"/>
      <c r="W28" s="877">
        <f>W29-SUM(W23:W27)</f>
        <v>0</v>
      </c>
      <c r="X28" s="878"/>
      <c r="Y28" s="878"/>
      <c r="Z28" s="878"/>
      <c r="AA28" s="878"/>
      <c r="AB28" s="878"/>
      <c r="AC28" s="879"/>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337</v>
      </c>
      <c r="H29" s="949"/>
      <c r="I29" s="949"/>
      <c r="J29" s="949"/>
      <c r="K29" s="949"/>
      <c r="L29" s="949"/>
      <c r="M29" s="949"/>
      <c r="N29" s="949"/>
      <c r="O29" s="950"/>
      <c r="P29" s="657">
        <f>AK13</f>
        <v>5348</v>
      </c>
      <c r="Q29" s="658"/>
      <c r="R29" s="658"/>
      <c r="S29" s="658"/>
      <c r="T29" s="658"/>
      <c r="U29" s="658"/>
      <c r="V29" s="659"/>
      <c r="W29" s="972">
        <f>AR13</f>
        <v>5031</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92" t="s">
        <v>352</v>
      </c>
      <c r="B30" s="893"/>
      <c r="C30" s="893"/>
      <c r="D30" s="893"/>
      <c r="E30" s="893"/>
      <c r="F30" s="894"/>
      <c r="G30" s="773" t="s">
        <v>146</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394</v>
      </c>
      <c r="AF30" s="861"/>
      <c r="AG30" s="861"/>
      <c r="AH30" s="862"/>
      <c r="AI30" s="860" t="s">
        <v>416</v>
      </c>
      <c r="AJ30" s="861"/>
      <c r="AK30" s="861"/>
      <c r="AL30" s="862"/>
      <c r="AM30" s="920" t="s">
        <v>421</v>
      </c>
      <c r="AN30" s="920"/>
      <c r="AO30" s="920"/>
      <c r="AP30" s="860"/>
      <c r="AQ30" s="767" t="s">
        <v>235</v>
      </c>
      <c r="AR30" s="768"/>
      <c r="AS30" s="768"/>
      <c r="AT30" s="769"/>
      <c r="AU30" s="774" t="s">
        <v>134</v>
      </c>
      <c r="AV30" s="774"/>
      <c r="AW30" s="774"/>
      <c r="AX30" s="92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87" t="s">
        <v>688</v>
      </c>
      <c r="AR31" s="199"/>
      <c r="AS31" s="132" t="s">
        <v>236</v>
      </c>
      <c r="AT31" s="133"/>
      <c r="AU31" s="198">
        <v>2</v>
      </c>
      <c r="AV31" s="198"/>
      <c r="AW31" s="398" t="s">
        <v>181</v>
      </c>
      <c r="AX31" s="399"/>
    </row>
    <row r="32" spans="1:50" ht="23.25" customHeight="1" x14ac:dyDescent="0.15">
      <c r="A32" s="403"/>
      <c r="B32" s="401"/>
      <c r="C32" s="401"/>
      <c r="D32" s="401"/>
      <c r="E32" s="401"/>
      <c r="F32" s="402"/>
      <c r="G32" s="564" t="s">
        <v>566</v>
      </c>
      <c r="H32" s="565"/>
      <c r="I32" s="565"/>
      <c r="J32" s="565"/>
      <c r="K32" s="565"/>
      <c r="L32" s="565"/>
      <c r="M32" s="565"/>
      <c r="N32" s="565"/>
      <c r="O32" s="566"/>
      <c r="P32" s="104" t="s">
        <v>567</v>
      </c>
      <c r="Q32" s="104"/>
      <c r="R32" s="104"/>
      <c r="S32" s="104"/>
      <c r="T32" s="104"/>
      <c r="U32" s="104"/>
      <c r="V32" s="104"/>
      <c r="W32" s="104"/>
      <c r="X32" s="105"/>
      <c r="Y32" s="474" t="s">
        <v>12</v>
      </c>
      <c r="Z32" s="534"/>
      <c r="AA32" s="535"/>
      <c r="AB32" s="464" t="s">
        <v>568</v>
      </c>
      <c r="AC32" s="464"/>
      <c r="AD32" s="464"/>
      <c r="AE32" s="216">
        <v>47623</v>
      </c>
      <c r="AF32" s="217"/>
      <c r="AG32" s="217"/>
      <c r="AH32" s="217"/>
      <c r="AI32" s="216">
        <v>48297</v>
      </c>
      <c r="AJ32" s="217"/>
      <c r="AK32" s="217"/>
      <c r="AL32" s="217"/>
      <c r="AM32" s="216">
        <v>51102</v>
      </c>
      <c r="AN32" s="217"/>
      <c r="AO32" s="217"/>
      <c r="AP32" s="217"/>
      <c r="AQ32" s="340" t="s">
        <v>573</v>
      </c>
      <c r="AR32" s="206"/>
      <c r="AS32" s="206"/>
      <c r="AT32" s="341"/>
      <c r="AU32" s="217" t="s">
        <v>574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568</v>
      </c>
      <c r="AC33" s="526"/>
      <c r="AD33" s="526"/>
      <c r="AE33" s="216">
        <v>47598</v>
      </c>
      <c r="AF33" s="217"/>
      <c r="AG33" s="217"/>
      <c r="AH33" s="217"/>
      <c r="AI33" s="216">
        <v>47623</v>
      </c>
      <c r="AJ33" s="217"/>
      <c r="AK33" s="217"/>
      <c r="AL33" s="217"/>
      <c r="AM33" s="216">
        <v>48297</v>
      </c>
      <c r="AN33" s="217"/>
      <c r="AO33" s="217"/>
      <c r="AP33" s="217"/>
      <c r="AQ33" s="340" t="s">
        <v>574</v>
      </c>
      <c r="AR33" s="206"/>
      <c r="AS33" s="206"/>
      <c r="AT33" s="341"/>
      <c r="AU33" s="217"/>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98.6</v>
      </c>
      <c r="AJ34" s="217"/>
      <c r="AK34" s="217"/>
      <c r="AL34" s="217"/>
      <c r="AM34" s="216">
        <v>94.5</v>
      </c>
      <c r="AN34" s="217"/>
      <c r="AO34" s="217"/>
      <c r="AP34" s="217"/>
      <c r="AQ34" s="340" t="s">
        <v>573</v>
      </c>
      <c r="AR34" s="206"/>
      <c r="AS34" s="206"/>
      <c r="AT34" s="341"/>
      <c r="AU34" s="217" t="s">
        <v>573</v>
      </c>
      <c r="AV34" s="217"/>
      <c r="AW34" s="217"/>
      <c r="AX34" s="219"/>
    </row>
    <row r="35" spans="1:50" ht="25.9" customHeight="1" x14ac:dyDescent="0.15">
      <c r="A35" s="224" t="s">
        <v>382</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6.6"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394</v>
      </c>
      <c r="AF37" s="244"/>
      <c r="AG37" s="244"/>
      <c r="AH37" s="245"/>
      <c r="AI37" s="243" t="s">
        <v>392</v>
      </c>
      <c r="AJ37" s="244"/>
      <c r="AK37" s="244"/>
      <c r="AL37" s="245"/>
      <c r="AM37" s="249" t="s">
        <v>421</v>
      </c>
      <c r="AN37" s="249"/>
      <c r="AO37" s="249"/>
      <c r="AP37" s="249"/>
      <c r="AQ37" s="150" t="s">
        <v>235</v>
      </c>
      <c r="AR37" s="151"/>
      <c r="AS37" s="151"/>
      <c r="AT37" s="152"/>
      <c r="AU37" s="414" t="s">
        <v>134</v>
      </c>
      <c r="AV37" s="414"/>
      <c r="AW37" s="414"/>
      <c r="AX37" s="89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87" t="s">
        <v>688</v>
      </c>
      <c r="AR38" s="199"/>
      <c r="AS38" s="132" t="s">
        <v>236</v>
      </c>
      <c r="AT38" s="133"/>
      <c r="AU38" s="198">
        <v>2</v>
      </c>
      <c r="AV38" s="198"/>
      <c r="AW38" s="398" t="s">
        <v>181</v>
      </c>
      <c r="AX38" s="399"/>
    </row>
    <row r="39" spans="1:50" ht="23.25" customHeight="1" x14ac:dyDescent="0.15">
      <c r="A39" s="403"/>
      <c r="B39" s="401"/>
      <c r="C39" s="401"/>
      <c r="D39" s="401"/>
      <c r="E39" s="401"/>
      <c r="F39" s="402"/>
      <c r="G39" s="564" t="s">
        <v>570</v>
      </c>
      <c r="H39" s="565"/>
      <c r="I39" s="565"/>
      <c r="J39" s="565"/>
      <c r="K39" s="565"/>
      <c r="L39" s="565"/>
      <c r="M39" s="565"/>
      <c r="N39" s="565"/>
      <c r="O39" s="566"/>
      <c r="P39" s="104" t="s">
        <v>571</v>
      </c>
      <c r="Q39" s="104"/>
      <c r="R39" s="104"/>
      <c r="S39" s="104"/>
      <c r="T39" s="104"/>
      <c r="U39" s="104"/>
      <c r="V39" s="104"/>
      <c r="W39" s="104"/>
      <c r="X39" s="105"/>
      <c r="Y39" s="474" t="s">
        <v>12</v>
      </c>
      <c r="Z39" s="534"/>
      <c r="AA39" s="535"/>
      <c r="AB39" s="464" t="s">
        <v>572</v>
      </c>
      <c r="AC39" s="464"/>
      <c r="AD39" s="464"/>
      <c r="AE39" s="216">
        <v>0</v>
      </c>
      <c r="AF39" s="217"/>
      <c r="AG39" s="217"/>
      <c r="AH39" s="217"/>
      <c r="AI39" s="216">
        <v>0</v>
      </c>
      <c r="AJ39" s="217"/>
      <c r="AK39" s="217"/>
      <c r="AL39" s="217"/>
      <c r="AM39" s="216">
        <v>5</v>
      </c>
      <c r="AN39" s="217"/>
      <c r="AO39" s="217"/>
      <c r="AP39" s="217"/>
      <c r="AQ39" s="340" t="s">
        <v>575</v>
      </c>
      <c r="AR39" s="206"/>
      <c r="AS39" s="206"/>
      <c r="AT39" s="341"/>
      <c r="AU39" s="217" t="s">
        <v>574</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572</v>
      </c>
      <c r="AC40" s="526"/>
      <c r="AD40" s="526"/>
      <c r="AE40" s="216">
        <v>0</v>
      </c>
      <c r="AF40" s="217"/>
      <c r="AG40" s="217"/>
      <c r="AH40" s="217"/>
      <c r="AI40" s="216">
        <v>0</v>
      </c>
      <c r="AJ40" s="217"/>
      <c r="AK40" s="217"/>
      <c r="AL40" s="217"/>
      <c r="AM40" s="216">
        <v>0</v>
      </c>
      <c r="AN40" s="217"/>
      <c r="AO40" s="217"/>
      <c r="AP40" s="217"/>
      <c r="AQ40" s="340" t="s">
        <v>573</v>
      </c>
      <c r="AR40" s="206"/>
      <c r="AS40" s="206"/>
      <c r="AT40" s="341"/>
      <c r="AU40" s="217">
        <v>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0</v>
      </c>
      <c r="AN41" s="217"/>
      <c r="AO41" s="217"/>
      <c r="AP41" s="217"/>
      <c r="AQ41" s="340" t="s">
        <v>573</v>
      </c>
      <c r="AR41" s="206"/>
      <c r="AS41" s="206"/>
      <c r="AT41" s="341"/>
      <c r="AU41" s="217" t="s">
        <v>576</v>
      </c>
      <c r="AV41" s="217"/>
      <c r="AW41" s="217"/>
      <c r="AX41" s="219"/>
    </row>
    <row r="42" spans="1:50" ht="23.25" customHeight="1" x14ac:dyDescent="0.15">
      <c r="A42" s="224" t="s">
        <v>382</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394</v>
      </c>
      <c r="AF44" s="244"/>
      <c r="AG44" s="244"/>
      <c r="AH44" s="245"/>
      <c r="AI44" s="243" t="s">
        <v>392</v>
      </c>
      <c r="AJ44" s="244"/>
      <c r="AK44" s="244"/>
      <c r="AL44" s="245"/>
      <c r="AM44" s="249" t="s">
        <v>421</v>
      </c>
      <c r="AN44" s="249"/>
      <c r="AO44" s="249"/>
      <c r="AP44" s="249"/>
      <c r="AQ44" s="150" t="s">
        <v>235</v>
      </c>
      <c r="AR44" s="151"/>
      <c r="AS44" s="151"/>
      <c r="AT44" s="152"/>
      <c r="AU44" s="414" t="s">
        <v>134</v>
      </c>
      <c r="AV44" s="414"/>
      <c r="AW44" s="414"/>
      <c r="AX44" s="89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87"/>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394</v>
      </c>
      <c r="AF51" s="244"/>
      <c r="AG51" s="244"/>
      <c r="AH51" s="245"/>
      <c r="AI51" s="243" t="s">
        <v>392</v>
      </c>
      <c r="AJ51" s="244"/>
      <c r="AK51" s="244"/>
      <c r="AL51" s="245"/>
      <c r="AM51" s="249" t="s">
        <v>421</v>
      </c>
      <c r="AN51" s="249"/>
      <c r="AO51" s="249"/>
      <c r="AP51" s="249"/>
      <c r="AQ51" s="150" t="s">
        <v>235</v>
      </c>
      <c r="AR51" s="151"/>
      <c r="AS51" s="151"/>
      <c r="AT51" s="152"/>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87"/>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394</v>
      </c>
      <c r="AF58" s="244"/>
      <c r="AG58" s="244"/>
      <c r="AH58" s="245"/>
      <c r="AI58" s="243" t="s">
        <v>392</v>
      </c>
      <c r="AJ58" s="244"/>
      <c r="AK58" s="244"/>
      <c r="AL58" s="245"/>
      <c r="AM58" s="249" t="s">
        <v>421</v>
      </c>
      <c r="AN58" s="249"/>
      <c r="AO58" s="249"/>
      <c r="AP58" s="249"/>
      <c r="AQ58" s="150" t="s">
        <v>235</v>
      </c>
      <c r="AR58" s="151"/>
      <c r="AS58" s="151"/>
      <c r="AT58" s="152"/>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87"/>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5" t="s">
        <v>353</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348</v>
      </c>
      <c r="X65" s="491"/>
      <c r="Y65" s="494"/>
      <c r="Z65" s="494"/>
      <c r="AA65" s="49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351</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373</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8" t="s">
        <v>358</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394</v>
      </c>
      <c r="AF73" s="244"/>
      <c r="AG73" s="244"/>
      <c r="AH73" s="245"/>
      <c r="AI73" s="243" t="s">
        <v>392</v>
      </c>
      <c r="AJ73" s="244"/>
      <c r="AK73" s="244"/>
      <c r="AL73" s="245"/>
      <c r="AM73" s="249" t="s">
        <v>421</v>
      </c>
      <c r="AN73" s="249"/>
      <c r="AO73" s="249"/>
      <c r="AP73" s="249"/>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87"/>
      <c r="AR74" s="199"/>
      <c r="AS74" s="132" t="s">
        <v>236</v>
      </c>
      <c r="AT74" s="133"/>
      <c r="AU74" s="587"/>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385</v>
      </c>
      <c r="B78" s="335"/>
      <c r="C78" s="335"/>
      <c r="D78" s="335"/>
      <c r="E78" s="332" t="s">
        <v>331</v>
      </c>
      <c r="F78" s="333"/>
      <c r="G78" s="56" t="s">
        <v>238</v>
      </c>
      <c r="H78" s="895"/>
      <c r="I78" s="896"/>
      <c r="J78" s="896"/>
      <c r="K78" s="896"/>
      <c r="L78" s="896"/>
      <c r="M78" s="896"/>
      <c r="N78" s="896"/>
      <c r="O78" s="897"/>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347</v>
      </c>
      <c r="AP79" s="278"/>
      <c r="AQ79" s="278"/>
      <c r="AR79" s="80" t="s">
        <v>345</v>
      </c>
      <c r="AS79" s="277"/>
      <c r="AT79" s="278"/>
      <c r="AU79" s="278"/>
      <c r="AV79" s="278"/>
      <c r="AW79" s="278"/>
      <c r="AX79" s="985"/>
    </row>
    <row r="80" spans="1:50" ht="18.75" hidden="1" customHeight="1" x14ac:dyDescent="0.15">
      <c r="A80" s="863"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394</v>
      </c>
      <c r="AF85" s="244"/>
      <c r="AG85" s="244"/>
      <c r="AH85" s="245"/>
      <c r="AI85" s="243" t="s">
        <v>392</v>
      </c>
      <c r="AJ85" s="244"/>
      <c r="AK85" s="244"/>
      <c r="AL85" s="245"/>
      <c r="AM85" s="249" t="s">
        <v>421</v>
      </c>
      <c r="AN85" s="249"/>
      <c r="AO85" s="249"/>
      <c r="AP85" s="249"/>
      <c r="AQ85" s="158" t="s">
        <v>235</v>
      </c>
      <c r="AR85" s="129"/>
      <c r="AS85" s="129"/>
      <c r="AT85" s="130"/>
      <c r="AU85" s="536" t="s">
        <v>134</v>
      </c>
      <c r="AV85" s="536"/>
      <c r="AW85" s="536"/>
      <c r="AX85" s="537"/>
      <c r="AY85" s="10"/>
      <c r="AZ85" s="10"/>
      <c r="BA85" s="10"/>
      <c r="BB85" s="10"/>
      <c r="BC85" s="10"/>
    </row>
    <row r="86" spans="1:60" ht="18.75" hidden="1" customHeight="1" x14ac:dyDescent="0.15">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394</v>
      </c>
      <c r="AF90" s="244"/>
      <c r="AG90" s="244"/>
      <c r="AH90" s="245"/>
      <c r="AI90" s="243" t="s">
        <v>392</v>
      </c>
      <c r="AJ90" s="244"/>
      <c r="AK90" s="244"/>
      <c r="AL90" s="245"/>
      <c r="AM90" s="249" t="s">
        <v>421</v>
      </c>
      <c r="AN90" s="249"/>
      <c r="AO90" s="249"/>
      <c r="AP90" s="249"/>
      <c r="AQ90" s="158" t="s">
        <v>235</v>
      </c>
      <c r="AR90" s="129"/>
      <c r="AS90" s="129"/>
      <c r="AT90" s="130"/>
      <c r="AU90" s="536" t="s">
        <v>134</v>
      </c>
      <c r="AV90" s="536"/>
      <c r="AW90" s="536"/>
      <c r="AX90" s="537"/>
    </row>
    <row r="91" spans="1:60" ht="18.75" hidden="1" customHeight="1" x14ac:dyDescent="0.15">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t="23.25" hidden="1" customHeight="1" x14ac:dyDescent="0.15">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394</v>
      </c>
      <c r="AF95" s="244"/>
      <c r="AG95" s="244"/>
      <c r="AH95" s="245"/>
      <c r="AI95" s="243" t="s">
        <v>392</v>
      </c>
      <c r="AJ95" s="244"/>
      <c r="AK95" s="244"/>
      <c r="AL95" s="245"/>
      <c r="AM95" s="249" t="s">
        <v>421</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t="23.25" hidden="1" customHeight="1" x14ac:dyDescent="0.15">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394</v>
      </c>
      <c r="AF100" s="543"/>
      <c r="AG100" s="543"/>
      <c r="AH100" s="544"/>
      <c r="AI100" s="542" t="s">
        <v>414</v>
      </c>
      <c r="AJ100" s="543"/>
      <c r="AK100" s="543"/>
      <c r="AL100" s="544"/>
      <c r="AM100" s="542" t="s">
        <v>421</v>
      </c>
      <c r="AN100" s="543"/>
      <c r="AO100" s="543"/>
      <c r="AP100" s="544"/>
      <c r="AQ100" s="319" t="s">
        <v>434</v>
      </c>
      <c r="AR100" s="320"/>
      <c r="AS100" s="320"/>
      <c r="AT100" s="321"/>
      <c r="AU100" s="319" t="s">
        <v>435</v>
      </c>
      <c r="AV100" s="320"/>
      <c r="AW100" s="320"/>
      <c r="AX100" s="322"/>
    </row>
    <row r="101" spans="1:60" ht="23.25" customHeight="1" x14ac:dyDescent="0.15">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92" t="s">
        <v>55</v>
      </c>
      <c r="Z101" s="593"/>
      <c r="AA101" s="594"/>
      <c r="AB101" s="464" t="s">
        <v>579</v>
      </c>
      <c r="AC101" s="464"/>
      <c r="AD101" s="464"/>
      <c r="AE101" s="216">
        <v>140</v>
      </c>
      <c r="AF101" s="217"/>
      <c r="AG101" s="217"/>
      <c r="AH101" s="218"/>
      <c r="AI101" s="216">
        <v>149</v>
      </c>
      <c r="AJ101" s="217"/>
      <c r="AK101" s="217"/>
      <c r="AL101" s="218"/>
      <c r="AM101" s="216">
        <v>154</v>
      </c>
      <c r="AN101" s="217"/>
      <c r="AO101" s="217"/>
      <c r="AP101" s="218"/>
      <c r="AQ101" s="216" t="s">
        <v>679</v>
      </c>
      <c r="AR101" s="217"/>
      <c r="AS101" s="217"/>
      <c r="AT101" s="218"/>
      <c r="AU101" s="216" t="s">
        <v>709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140</v>
      </c>
      <c r="AF102" s="421"/>
      <c r="AG102" s="421"/>
      <c r="AH102" s="421"/>
      <c r="AI102" s="421">
        <v>140</v>
      </c>
      <c r="AJ102" s="421"/>
      <c r="AK102" s="421"/>
      <c r="AL102" s="421"/>
      <c r="AM102" s="421">
        <v>150</v>
      </c>
      <c r="AN102" s="421"/>
      <c r="AO102" s="421"/>
      <c r="AP102" s="421"/>
      <c r="AQ102" s="272">
        <v>155</v>
      </c>
      <c r="AR102" s="273"/>
      <c r="AS102" s="273"/>
      <c r="AT102" s="318"/>
      <c r="AU102" s="272">
        <v>155</v>
      </c>
      <c r="AV102" s="273"/>
      <c r="AW102" s="273"/>
      <c r="AX102" s="318"/>
    </row>
    <row r="103" spans="1:60" ht="31.5"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3" t="s">
        <v>434</v>
      </c>
      <c r="AR103" s="284"/>
      <c r="AS103" s="284"/>
      <c r="AT103" s="323"/>
      <c r="AU103" s="283" t="s">
        <v>435</v>
      </c>
      <c r="AV103" s="284"/>
      <c r="AW103" s="284"/>
      <c r="AX103" s="285"/>
    </row>
    <row r="104" spans="1:60" ht="23.25" customHeight="1" x14ac:dyDescent="0.15">
      <c r="A104" s="425"/>
      <c r="B104" s="426"/>
      <c r="C104" s="426"/>
      <c r="D104" s="426"/>
      <c r="E104" s="426"/>
      <c r="F104" s="427"/>
      <c r="G104" s="104" t="s">
        <v>689</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t="s">
        <v>626</v>
      </c>
      <c r="AC104" s="546"/>
      <c r="AD104" s="547"/>
      <c r="AE104" s="216" t="s">
        <v>599</v>
      </c>
      <c r="AF104" s="217"/>
      <c r="AG104" s="217"/>
      <c r="AH104" s="218"/>
      <c r="AI104" s="216">
        <v>1</v>
      </c>
      <c r="AJ104" s="217"/>
      <c r="AK104" s="217"/>
      <c r="AL104" s="218"/>
      <c r="AM104" s="216">
        <v>48</v>
      </c>
      <c r="AN104" s="217"/>
      <c r="AO104" s="217"/>
      <c r="AP104" s="218"/>
      <c r="AQ104" s="216" t="s">
        <v>627</v>
      </c>
      <c r="AR104" s="217"/>
      <c r="AS104" s="217"/>
      <c r="AT104" s="218"/>
      <c r="AU104" s="216" t="s">
        <v>709</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t="s">
        <v>626</v>
      </c>
      <c r="AC105" s="472"/>
      <c r="AD105" s="473"/>
      <c r="AE105" s="421" t="s">
        <v>573</v>
      </c>
      <c r="AF105" s="421"/>
      <c r="AG105" s="421"/>
      <c r="AH105" s="421"/>
      <c r="AI105" s="421">
        <v>1</v>
      </c>
      <c r="AJ105" s="421"/>
      <c r="AK105" s="421"/>
      <c r="AL105" s="421"/>
      <c r="AM105" s="421">
        <v>48</v>
      </c>
      <c r="AN105" s="421"/>
      <c r="AO105" s="421"/>
      <c r="AP105" s="421"/>
      <c r="AQ105" s="216" t="s">
        <v>573</v>
      </c>
      <c r="AR105" s="217"/>
      <c r="AS105" s="217"/>
      <c r="AT105" s="218"/>
      <c r="AU105" s="272" t="s">
        <v>709</v>
      </c>
      <c r="AV105" s="273"/>
      <c r="AW105" s="273"/>
      <c r="AX105" s="318"/>
    </row>
    <row r="106" spans="1:60" ht="31.5"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3" t="s">
        <v>434</v>
      </c>
      <c r="AR106" s="284"/>
      <c r="AS106" s="284"/>
      <c r="AT106" s="323"/>
      <c r="AU106" s="283" t="s">
        <v>435</v>
      </c>
      <c r="AV106" s="284"/>
      <c r="AW106" s="284"/>
      <c r="AX106" s="285"/>
    </row>
    <row r="107" spans="1:60" ht="23.25" customHeight="1" x14ac:dyDescent="0.15">
      <c r="A107" s="425"/>
      <c r="B107" s="426"/>
      <c r="C107" s="426"/>
      <c r="D107" s="426"/>
      <c r="E107" s="426"/>
      <c r="F107" s="427"/>
      <c r="G107" s="104" t="s">
        <v>580</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t="s">
        <v>579</v>
      </c>
      <c r="AC107" s="546"/>
      <c r="AD107" s="547"/>
      <c r="AE107" s="421" t="s">
        <v>564</v>
      </c>
      <c r="AF107" s="421"/>
      <c r="AG107" s="421"/>
      <c r="AH107" s="421"/>
      <c r="AI107" s="421">
        <v>309</v>
      </c>
      <c r="AJ107" s="421"/>
      <c r="AK107" s="421"/>
      <c r="AL107" s="421"/>
      <c r="AM107" s="421">
        <v>1724</v>
      </c>
      <c r="AN107" s="421"/>
      <c r="AO107" s="421"/>
      <c r="AP107" s="421"/>
      <c r="AQ107" s="216" t="s">
        <v>564</v>
      </c>
      <c r="AR107" s="217"/>
      <c r="AS107" s="217"/>
      <c r="AT107" s="218"/>
      <c r="AU107" s="216" t="s">
        <v>709</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t="s">
        <v>579</v>
      </c>
      <c r="AC108" s="472"/>
      <c r="AD108" s="473"/>
      <c r="AE108" s="421" t="s">
        <v>564</v>
      </c>
      <c r="AF108" s="421"/>
      <c r="AG108" s="421"/>
      <c r="AH108" s="421"/>
      <c r="AI108" s="421">
        <v>1741</v>
      </c>
      <c r="AJ108" s="421"/>
      <c r="AK108" s="421"/>
      <c r="AL108" s="421"/>
      <c r="AM108" s="421">
        <v>1741</v>
      </c>
      <c r="AN108" s="421"/>
      <c r="AO108" s="421"/>
      <c r="AP108" s="421"/>
      <c r="AQ108" s="216">
        <v>1741</v>
      </c>
      <c r="AR108" s="217"/>
      <c r="AS108" s="217"/>
      <c r="AT108" s="218"/>
      <c r="AU108" s="272">
        <v>1741</v>
      </c>
      <c r="AV108" s="273"/>
      <c r="AW108" s="273"/>
      <c r="AX108" s="318"/>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3" t="s">
        <v>434</v>
      </c>
      <c r="AR109" s="284"/>
      <c r="AS109" s="284"/>
      <c r="AT109" s="323"/>
      <c r="AU109" s="283" t="s">
        <v>435</v>
      </c>
      <c r="AV109" s="284"/>
      <c r="AW109" s="284"/>
      <c r="AX109" s="285"/>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3" t="s">
        <v>434</v>
      </c>
      <c r="AR112" s="284"/>
      <c r="AS112" s="284"/>
      <c r="AT112" s="323"/>
      <c r="AU112" s="283" t="s">
        <v>435</v>
      </c>
      <c r="AV112" s="284"/>
      <c r="AW112" s="284"/>
      <c r="AX112" s="285"/>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88" t="s">
        <v>436</v>
      </c>
      <c r="AR115" s="589"/>
      <c r="AS115" s="589"/>
      <c r="AT115" s="589"/>
      <c r="AU115" s="589"/>
      <c r="AV115" s="589"/>
      <c r="AW115" s="589"/>
      <c r="AX115" s="590"/>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216">
        <v>2.7</v>
      </c>
      <c r="AF116" s="217"/>
      <c r="AG116" s="217"/>
      <c r="AH116" s="218"/>
      <c r="AI116" s="216">
        <v>6.4</v>
      </c>
      <c r="AJ116" s="217"/>
      <c r="AK116" s="217"/>
      <c r="AL116" s="218"/>
      <c r="AM116" s="421">
        <f>949/154</f>
        <v>6.162337662337662</v>
      </c>
      <c r="AN116" s="421"/>
      <c r="AO116" s="421"/>
      <c r="AP116" s="421"/>
      <c r="AQ116" s="216">
        <f>952/155</f>
        <v>6.1419354838709674</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0" t="s">
        <v>585</v>
      </c>
      <c r="AF117" s="551"/>
      <c r="AG117" s="551"/>
      <c r="AH117" s="552"/>
      <c r="AI117" s="550" t="s">
        <v>586</v>
      </c>
      <c r="AJ117" s="551"/>
      <c r="AK117" s="551"/>
      <c r="AL117" s="552"/>
      <c r="AM117" s="554" t="s">
        <v>680</v>
      </c>
      <c r="AN117" s="554"/>
      <c r="AO117" s="554"/>
      <c r="AP117" s="554"/>
      <c r="AQ117" s="554" t="s">
        <v>685</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88" t="s">
        <v>436</v>
      </c>
      <c r="AR118" s="589"/>
      <c r="AS118" s="589"/>
      <c r="AT118" s="589"/>
      <c r="AU118" s="589"/>
      <c r="AV118" s="589"/>
      <c r="AW118" s="589"/>
      <c r="AX118" s="590"/>
    </row>
    <row r="119" spans="1:50" ht="23.25" customHeight="1" x14ac:dyDescent="0.15">
      <c r="A119" s="442"/>
      <c r="B119" s="443"/>
      <c r="C119" s="443"/>
      <c r="D119" s="443"/>
      <c r="E119" s="443"/>
      <c r="F119" s="444"/>
      <c r="G119" s="393" t="s">
        <v>628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583</v>
      </c>
      <c r="AC119" s="466"/>
      <c r="AD119" s="467"/>
      <c r="AE119" s="421" t="s">
        <v>588</v>
      </c>
      <c r="AF119" s="421"/>
      <c r="AG119" s="421"/>
      <c r="AH119" s="421"/>
      <c r="AI119" s="421">
        <v>63</v>
      </c>
      <c r="AJ119" s="421"/>
      <c r="AK119" s="421"/>
      <c r="AL119" s="421"/>
      <c r="AM119" s="421">
        <f>314/48</f>
        <v>6.541666666666667</v>
      </c>
      <c r="AN119" s="421"/>
      <c r="AO119" s="421"/>
      <c r="AP119" s="421"/>
      <c r="AQ119" s="421" t="s">
        <v>682</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584</v>
      </c>
      <c r="AC120" s="476"/>
      <c r="AD120" s="477"/>
      <c r="AE120" s="554" t="s">
        <v>575</v>
      </c>
      <c r="AF120" s="554"/>
      <c r="AG120" s="554"/>
      <c r="AH120" s="554"/>
      <c r="AI120" s="554" t="s">
        <v>629</v>
      </c>
      <c r="AJ120" s="554"/>
      <c r="AK120" s="554"/>
      <c r="AL120" s="554"/>
      <c r="AM120" s="554" t="s">
        <v>681</v>
      </c>
      <c r="AN120" s="554"/>
      <c r="AO120" s="554"/>
      <c r="AP120" s="554"/>
      <c r="AQ120" s="554" t="s">
        <v>683</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88" t="s">
        <v>436</v>
      </c>
      <c r="AR121" s="589"/>
      <c r="AS121" s="589"/>
      <c r="AT121" s="589"/>
      <c r="AU121" s="589"/>
      <c r="AV121" s="589"/>
      <c r="AW121" s="589"/>
      <c r="AX121" s="590"/>
    </row>
    <row r="122" spans="1:50" ht="23.25" customHeight="1" x14ac:dyDescent="0.15">
      <c r="A122" s="442"/>
      <c r="B122" s="443"/>
      <c r="C122" s="443"/>
      <c r="D122" s="443"/>
      <c r="E122" s="443"/>
      <c r="F122" s="444"/>
      <c r="G122" s="393" t="s">
        <v>582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583</v>
      </c>
      <c r="AC122" s="466"/>
      <c r="AD122" s="467"/>
      <c r="AE122" s="421" t="s">
        <v>588</v>
      </c>
      <c r="AF122" s="421"/>
      <c r="AG122" s="421"/>
      <c r="AH122" s="421"/>
      <c r="AI122" s="421">
        <v>1</v>
      </c>
      <c r="AJ122" s="421"/>
      <c r="AK122" s="421"/>
      <c r="AL122" s="421"/>
      <c r="AM122" s="421">
        <f>7214/1724</f>
        <v>4.1844547563805108</v>
      </c>
      <c r="AN122" s="421"/>
      <c r="AO122" s="421"/>
      <c r="AP122" s="421"/>
      <c r="AQ122" s="421">
        <f>11951/1741</f>
        <v>6.8644457208500862</v>
      </c>
      <c r="AR122" s="421"/>
      <c r="AS122" s="421"/>
      <c r="AT122" s="421"/>
      <c r="AU122" s="421"/>
      <c r="AV122" s="421"/>
      <c r="AW122" s="421"/>
      <c r="AX122" s="553"/>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584</v>
      </c>
      <c r="AC123" s="476"/>
      <c r="AD123" s="477"/>
      <c r="AE123" s="554" t="s">
        <v>575</v>
      </c>
      <c r="AF123" s="554"/>
      <c r="AG123" s="554"/>
      <c r="AH123" s="554"/>
      <c r="AI123" s="554" t="s">
        <v>587</v>
      </c>
      <c r="AJ123" s="554"/>
      <c r="AK123" s="554"/>
      <c r="AL123" s="554"/>
      <c r="AM123" s="554" t="s">
        <v>684</v>
      </c>
      <c r="AN123" s="554"/>
      <c r="AO123" s="554"/>
      <c r="AP123" s="554"/>
      <c r="AQ123" s="554" t="s">
        <v>686</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88" t="s">
        <v>436</v>
      </c>
      <c r="AR124" s="589"/>
      <c r="AS124" s="589"/>
      <c r="AT124" s="589"/>
      <c r="AU124" s="589"/>
      <c r="AV124" s="589"/>
      <c r="AW124" s="589"/>
      <c r="AX124" s="590"/>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18" t="s">
        <v>394</v>
      </c>
      <c r="AF127" s="419"/>
      <c r="AG127" s="419"/>
      <c r="AH127" s="420"/>
      <c r="AI127" s="418" t="s">
        <v>392</v>
      </c>
      <c r="AJ127" s="419"/>
      <c r="AK127" s="419"/>
      <c r="AL127" s="420"/>
      <c r="AM127" s="418" t="s">
        <v>421</v>
      </c>
      <c r="AN127" s="419"/>
      <c r="AO127" s="419"/>
      <c r="AP127" s="420"/>
      <c r="AQ127" s="588" t="s">
        <v>436</v>
      </c>
      <c r="AR127" s="589"/>
      <c r="AS127" s="589"/>
      <c r="AT127" s="589"/>
      <c r="AU127" s="589"/>
      <c r="AV127" s="589"/>
      <c r="AW127" s="589"/>
      <c r="AX127" s="590"/>
    </row>
    <row r="128" spans="1:50" ht="23.25" hidden="1" customHeight="1" x14ac:dyDescent="0.15">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8.450000000000003" customHeight="1" x14ac:dyDescent="0.15">
      <c r="A130" s="187" t="s">
        <v>409</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8.450000000000003"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690</v>
      </c>
      <c r="AR133" s="198"/>
      <c r="AS133" s="132" t="s">
        <v>236</v>
      </c>
      <c r="AT133" s="133"/>
      <c r="AU133" s="199" t="s">
        <v>691</v>
      </c>
      <c r="AV133" s="199"/>
      <c r="AW133" s="132" t="s">
        <v>181</v>
      </c>
      <c r="AX133" s="194"/>
    </row>
    <row r="134" spans="1:50" ht="31.15" customHeight="1" x14ac:dyDescent="0.15">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591</v>
      </c>
      <c r="AC134" s="204"/>
      <c r="AD134" s="204"/>
      <c r="AE134" s="205" t="s">
        <v>573</v>
      </c>
      <c r="AF134" s="206"/>
      <c r="AG134" s="206"/>
      <c r="AH134" s="206"/>
      <c r="AI134" s="205" t="s">
        <v>593</v>
      </c>
      <c r="AJ134" s="206"/>
      <c r="AK134" s="206"/>
      <c r="AL134" s="206"/>
      <c r="AM134" s="205" t="s">
        <v>573</v>
      </c>
      <c r="AN134" s="206"/>
      <c r="AO134" s="206"/>
      <c r="AP134" s="206"/>
      <c r="AQ134" s="205" t="s">
        <v>593</v>
      </c>
      <c r="AR134" s="206"/>
      <c r="AS134" s="206"/>
      <c r="AT134" s="206"/>
      <c r="AU134" s="205" t="s">
        <v>593</v>
      </c>
      <c r="AV134" s="206"/>
      <c r="AW134" s="206"/>
      <c r="AX134" s="207"/>
    </row>
    <row r="135" spans="1:50" ht="31.1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t="s">
        <v>573</v>
      </c>
      <c r="AF135" s="206"/>
      <c r="AG135" s="206"/>
      <c r="AH135" s="206"/>
      <c r="AI135" s="205" t="s">
        <v>573</v>
      </c>
      <c r="AJ135" s="206"/>
      <c r="AK135" s="206"/>
      <c r="AL135" s="206"/>
      <c r="AM135" s="205" t="s">
        <v>573</v>
      </c>
      <c r="AN135" s="206"/>
      <c r="AO135" s="206"/>
      <c r="AP135" s="206"/>
      <c r="AQ135" s="205" t="s">
        <v>594</v>
      </c>
      <c r="AR135" s="206"/>
      <c r="AS135" s="206"/>
      <c r="AT135" s="206"/>
      <c r="AU135" s="205"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7.45" customHeight="1" x14ac:dyDescent="0.15">
      <c r="A154" s="188"/>
      <c r="B154" s="185"/>
      <c r="C154" s="179"/>
      <c r="D154" s="185"/>
      <c r="E154" s="179"/>
      <c r="F154" s="180"/>
      <c r="G154" s="103" t="s">
        <v>573</v>
      </c>
      <c r="H154" s="104"/>
      <c r="I154" s="104"/>
      <c r="J154" s="104"/>
      <c r="K154" s="104"/>
      <c r="L154" s="104"/>
      <c r="M154" s="104"/>
      <c r="N154" s="104"/>
      <c r="O154" s="104"/>
      <c r="P154" s="105"/>
      <c r="Q154" s="124" t="s">
        <v>573</v>
      </c>
      <c r="R154" s="104"/>
      <c r="S154" s="104"/>
      <c r="T154" s="104"/>
      <c r="U154" s="104"/>
      <c r="V154" s="104"/>
      <c r="W154" s="104"/>
      <c r="X154" s="104"/>
      <c r="Y154" s="104"/>
      <c r="Z154" s="104"/>
      <c r="AA154" s="292"/>
      <c r="AB154" s="140" t="s">
        <v>575</v>
      </c>
      <c r="AC154" s="141"/>
      <c r="AD154" s="141"/>
      <c r="AE154" s="146" t="s">
        <v>573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7.4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0.4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596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0.4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customHeight="1" x14ac:dyDescent="0.15">
      <c r="A368" s="188"/>
      <c r="B368" s="185"/>
      <c r="C368" s="179"/>
      <c r="D368" s="185"/>
      <c r="E368" s="124" t="s">
        <v>597</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36"/>
      <c r="E430" s="173" t="s">
        <v>402</v>
      </c>
      <c r="F430" s="904"/>
      <c r="G430" s="905" t="s">
        <v>255</v>
      </c>
      <c r="H430" s="122"/>
      <c r="I430" s="122"/>
      <c r="J430" s="906" t="s">
        <v>564</v>
      </c>
      <c r="K430" s="907"/>
      <c r="L430" s="907"/>
      <c r="M430" s="907"/>
      <c r="N430" s="907"/>
      <c r="O430" s="907"/>
      <c r="P430" s="907"/>
      <c r="Q430" s="907"/>
      <c r="R430" s="907"/>
      <c r="S430" s="907"/>
      <c r="T430" s="908"/>
      <c r="U430" s="896" t="s">
        <v>573</v>
      </c>
      <c r="V430" s="896"/>
      <c r="W430" s="896"/>
      <c r="X430" s="896"/>
      <c r="Y430" s="896"/>
      <c r="Z430" s="896"/>
      <c r="AA430" s="896"/>
      <c r="AB430" s="896"/>
      <c r="AC430" s="896"/>
      <c r="AD430" s="896"/>
      <c r="AE430" s="896"/>
      <c r="AF430" s="896"/>
      <c r="AG430" s="896"/>
      <c r="AH430" s="896"/>
      <c r="AI430" s="896"/>
      <c r="AJ430" s="896"/>
      <c r="AK430" s="896"/>
      <c r="AL430" s="896"/>
      <c r="AM430" s="896"/>
      <c r="AN430" s="896"/>
      <c r="AO430" s="896"/>
      <c r="AP430" s="896"/>
      <c r="AQ430" s="896"/>
      <c r="AR430" s="896"/>
      <c r="AS430" s="896"/>
      <c r="AT430" s="896"/>
      <c r="AU430" s="896"/>
      <c r="AV430" s="896"/>
      <c r="AW430" s="896"/>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87" t="s">
        <v>601</v>
      </c>
      <c r="AR432" s="199"/>
      <c r="AS432" s="132" t="s">
        <v>236</v>
      </c>
      <c r="AT432" s="133"/>
      <c r="AU432" s="199" t="s">
        <v>594</v>
      </c>
      <c r="AV432" s="199"/>
      <c r="AW432" s="132" t="s">
        <v>181</v>
      </c>
      <c r="AX432" s="194"/>
    </row>
    <row r="433" spans="1:50" ht="23.25" customHeight="1" x14ac:dyDescent="0.15">
      <c r="A433" s="188"/>
      <c r="B433" s="185"/>
      <c r="C433" s="179"/>
      <c r="D433" s="185"/>
      <c r="E433" s="342"/>
      <c r="F433" s="343"/>
      <c r="G433" s="103" t="s">
        <v>594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598</v>
      </c>
      <c r="AF433" s="206"/>
      <c r="AG433" s="206"/>
      <c r="AH433" s="206"/>
      <c r="AI433" s="340" t="s">
        <v>573</v>
      </c>
      <c r="AJ433" s="206"/>
      <c r="AK433" s="206"/>
      <c r="AL433" s="206"/>
      <c r="AM433" s="340" t="s">
        <v>594</v>
      </c>
      <c r="AN433" s="206"/>
      <c r="AO433" s="206"/>
      <c r="AP433" s="341"/>
      <c r="AQ433" s="340" t="s">
        <v>594</v>
      </c>
      <c r="AR433" s="206"/>
      <c r="AS433" s="206"/>
      <c r="AT433" s="341"/>
      <c r="AU433" s="206" t="s">
        <v>588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593</v>
      </c>
      <c r="AF434" s="206"/>
      <c r="AG434" s="206"/>
      <c r="AH434" s="341"/>
      <c r="AI434" s="340" t="s">
        <v>573</v>
      </c>
      <c r="AJ434" s="206"/>
      <c r="AK434" s="206"/>
      <c r="AL434" s="206"/>
      <c r="AM434" s="340" t="s">
        <v>594</v>
      </c>
      <c r="AN434" s="206"/>
      <c r="AO434" s="206"/>
      <c r="AP434" s="341"/>
      <c r="AQ434" s="340" t="s">
        <v>573</v>
      </c>
      <c r="AR434" s="206"/>
      <c r="AS434" s="206"/>
      <c r="AT434" s="341"/>
      <c r="AU434" s="206" t="s">
        <v>573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599</v>
      </c>
      <c r="AJ435" s="206"/>
      <c r="AK435" s="206"/>
      <c r="AL435" s="206"/>
      <c r="AM435" s="340" t="s">
        <v>573</v>
      </c>
      <c r="AN435" s="206"/>
      <c r="AO435" s="206"/>
      <c r="AP435" s="341"/>
      <c r="AQ435" s="340" t="s">
        <v>573</v>
      </c>
      <c r="AR435" s="206"/>
      <c r="AS435" s="206"/>
      <c r="AT435" s="341"/>
      <c r="AU435" s="206" t="s">
        <v>599</v>
      </c>
      <c r="AV435" s="206"/>
      <c r="AW435" s="206"/>
      <c r="AX435" s="207"/>
    </row>
    <row r="436" spans="1:50" ht="18.75"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573</v>
      </c>
      <c r="AF437" s="199"/>
      <c r="AG437" s="132" t="s">
        <v>236</v>
      </c>
      <c r="AH437" s="133"/>
      <c r="AI437" s="155"/>
      <c r="AJ437" s="155"/>
      <c r="AK437" s="155"/>
      <c r="AL437" s="153"/>
      <c r="AM437" s="155"/>
      <c r="AN437" s="155"/>
      <c r="AO437" s="155"/>
      <c r="AP437" s="153"/>
      <c r="AQ437" s="587" t="s">
        <v>573</v>
      </c>
      <c r="AR437" s="199"/>
      <c r="AS437" s="132" t="s">
        <v>236</v>
      </c>
      <c r="AT437" s="133"/>
      <c r="AU437" s="199" t="s">
        <v>573</v>
      </c>
      <c r="AV437" s="199"/>
      <c r="AW437" s="132" t="s">
        <v>181</v>
      </c>
      <c r="AX437" s="194"/>
    </row>
    <row r="438" spans="1:50" ht="23.25" customHeight="1" x14ac:dyDescent="0.15">
      <c r="A438" s="188"/>
      <c r="B438" s="185"/>
      <c r="C438" s="179"/>
      <c r="D438" s="185"/>
      <c r="E438" s="342"/>
      <c r="F438" s="343"/>
      <c r="G438" s="103" t="s">
        <v>573</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600</v>
      </c>
      <c r="AC438" s="212"/>
      <c r="AD438" s="212"/>
      <c r="AE438" s="340" t="s">
        <v>573</v>
      </c>
      <c r="AF438" s="206"/>
      <c r="AG438" s="206"/>
      <c r="AH438" s="206"/>
      <c r="AI438" s="340" t="s">
        <v>594</v>
      </c>
      <c r="AJ438" s="206"/>
      <c r="AK438" s="206"/>
      <c r="AL438" s="206"/>
      <c r="AM438" s="340" t="s">
        <v>573</v>
      </c>
      <c r="AN438" s="206"/>
      <c r="AO438" s="206"/>
      <c r="AP438" s="341"/>
      <c r="AQ438" s="340" t="s">
        <v>573</v>
      </c>
      <c r="AR438" s="206"/>
      <c r="AS438" s="206"/>
      <c r="AT438" s="341"/>
      <c r="AU438" s="206" t="s">
        <v>588</v>
      </c>
      <c r="AV438" s="206"/>
      <c r="AW438" s="206"/>
      <c r="AX438" s="207"/>
    </row>
    <row r="439" spans="1:50" ht="23.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588</v>
      </c>
      <c r="AC439" s="204"/>
      <c r="AD439" s="204"/>
      <c r="AE439" s="340" t="s">
        <v>588</v>
      </c>
      <c r="AF439" s="206"/>
      <c r="AG439" s="206"/>
      <c r="AH439" s="341"/>
      <c r="AI439" s="340" t="s">
        <v>573</v>
      </c>
      <c r="AJ439" s="206"/>
      <c r="AK439" s="206"/>
      <c r="AL439" s="206"/>
      <c r="AM439" s="340" t="s">
        <v>588</v>
      </c>
      <c r="AN439" s="206"/>
      <c r="AO439" s="206"/>
      <c r="AP439" s="341"/>
      <c r="AQ439" s="340" t="s">
        <v>573</v>
      </c>
      <c r="AR439" s="206"/>
      <c r="AS439" s="206"/>
      <c r="AT439" s="341"/>
      <c r="AU439" s="206" t="s">
        <v>588</v>
      </c>
      <c r="AV439" s="206"/>
      <c r="AW439" s="206"/>
      <c r="AX439" s="207"/>
    </row>
    <row r="440" spans="1:50" ht="23.25"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t="s">
        <v>575</v>
      </c>
      <c r="AF440" s="206"/>
      <c r="AG440" s="206"/>
      <c r="AH440" s="341"/>
      <c r="AI440" s="340" t="s">
        <v>594</v>
      </c>
      <c r="AJ440" s="206"/>
      <c r="AK440" s="206"/>
      <c r="AL440" s="206"/>
      <c r="AM440" s="340" t="s">
        <v>588</v>
      </c>
      <c r="AN440" s="206"/>
      <c r="AO440" s="206"/>
      <c r="AP440" s="341"/>
      <c r="AQ440" s="340" t="s">
        <v>588</v>
      </c>
      <c r="AR440" s="206"/>
      <c r="AS440" s="206"/>
      <c r="AT440" s="341"/>
      <c r="AU440" s="206" t="s">
        <v>573</v>
      </c>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149999999999999" customHeight="1" x14ac:dyDescent="0.15">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149999999999999"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5" t="s">
        <v>255</v>
      </c>
      <c r="H484" s="122"/>
      <c r="I484" s="122"/>
      <c r="J484" s="906"/>
      <c r="K484" s="907"/>
      <c r="L484" s="907"/>
      <c r="M484" s="907"/>
      <c r="N484" s="907"/>
      <c r="O484" s="907"/>
      <c r="P484" s="907"/>
      <c r="Q484" s="907"/>
      <c r="R484" s="907"/>
      <c r="S484" s="907"/>
      <c r="T484" s="908"/>
      <c r="U484" s="896"/>
      <c r="V484" s="896"/>
      <c r="W484" s="896"/>
      <c r="X484" s="896"/>
      <c r="Y484" s="896"/>
      <c r="Z484" s="896"/>
      <c r="AA484" s="896"/>
      <c r="AB484" s="896"/>
      <c r="AC484" s="896"/>
      <c r="AD484" s="896"/>
      <c r="AE484" s="896"/>
      <c r="AF484" s="896"/>
      <c r="AG484" s="896"/>
      <c r="AH484" s="896"/>
      <c r="AI484" s="896"/>
      <c r="AJ484" s="896"/>
      <c r="AK484" s="896"/>
      <c r="AL484" s="896"/>
      <c r="AM484" s="896"/>
      <c r="AN484" s="896"/>
      <c r="AO484" s="896"/>
      <c r="AP484" s="896"/>
      <c r="AQ484" s="896"/>
      <c r="AR484" s="896"/>
      <c r="AS484" s="896"/>
      <c r="AT484" s="896"/>
      <c r="AU484" s="896"/>
      <c r="AV484" s="896"/>
      <c r="AW484" s="896"/>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5" t="s">
        <v>255</v>
      </c>
      <c r="H538" s="122"/>
      <c r="I538" s="122"/>
      <c r="J538" s="906"/>
      <c r="K538" s="907"/>
      <c r="L538" s="907"/>
      <c r="M538" s="907"/>
      <c r="N538" s="907"/>
      <c r="O538" s="907"/>
      <c r="P538" s="907"/>
      <c r="Q538" s="907"/>
      <c r="R538" s="907"/>
      <c r="S538" s="907"/>
      <c r="T538" s="908"/>
      <c r="U538" s="896"/>
      <c r="V538" s="896"/>
      <c r="W538" s="896"/>
      <c r="X538" s="896"/>
      <c r="Y538" s="896"/>
      <c r="Z538" s="896"/>
      <c r="AA538" s="896"/>
      <c r="AB538" s="896"/>
      <c r="AC538" s="896"/>
      <c r="AD538" s="896"/>
      <c r="AE538" s="896"/>
      <c r="AF538" s="896"/>
      <c r="AG538" s="896"/>
      <c r="AH538" s="896"/>
      <c r="AI538" s="896"/>
      <c r="AJ538" s="896"/>
      <c r="AK538" s="896"/>
      <c r="AL538" s="896"/>
      <c r="AM538" s="896"/>
      <c r="AN538" s="896"/>
      <c r="AO538" s="896"/>
      <c r="AP538" s="896"/>
      <c r="AQ538" s="896"/>
      <c r="AR538" s="896"/>
      <c r="AS538" s="896"/>
      <c r="AT538" s="896"/>
      <c r="AU538" s="896"/>
      <c r="AV538" s="896"/>
      <c r="AW538" s="896"/>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5" t="s">
        <v>255</v>
      </c>
      <c r="H592" s="122"/>
      <c r="I592" s="122"/>
      <c r="J592" s="906"/>
      <c r="K592" s="907"/>
      <c r="L592" s="907"/>
      <c r="M592" s="907"/>
      <c r="N592" s="907"/>
      <c r="O592" s="907"/>
      <c r="P592" s="907"/>
      <c r="Q592" s="907"/>
      <c r="R592" s="907"/>
      <c r="S592" s="907"/>
      <c r="T592" s="908"/>
      <c r="U592" s="896"/>
      <c r="V592" s="896"/>
      <c r="W592" s="896"/>
      <c r="X592" s="896"/>
      <c r="Y592" s="896"/>
      <c r="Z592" s="896"/>
      <c r="AA592" s="896"/>
      <c r="AB592" s="896"/>
      <c r="AC592" s="896"/>
      <c r="AD592" s="896"/>
      <c r="AE592" s="896"/>
      <c r="AF592" s="896"/>
      <c r="AG592" s="896"/>
      <c r="AH592" s="896"/>
      <c r="AI592" s="896"/>
      <c r="AJ592" s="896"/>
      <c r="AK592" s="896"/>
      <c r="AL592" s="896"/>
      <c r="AM592" s="896"/>
      <c r="AN592" s="896"/>
      <c r="AO592" s="896"/>
      <c r="AP592" s="896"/>
      <c r="AQ592" s="896"/>
      <c r="AR592" s="896"/>
      <c r="AS592" s="896"/>
      <c r="AT592" s="896"/>
      <c r="AU592" s="896"/>
      <c r="AV592" s="896"/>
      <c r="AW592" s="896"/>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5" t="s">
        <v>255</v>
      </c>
      <c r="H646" s="122"/>
      <c r="I646" s="122"/>
      <c r="J646" s="906"/>
      <c r="K646" s="907"/>
      <c r="L646" s="907"/>
      <c r="M646" s="907"/>
      <c r="N646" s="907"/>
      <c r="O646" s="907"/>
      <c r="P646" s="907"/>
      <c r="Q646" s="907"/>
      <c r="R646" s="907"/>
      <c r="S646" s="907"/>
      <c r="T646" s="908"/>
      <c r="U646" s="896"/>
      <c r="V646" s="896"/>
      <c r="W646" s="896"/>
      <c r="X646" s="896"/>
      <c r="Y646" s="896"/>
      <c r="Z646" s="896"/>
      <c r="AA646" s="896"/>
      <c r="AB646" s="896"/>
      <c r="AC646" s="896"/>
      <c r="AD646" s="896"/>
      <c r="AE646" s="896"/>
      <c r="AF646" s="896"/>
      <c r="AG646" s="896"/>
      <c r="AH646" s="896"/>
      <c r="AI646" s="896"/>
      <c r="AJ646" s="896"/>
      <c r="AK646" s="896"/>
      <c r="AL646" s="896"/>
      <c r="AM646" s="896"/>
      <c r="AN646" s="896"/>
      <c r="AO646" s="896"/>
      <c r="AP646" s="896"/>
      <c r="AQ646" s="896"/>
      <c r="AR646" s="896"/>
      <c r="AS646" s="896"/>
      <c r="AT646" s="896"/>
      <c r="AU646" s="896"/>
      <c r="AV646" s="896"/>
      <c r="AW646" s="896"/>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45"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602</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0.45" customHeight="1" x14ac:dyDescent="0.15">
      <c r="A703" s="871"/>
      <c r="B703" s="87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45" t="s">
        <v>602</v>
      </c>
      <c r="AE703" s="346"/>
      <c r="AF703" s="346"/>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50.45" customHeight="1" x14ac:dyDescent="0.15">
      <c r="A704" s="873"/>
      <c r="B704" s="874"/>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345" t="s">
        <v>602</v>
      </c>
      <c r="AE704" s="346"/>
      <c r="AF704" s="346"/>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4" t="s">
        <v>608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607</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602</v>
      </c>
      <c r="AE709" s="328"/>
      <c r="AF709" s="328"/>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606</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602</v>
      </c>
      <c r="AE711" s="328"/>
      <c r="AF711" s="328"/>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56.45" customHeight="1" x14ac:dyDescent="0.15">
      <c r="A713" s="642"/>
      <c r="B713" s="644"/>
      <c r="C713" s="986" t="s">
        <v>350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7" t="s">
        <v>611</v>
      </c>
      <c r="AE713" s="328"/>
      <c r="AF713" s="663"/>
      <c r="AG713" s="100" t="s">
        <v>710</v>
      </c>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602</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t="s">
        <v>711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602</v>
      </c>
      <c r="AE717" s="328"/>
      <c r="AF717" s="328"/>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606</v>
      </c>
      <c r="AE718" s="328"/>
      <c r="AF718" s="328"/>
      <c r="AG718" s="126" t="s">
        <v>575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8"/>
      <c r="B720" s="779"/>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45.15" customHeight="1" x14ac:dyDescent="0.15">
      <c r="A726" s="640" t="s">
        <v>48</v>
      </c>
      <c r="B726" s="802"/>
      <c r="C726" s="815" t="s">
        <v>53</v>
      </c>
      <c r="D726" s="837"/>
      <c r="E726" s="837"/>
      <c r="F726" s="838"/>
      <c r="G726" s="577" t="s">
        <v>718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 customHeight="1" thickBot="1" x14ac:dyDescent="0.2">
      <c r="A727" s="803"/>
      <c r="B727" s="804"/>
      <c r="C727" s="748" t="s">
        <v>57</v>
      </c>
      <c r="D727" s="749"/>
      <c r="E727" s="749"/>
      <c r="F727" s="750"/>
      <c r="G727" s="575" t="s">
        <v>692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 customHeight="1" thickBot="1" x14ac:dyDescent="0.2">
      <c r="A729" s="634" t="s">
        <v>713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6" customHeight="1" thickBot="1" x14ac:dyDescent="0.2">
      <c r="A731" s="799" t="s">
        <v>137</v>
      </c>
      <c r="B731" s="800"/>
      <c r="C731" s="800"/>
      <c r="D731" s="800"/>
      <c r="E731" s="801"/>
      <c r="F731" s="729" t="s">
        <v>714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4.9" customHeight="1" thickBot="1" x14ac:dyDescent="0.2">
      <c r="A733" s="673" t="s">
        <v>715</v>
      </c>
      <c r="B733" s="674"/>
      <c r="C733" s="674"/>
      <c r="D733" s="674"/>
      <c r="E733" s="675"/>
      <c r="F733" s="637" t="s">
        <v>716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405</v>
      </c>
      <c r="B737" s="209"/>
      <c r="C737" s="209"/>
      <c r="D737" s="210"/>
      <c r="E737" s="994" t="s">
        <v>616</v>
      </c>
      <c r="F737" s="994"/>
      <c r="G737" s="994"/>
      <c r="H737" s="994"/>
      <c r="I737" s="994"/>
      <c r="J737" s="994"/>
      <c r="K737" s="994"/>
      <c r="L737" s="994"/>
      <c r="M737" s="994"/>
      <c r="N737" s="365" t="s">
        <v>400</v>
      </c>
      <c r="O737" s="365"/>
      <c r="P737" s="365"/>
      <c r="Q737" s="365"/>
      <c r="R737" s="994" t="s">
        <v>617</v>
      </c>
      <c r="S737" s="994"/>
      <c r="T737" s="994"/>
      <c r="U737" s="994"/>
      <c r="V737" s="994"/>
      <c r="W737" s="994"/>
      <c r="X737" s="994"/>
      <c r="Y737" s="994"/>
      <c r="Z737" s="994"/>
      <c r="AA737" s="365" t="s">
        <v>399</v>
      </c>
      <c r="AB737" s="365"/>
      <c r="AC737" s="365"/>
      <c r="AD737" s="365"/>
      <c r="AE737" s="994" t="s">
        <v>618</v>
      </c>
      <c r="AF737" s="994"/>
      <c r="AG737" s="994"/>
      <c r="AH737" s="994"/>
      <c r="AI737" s="994"/>
      <c r="AJ737" s="994"/>
      <c r="AK737" s="994"/>
      <c r="AL737" s="994"/>
      <c r="AM737" s="994"/>
      <c r="AN737" s="365" t="s">
        <v>398</v>
      </c>
      <c r="AO737" s="365"/>
      <c r="AP737" s="365"/>
      <c r="AQ737" s="365"/>
      <c r="AR737" s="1000" t="s">
        <v>619</v>
      </c>
      <c r="AS737" s="1001"/>
      <c r="AT737" s="1001"/>
      <c r="AU737" s="1001"/>
      <c r="AV737" s="1001"/>
      <c r="AW737" s="1001"/>
      <c r="AX737" s="1002"/>
      <c r="AY737" s="88"/>
      <c r="AZ737" s="88"/>
    </row>
    <row r="738" spans="1:52" ht="24.75" customHeight="1" x14ac:dyDescent="0.15">
      <c r="A738" s="993" t="s">
        <v>397</v>
      </c>
      <c r="B738" s="209"/>
      <c r="C738" s="209"/>
      <c r="D738" s="210"/>
      <c r="E738" s="994" t="s">
        <v>620</v>
      </c>
      <c r="F738" s="994"/>
      <c r="G738" s="994"/>
      <c r="H738" s="994"/>
      <c r="I738" s="994"/>
      <c r="J738" s="994"/>
      <c r="K738" s="994"/>
      <c r="L738" s="994"/>
      <c r="M738" s="994"/>
      <c r="N738" s="365" t="s">
        <v>396</v>
      </c>
      <c r="O738" s="365"/>
      <c r="P738" s="365"/>
      <c r="Q738" s="365"/>
      <c r="R738" s="994" t="s">
        <v>621</v>
      </c>
      <c r="S738" s="994"/>
      <c r="T738" s="994"/>
      <c r="U738" s="994"/>
      <c r="V738" s="994"/>
      <c r="W738" s="994"/>
      <c r="X738" s="994"/>
      <c r="Y738" s="994"/>
      <c r="Z738" s="994"/>
      <c r="AA738" s="365" t="s">
        <v>395</v>
      </c>
      <c r="AB738" s="365"/>
      <c r="AC738" s="365"/>
      <c r="AD738" s="365"/>
      <c r="AE738" s="994" t="s">
        <v>622</v>
      </c>
      <c r="AF738" s="994"/>
      <c r="AG738" s="994"/>
      <c r="AH738" s="994"/>
      <c r="AI738" s="994"/>
      <c r="AJ738" s="994"/>
      <c r="AK738" s="994"/>
      <c r="AL738" s="994"/>
      <c r="AM738" s="994"/>
      <c r="AN738" s="365" t="s">
        <v>394</v>
      </c>
      <c r="AO738" s="365"/>
      <c r="AP738" s="365"/>
      <c r="AQ738" s="365"/>
      <c r="AR738" s="1000" t="s">
        <v>623</v>
      </c>
      <c r="AS738" s="1001"/>
      <c r="AT738" s="1001"/>
      <c r="AU738" s="1001"/>
      <c r="AV738" s="1001"/>
      <c r="AW738" s="1001"/>
      <c r="AX738" s="1002"/>
    </row>
    <row r="739" spans="1:52" ht="24.75" customHeight="1" x14ac:dyDescent="0.15">
      <c r="A739" s="993" t="s">
        <v>393</v>
      </c>
      <c r="B739" s="209"/>
      <c r="C739" s="209"/>
      <c r="D739" s="210"/>
      <c r="E739" s="994" t="s">
        <v>624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417</v>
      </c>
      <c r="B740" s="976"/>
      <c r="C740" s="976"/>
      <c r="D740" s="977"/>
      <c r="E740" s="978" t="s">
        <v>687</v>
      </c>
      <c r="F740" s="979"/>
      <c r="G740" s="979"/>
      <c r="H740" s="92" t="str">
        <f>IF(E740="", "", "(")</f>
        <v>(</v>
      </c>
      <c r="I740" s="979"/>
      <c r="J740" s="979"/>
      <c r="K740" s="92" t="str">
        <f>IF(OR(I740="　", I740=""), "", "-")</f>
        <v/>
      </c>
      <c r="L740" s="980">
        <v>119</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388</v>
      </c>
      <c r="B780" s="629"/>
      <c r="C780" s="629"/>
      <c r="D780" s="629"/>
      <c r="E780" s="629"/>
      <c r="F780" s="630"/>
      <c r="G780" s="595" t="s">
        <v>666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3.6" customHeight="1" x14ac:dyDescent="0.15">
      <c r="A782" s="631"/>
      <c r="B782" s="632"/>
      <c r="C782" s="632"/>
      <c r="D782" s="632"/>
      <c r="E782" s="632"/>
      <c r="F782" s="633"/>
      <c r="G782" s="670" t="s">
        <v>669</v>
      </c>
      <c r="H782" s="671"/>
      <c r="I782" s="671"/>
      <c r="J782" s="671"/>
      <c r="K782" s="672"/>
      <c r="L782" s="664" t="s">
        <v>673</v>
      </c>
      <c r="M782" s="665"/>
      <c r="N782" s="665"/>
      <c r="O782" s="665"/>
      <c r="P782" s="665"/>
      <c r="Q782" s="665"/>
      <c r="R782" s="665"/>
      <c r="S782" s="665"/>
      <c r="T782" s="665"/>
      <c r="U782" s="665"/>
      <c r="V782" s="665"/>
      <c r="W782" s="665"/>
      <c r="X782" s="666"/>
      <c r="Y782" s="388">
        <v>67</v>
      </c>
      <c r="Z782" s="389"/>
      <c r="AA782" s="389"/>
      <c r="AB782" s="805"/>
      <c r="AC782" s="670" t="s">
        <v>670</v>
      </c>
      <c r="AD782" s="671"/>
      <c r="AE782" s="671"/>
      <c r="AF782" s="671"/>
      <c r="AG782" s="672"/>
      <c r="AH782" s="664" t="s">
        <v>671</v>
      </c>
      <c r="AI782" s="665"/>
      <c r="AJ782" s="665"/>
      <c r="AK782" s="665"/>
      <c r="AL782" s="665"/>
      <c r="AM782" s="665"/>
      <c r="AN782" s="665"/>
      <c r="AO782" s="665"/>
      <c r="AP782" s="665"/>
      <c r="AQ782" s="665"/>
      <c r="AR782" s="665"/>
      <c r="AS782" s="665"/>
      <c r="AT782" s="666"/>
      <c r="AU782" s="388">
        <v>37</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37</v>
      </c>
      <c r="AV792" s="832"/>
      <c r="AW792" s="832"/>
      <c r="AX792" s="834"/>
    </row>
    <row r="793" spans="1:50" ht="24.75" customHeight="1" x14ac:dyDescent="0.15">
      <c r="A793" s="631"/>
      <c r="B793" s="632"/>
      <c r="C793" s="632"/>
      <c r="D793" s="632"/>
      <c r="E793" s="632"/>
      <c r="F793" s="633"/>
      <c r="G793" s="595" t="s">
        <v>668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669</v>
      </c>
      <c r="H795" s="671"/>
      <c r="I795" s="671"/>
      <c r="J795" s="671"/>
      <c r="K795" s="672"/>
      <c r="L795" s="664" t="s">
        <v>672</v>
      </c>
      <c r="M795" s="665"/>
      <c r="N795" s="665"/>
      <c r="O795" s="665"/>
      <c r="P795" s="665"/>
      <c r="Q795" s="665"/>
      <c r="R795" s="665"/>
      <c r="S795" s="665"/>
      <c r="T795" s="665"/>
      <c r="U795" s="665"/>
      <c r="V795" s="665"/>
      <c r="W795" s="665"/>
      <c r="X795" s="666"/>
      <c r="Y795" s="388">
        <v>175</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15">
      <c r="A796" s="631"/>
      <c r="B796" s="632"/>
      <c r="C796" s="632"/>
      <c r="D796" s="632"/>
      <c r="E796" s="632"/>
      <c r="F796" s="633"/>
      <c r="G796" s="606" t="s">
        <v>703</v>
      </c>
      <c r="H796" s="607"/>
      <c r="I796" s="607"/>
      <c r="J796" s="607"/>
      <c r="K796" s="608"/>
      <c r="L796" s="598" t="s">
        <v>704</v>
      </c>
      <c r="M796" s="599"/>
      <c r="N796" s="599"/>
      <c r="O796" s="599"/>
      <c r="P796" s="599"/>
      <c r="Q796" s="599"/>
      <c r="R796" s="599"/>
      <c r="S796" s="599"/>
      <c r="T796" s="599"/>
      <c r="U796" s="599"/>
      <c r="V796" s="599"/>
      <c r="W796" s="599"/>
      <c r="X796" s="600"/>
      <c r="Y796" s="601">
        <v>13</v>
      </c>
      <c r="Z796" s="602"/>
      <c r="AA796" s="602"/>
      <c r="AB796" s="612"/>
      <c r="AC796" s="606"/>
      <c r="AD796" s="839"/>
      <c r="AE796" s="839"/>
      <c r="AF796" s="839"/>
      <c r="AG796" s="840"/>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705</v>
      </c>
      <c r="H797" s="607"/>
      <c r="I797" s="607"/>
      <c r="J797" s="607"/>
      <c r="K797" s="608"/>
      <c r="L797" s="598" t="s">
        <v>707</v>
      </c>
      <c r="M797" s="599"/>
      <c r="N797" s="599"/>
      <c r="O797" s="599"/>
      <c r="P797" s="599"/>
      <c r="Q797" s="599"/>
      <c r="R797" s="599"/>
      <c r="S797" s="599"/>
      <c r="T797" s="599"/>
      <c r="U797" s="599"/>
      <c r="V797" s="599"/>
      <c r="W797" s="599"/>
      <c r="X797" s="600"/>
      <c r="Y797" s="601">
        <v>3</v>
      </c>
      <c r="Z797" s="602"/>
      <c r="AA797" s="602"/>
      <c r="AB797" s="612"/>
      <c r="AC797" s="606"/>
      <c r="AD797" s="839"/>
      <c r="AE797" s="839"/>
      <c r="AF797" s="839"/>
      <c r="AG797" s="840"/>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706</v>
      </c>
      <c r="H798" s="607"/>
      <c r="I798" s="607"/>
      <c r="J798" s="607"/>
      <c r="K798" s="608"/>
      <c r="L798" s="598" t="s">
        <v>708</v>
      </c>
      <c r="M798" s="599"/>
      <c r="N798" s="599"/>
      <c r="O798" s="599"/>
      <c r="P798" s="599"/>
      <c r="Q798" s="599"/>
      <c r="R798" s="599"/>
      <c r="S798" s="599"/>
      <c r="T798" s="599"/>
      <c r="U798" s="599"/>
      <c r="V798" s="599"/>
      <c r="W798" s="599"/>
      <c r="X798" s="600"/>
      <c r="Y798" s="601">
        <v>3</v>
      </c>
      <c r="Z798" s="602"/>
      <c r="AA798" s="602"/>
      <c r="AB798" s="612"/>
      <c r="AC798" s="606"/>
      <c r="AD798" s="839"/>
      <c r="AE798" s="839"/>
      <c r="AF798" s="839"/>
      <c r="AG798" s="840"/>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839"/>
      <c r="AE799" s="839"/>
      <c r="AF799" s="839"/>
      <c r="AG799" s="840"/>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194</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9" t="s">
        <v>347</v>
      </c>
      <c r="AM832" s="280"/>
      <c r="AN832" s="280"/>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633</v>
      </c>
      <c r="D838" s="347"/>
      <c r="E838" s="347"/>
      <c r="F838" s="347"/>
      <c r="G838" s="347"/>
      <c r="H838" s="347"/>
      <c r="I838" s="347"/>
      <c r="J838" s="348" t="s">
        <v>693</v>
      </c>
      <c r="K838" s="349"/>
      <c r="L838" s="349"/>
      <c r="M838" s="349"/>
      <c r="N838" s="349"/>
      <c r="O838" s="349"/>
      <c r="P838" s="350" t="s">
        <v>647</v>
      </c>
      <c r="Q838" s="350"/>
      <c r="R838" s="350"/>
      <c r="S838" s="350"/>
      <c r="T838" s="350"/>
      <c r="U838" s="350"/>
      <c r="V838" s="350"/>
      <c r="W838" s="350"/>
      <c r="X838" s="350"/>
      <c r="Y838" s="351">
        <v>67</v>
      </c>
      <c r="Z838" s="352"/>
      <c r="AA838" s="352"/>
      <c r="AB838" s="353"/>
      <c r="AC838" s="363" t="s">
        <v>641</v>
      </c>
      <c r="AD838" s="371"/>
      <c r="AE838" s="371"/>
      <c r="AF838" s="371"/>
      <c r="AG838" s="371"/>
      <c r="AH838" s="372" t="s">
        <v>573</v>
      </c>
      <c r="AI838" s="373"/>
      <c r="AJ838" s="373"/>
      <c r="AK838" s="373"/>
      <c r="AL838" s="357" t="s">
        <v>573</v>
      </c>
      <c r="AM838" s="358"/>
      <c r="AN838" s="358"/>
      <c r="AO838" s="359"/>
      <c r="AP838" s="360" t="s">
        <v>645</v>
      </c>
      <c r="AQ838" s="360"/>
      <c r="AR838" s="360"/>
      <c r="AS838" s="360"/>
      <c r="AT838" s="360"/>
      <c r="AU838" s="360"/>
      <c r="AV838" s="360"/>
      <c r="AW838" s="360"/>
      <c r="AX838" s="360"/>
    </row>
    <row r="839" spans="1:50" ht="30" customHeight="1" x14ac:dyDescent="0.15">
      <c r="A839" s="376">
        <v>2</v>
      </c>
      <c r="B839" s="376">
        <v>1</v>
      </c>
      <c r="C839" s="361" t="s">
        <v>639</v>
      </c>
      <c r="D839" s="347"/>
      <c r="E839" s="347"/>
      <c r="F839" s="347"/>
      <c r="G839" s="347"/>
      <c r="H839" s="347"/>
      <c r="I839" s="347"/>
      <c r="J839" s="348" t="s">
        <v>694</v>
      </c>
      <c r="K839" s="349"/>
      <c r="L839" s="349"/>
      <c r="M839" s="349"/>
      <c r="N839" s="349"/>
      <c r="O839" s="349"/>
      <c r="P839" s="350" t="s">
        <v>647</v>
      </c>
      <c r="Q839" s="350"/>
      <c r="R839" s="350"/>
      <c r="S839" s="350"/>
      <c r="T839" s="350"/>
      <c r="U839" s="350"/>
      <c r="V839" s="350"/>
      <c r="W839" s="350"/>
      <c r="X839" s="350"/>
      <c r="Y839" s="351">
        <v>50</v>
      </c>
      <c r="Z839" s="352"/>
      <c r="AA839" s="352"/>
      <c r="AB839" s="353"/>
      <c r="AC839" s="363" t="s">
        <v>641</v>
      </c>
      <c r="AD839" s="371"/>
      <c r="AE839" s="371"/>
      <c r="AF839" s="371"/>
      <c r="AG839" s="371"/>
      <c r="AH839" s="372" t="s">
        <v>573</v>
      </c>
      <c r="AI839" s="373"/>
      <c r="AJ839" s="373"/>
      <c r="AK839" s="373"/>
      <c r="AL839" s="357" t="s">
        <v>573</v>
      </c>
      <c r="AM839" s="358"/>
      <c r="AN839" s="358"/>
      <c r="AO839" s="359"/>
      <c r="AP839" s="360" t="s">
        <v>594</v>
      </c>
      <c r="AQ839" s="360"/>
      <c r="AR839" s="360"/>
      <c r="AS839" s="360"/>
      <c r="AT839" s="360"/>
      <c r="AU839" s="360"/>
      <c r="AV839" s="360"/>
      <c r="AW839" s="360"/>
      <c r="AX839" s="360"/>
    </row>
    <row r="840" spans="1:50" ht="30" customHeight="1" x14ac:dyDescent="0.15">
      <c r="A840" s="376">
        <v>3</v>
      </c>
      <c r="B840" s="376">
        <v>1</v>
      </c>
      <c r="C840" s="361" t="s">
        <v>643</v>
      </c>
      <c r="D840" s="347"/>
      <c r="E840" s="347"/>
      <c r="F840" s="347"/>
      <c r="G840" s="347"/>
      <c r="H840" s="347"/>
      <c r="I840" s="347"/>
      <c r="J840" s="348" t="s">
        <v>695</v>
      </c>
      <c r="K840" s="349"/>
      <c r="L840" s="349"/>
      <c r="M840" s="349"/>
      <c r="N840" s="349"/>
      <c r="O840" s="349"/>
      <c r="P840" s="350" t="s">
        <v>647</v>
      </c>
      <c r="Q840" s="350"/>
      <c r="R840" s="350"/>
      <c r="S840" s="350"/>
      <c r="T840" s="350"/>
      <c r="U840" s="350"/>
      <c r="V840" s="350"/>
      <c r="W840" s="350"/>
      <c r="X840" s="350"/>
      <c r="Y840" s="351">
        <v>46</v>
      </c>
      <c r="Z840" s="352"/>
      <c r="AA840" s="352"/>
      <c r="AB840" s="353"/>
      <c r="AC840" s="363" t="s">
        <v>641</v>
      </c>
      <c r="AD840" s="371"/>
      <c r="AE840" s="371"/>
      <c r="AF840" s="371"/>
      <c r="AG840" s="371"/>
      <c r="AH840" s="355" t="s">
        <v>645</v>
      </c>
      <c r="AI840" s="356"/>
      <c r="AJ840" s="356"/>
      <c r="AK840" s="356"/>
      <c r="AL840" s="357" t="s">
        <v>645</v>
      </c>
      <c r="AM840" s="358"/>
      <c r="AN840" s="358"/>
      <c r="AO840" s="359"/>
      <c r="AP840" s="360" t="s">
        <v>573</v>
      </c>
      <c r="AQ840" s="360"/>
      <c r="AR840" s="360"/>
      <c r="AS840" s="360"/>
      <c r="AT840" s="360"/>
      <c r="AU840" s="360"/>
      <c r="AV840" s="360"/>
      <c r="AW840" s="360"/>
      <c r="AX840" s="360"/>
    </row>
    <row r="841" spans="1:50" ht="30" customHeight="1" x14ac:dyDescent="0.15">
      <c r="A841" s="376">
        <v>4</v>
      </c>
      <c r="B841" s="376">
        <v>1</v>
      </c>
      <c r="C841" s="361" t="s">
        <v>632</v>
      </c>
      <c r="D841" s="347"/>
      <c r="E841" s="347"/>
      <c r="F841" s="347"/>
      <c r="G841" s="347"/>
      <c r="H841" s="347"/>
      <c r="I841" s="347"/>
      <c r="J841" s="348" t="s">
        <v>676</v>
      </c>
      <c r="K841" s="349"/>
      <c r="L841" s="349"/>
      <c r="M841" s="349"/>
      <c r="N841" s="349"/>
      <c r="O841" s="349"/>
      <c r="P841" s="350" t="s">
        <v>647</v>
      </c>
      <c r="Q841" s="350"/>
      <c r="R841" s="350"/>
      <c r="S841" s="350"/>
      <c r="T841" s="350"/>
      <c r="U841" s="350"/>
      <c r="V841" s="350"/>
      <c r="W841" s="350"/>
      <c r="X841" s="350"/>
      <c r="Y841" s="351">
        <v>44</v>
      </c>
      <c r="Z841" s="352"/>
      <c r="AA841" s="352"/>
      <c r="AB841" s="353"/>
      <c r="AC841" s="363" t="s">
        <v>641</v>
      </c>
      <c r="AD841" s="371"/>
      <c r="AE841" s="371"/>
      <c r="AF841" s="371"/>
      <c r="AG841" s="371"/>
      <c r="AH841" s="355" t="s">
        <v>577</v>
      </c>
      <c r="AI841" s="356"/>
      <c r="AJ841" s="356"/>
      <c r="AK841" s="356"/>
      <c r="AL841" s="357" t="s">
        <v>573</v>
      </c>
      <c r="AM841" s="358"/>
      <c r="AN841" s="358"/>
      <c r="AO841" s="359"/>
      <c r="AP841" s="360" t="s">
        <v>646</v>
      </c>
      <c r="AQ841" s="360"/>
      <c r="AR841" s="360"/>
      <c r="AS841" s="360"/>
      <c r="AT841" s="360"/>
      <c r="AU841" s="360"/>
      <c r="AV841" s="360"/>
      <c r="AW841" s="360"/>
      <c r="AX841" s="360"/>
    </row>
    <row r="842" spans="1:50" ht="30" customHeight="1" x14ac:dyDescent="0.15">
      <c r="A842" s="376">
        <v>5</v>
      </c>
      <c r="B842" s="376">
        <v>1</v>
      </c>
      <c r="C842" s="361" t="s">
        <v>644</v>
      </c>
      <c r="D842" s="347"/>
      <c r="E842" s="347"/>
      <c r="F842" s="347"/>
      <c r="G842" s="347"/>
      <c r="H842" s="347"/>
      <c r="I842" s="347"/>
      <c r="J842" s="348" t="s">
        <v>696</v>
      </c>
      <c r="K842" s="349"/>
      <c r="L842" s="349"/>
      <c r="M842" s="349"/>
      <c r="N842" s="349"/>
      <c r="O842" s="349"/>
      <c r="P842" s="350" t="s">
        <v>647</v>
      </c>
      <c r="Q842" s="350"/>
      <c r="R842" s="350"/>
      <c r="S842" s="350"/>
      <c r="T842" s="350"/>
      <c r="U842" s="350"/>
      <c r="V842" s="350"/>
      <c r="W842" s="350"/>
      <c r="X842" s="350"/>
      <c r="Y842" s="351">
        <v>27</v>
      </c>
      <c r="Z842" s="352"/>
      <c r="AA842" s="352"/>
      <c r="AB842" s="353"/>
      <c r="AC842" s="363" t="s">
        <v>641</v>
      </c>
      <c r="AD842" s="371"/>
      <c r="AE842" s="371"/>
      <c r="AF842" s="371"/>
      <c r="AG842" s="371"/>
      <c r="AH842" s="355" t="s">
        <v>577</v>
      </c>
      <c r="AI842" s="356"/>
      <c r="AJ842" s="356"/>
      <c r="AK842" s="356"/>
      <c r="AL842" s="357" t="s">
        <v>573</v>
      </c>
      <c r="AM842" s="358"/>
      <c r="AN842" s="358"/>
      <c r="AO842" s="359"/>
      <c r="AP842" s="360" t="s">
        <v>575</v>
      </c>
      <c r="AQ842" s="360"/>
      <c r="AR842" s="360"/>
      <c r="AS842" s="360"/>
      <c r="AT842" s="360"/>
      <c r="AU842" s="360"/>
      <c r="AV842" s="360"/>
      <c r="AW842" s="360"/>
      <c r="AX842" s="360"/>
    </row>
    <row r="843" spans="1:50" ht="30" customHeight="1" x14ac:dyDescent="0.15">
      <c r="A843" s="376">
        <v>6</v>
      </c>
      <c r="B843" s="376">
        <v>1</v>
      </c>
      <c r="C843" s="361" t="s">
        <v>636</v>
      </c>
      <c r="D843" s="347"/>
      <c r="E843" s="347"/>
      <c r="F843" s="347"/>
      <c r="G843" s="347"/>
      <c r="H843" s="347"/>
      <c r="I843" s="347"/>
      <c r="J843" s="348" t="s">
        <v>697</v>
      </c>
      <c r="K843" s="349"/>
      <c r="L843" s="349"/>
      <c r="M843" s="349"/>
      <c r="N843" s="349"/>
      <c r="O843" s="349"/>
      <c r="P843" s="350" t="s">
        <v>647</v>
      </c>
      <c r="Q843" s="350"/>
      <c r="R843" s="350"/>
      <c r="S843" s="350"/>
      <c r="T843" s="350"/>
      <c r="U843" s="350"/>
      <c r="V843" s="350"/>
      <c r="W843" s="350"/>
      <c r="X843" s="350"/>
      <c r="Y843" s="351">
        <v>26</v>
      </c>
      <c r="Z843" s="352"/>
      <c r="AA843" s="352"/>
      <c r="AB843" s="353"/>
      <c r="AC843" s="363" t="s">
        <v>641</v>
      </c>
      <c r="AD843" s="371"/>
      <c r="AE843" s="371"/>
      <c r="AF843" s="371"/>
      <c r="AG843" s="371"/>
      <c r="AH843" s="355" t="s">
        <v>575</v>
      </c>
      <c r="AI843" s="356"/>
      <c r="AJ843" s="356"/>
      <c r="AK843" s="356"/>
      <c r="AL843" s="357" t="s">
        <v>594</v>
      </c>
      <c r="AM843" s="358"/>
      <c r="AN843" s="358"/>
      <c r="AO843" s="359"/>
      <c r="AP843" s="360" t="s">
        <v>573</v>
      </c>
      <c r="AQ843" s="360"/>
      <c r="AR843" s="360"/>
      <c r="AS843" s="360"/>
      <c r="AT843" s="360"/>
      <c r="AU843" s="360"/>
      <c r="AV843" s="360"/>
      <c r="AW843" s="360"/>
      <c r="AX843" s="360"/>
    </row>
    <row r="844" spans="1:50" ht="30" customHeight="1" x14ac:dyDescent="0.15">
      <c r="A844" s="376">
        <v>7</v>
      </c>
      <c r="B844" s="376">
        <v>1</v>
      </c>
      <c r="C844" s="361" t="s">
        <v>634</v>
      </c>
      <c r="D844" s="347"/>
      <c r="E844" s="347"/>
      <c r="F844" s="347"/>
      <c r="G844" s="347"/>
      <c r="H844" s="347"/>
      <c r="I844" s="347"/>
      <c r="J844" s="348" t="s">
        <v>698</v>
      </c>
      <c r="K844" s="349"/>
      <c r="L844" s="349"/>
      <c r="M844" s="349"/>
      <c r="N844" s="349"/>
      <c r="O844" s="349"/>
      <c r="P844" s="350" t="s">
        <v>647</v>
      </c>
      <c r="Q844" s="350"/>
      <c r="R844" s="350"/>
      <c r="S844" s="350"/>
      <c r="T844" s="350"/>
      <c r="U844" s="350"/>
      <c r="V844" s="350"/>
      <c r="W844" s="350"/>
      <c r="X844" s="350"/>
      <c r="Y844" s="351">
        <v>22</v>
      </c>
      <c r="Z844" s="352"/>
      <c r="AA844" s="352"/>
      <c r="AB844" s="353"/>
      <c r="AC844" s="363" t="s">
        <v>641</v>
      </c>
      <c r="AD844" s="371"/>
      <c r="AE844" s="371"/>
      <c r="AF844" s="371"/>
      <c r="AG844" s="371"/>
      <c r="AH844" s="355" t="s">
        <v>573</v>
      </c>
      <c r="AI844" s="356"/>
      <c r="AJ844" s="356"/>
      <c r="AK844" s="356"/>
      <c r="AL844" s="357" t="s">
        <v>645</v>
      </c>
      <c r="AM844" s="358"/>
      <c r="AN844" s="358"/>
      <c r="AO844" s="359"/>
      <c r="AP844" s="360" t="s">
        <v>573</v>
      </c>
      <c r="AQ844" s="360"/>
      <c r="AR844" s="360"/>
      <c r="AS844" s="360"/>
      <c r="AT844" s="360"/>
      <c r="AU844" s="360"/>
      <c r="AV844" s="360"/>
      <c r="AW844" s="360"/>
      <c r="AX844" s="360"/>
    </row>
    <row r="845" spans="1:50" ht="30" customHeight="1" x14ac:dyDescent="0.15">
      <c r="A845" s="376">
        <v>8</v>
      </c>
      <c r="B845" s="376">
        <v>1</v>
      </c>
      <c r="C845" s="361" t="s">
        <v>648</v>
      </c>
      <c r="D845" s="347"/>
      <c r="E845" s="347"/>
      <c r="F845" s="347"/>
      <c r="G845" s="347"/>
      <c r="H845" s="347"/>
      <c r="I845" s="347"/>
      <c r="J845" s="348" t="s">
        <v>699</v>
      </c>
      <c r="K845" s="349"/>
      <c r="L845" s="349"/>
      <c r="M845" s="349"/>
      <c r="N845" s="349"/>
      <c r="O845" s="349"/>
      <c r="P845" s="350" t="s">
        <v>647</v>
      </c>
      <c r="Q845" s="350"/>
      <c r="R845" s="350"/>
      <c r="S845" s="350"/>
      <c r="T845" s="350"/>
      <c r="U845" s="350"/>
      <c r="V845" s="350"/>
      <c r="W845" s="350"/>
      <c r="X845" s="350"/>
      <c r="Y845" s="351">
        <v>21</v>
      </c>
      <c r="Z845" s="352"/>
      <c r="AA845" s="352"/>
      <c r="AB845" s="353"/>
      <c r="AC845" s="363" t="s">
        <v>641</v>
      </c>
      <c r="AD845" s="371"/>
      <c r="AE845" s="371"/>
      <c r="AF845" s="371"/>
      <c r="AG845" s="371"/>
      <c r="AH845" s="355" t="s">
        <v>573</v>
      </c>
      <c r="AI845" s="356"/>
      <c r="AJ845" s="356"/>
      <c r="AK845" s="356"/>
      <c r="AL845" s="357" t="s">
        <v>645</v>
      </c>
      <c r="AM845" s="358"/>
      <c r="AN845" s="358"/>
      <c r="AO845" s="359"/>
      <c r="AP845" s="360" t="s">
        <v>573</v>
      </c>
      <c r="AQ845" s="360"/>
      <c r="AR845" s="360"/>
      <c r="AS845" s="360"/>
      <c r="AT845" s="360"/>
      <c r="AU845" s="360"/>
      <c r="AV845" s="360"/>
      <c r="AW845" s="360"/>
      <c r="AX845" s="360"/>
    </row>
    <row r="846" spans="1:50" ht="30" customHeight="1" x14ac:dyDescent="0.15">
      <c r="A846" s="376">
        <v>9</v>
      </c>
      <c r="B846" s="376">
        <v>1</v>
      </c>
      <c r="C846" s="361" t="s">
        <v>649</v>
      </c>
      <c r="D846" s="347"/>
      <c r="E846" s="347"/>
      <c r="F846" s="347"/>
      <c r="G846" s="347"/>
      <c r="H846" s="347"/>
      <c r="I846" s="347"/>
      <c r="J846" s="348" t="s">
        <v>700</v>
      </c>
      <c r="K846" s="349"/>
      <c r="L846" s="349"/>
      <c r="M846" s="349"/>
      <c r="N846" s="349"/>
      <c r="O846" s="349"/>
      <c r="P846" s="350" t="s">
        <v>647</v>
      </c>
      <c r="Q846" s="350"/>
      <c r="R846" s="350"/>
      <c r="S846" s="350"/>
      <c r="T846" s="350"/>
      <c r="U846" s="350"/>
      <c r="V846" s="350"/>
      <c r="W846" s="350"/>
      <c r="X846" s="350"/>
      <c r="Y846" s="351">
        <v>19</v>
      </c>
      <c r="Z846" s="352"/>
      <c r="AA846" s="352"/>
      <c r="AB846" s="353"/>
      <c r="AC846" s="363" t="s">
        <v>641</v>
      </c>
      <c r="AD846" s="371"/>
      <c r="AE846" s="371"/>
      <c r="AF846" s="371"/>
      <c r="AG846" s="371"/>
      <c r="AH846" s="355" t="s">
        <v>573</v>
      </c>
      <c r="AI846" s="356"/>
      <c r="AJ846" s="356"/>
      <c r="AK846" s="356"/>
      <c r="AL846" s="357" t="s">
        <v>573</v>
      </c>
      <c r="AM846" s="358"/>
      <c r="AN846" s="358"/>
      <c r="AO846" s="359"/>
      <c r="AP846" s="360" t="s">
        <v>592</v>
      </c>
      <c r="AQ846" s="360"/>
      <c r="AR846" s="360"/>
      <c r="AS846" s="360"/>
      <c r="AT846" s="360"/>
      <c r="AU846" s="360"/>
      <c r="AV846" s="360"/>
      <c r="AW846" s="360"/>
      <c r="AX846" s="360"/>
    </row>
    <row r="847" spans="1:50" ht="30" customHeight="1" x14ac:dyDescent="0.15">
      <c r="A847" s="376">
        <v>10</v>
      </c>
      <c r="B847" s="376">
        <v>1</v>
      </c>
      <c r="C847" s="361" t="s">
        <v>650</v>
      </c>
      <c r="D847" s="347"/>
      <c r="E847" s="347"/>
      <c r="F847" s="347"/>
      <c r="G847" s="347"/>
      <c r="H847" s="347"/>
      <c r="I847" s="347"/>
      <c r="J847" s="348" t="s">
        <v>701</v>
      </c>
      <c r="K847" s="349"/>
      <c r="L847" s="349"/>
      <c r="M847" s="349"/>
      <c r="N847" s="349"/>
      <c r="O847" s="349"/>
      <c r="P847" s="350" t="s">
        <v>647</v>
      </c>
      <c r="Q847" s="350"/>
      <c r="R847" s="350"/>
      <c r="S847" s="350"/>
      <c r="T847" s="350"/>
      <c r="U847" s="350"/>
      <c r="V847" s="350"/>
      <c r="W847" s="350"/>
      <c r="X847" s="350"/>
      <c r="Y847" s="351">
        <v>15</v>
      </c>
      <c r="Z847" s="352"/>
      <c r="AA847" s="352"/>
      <c r="AB847" s="353"/>
      <c r="AC847" s="363" t="s">
        <v>641</v>
      </c>
      <c r="AD847" s="371"/>
      <c r="AE847" s="371"/>
      <c r="AF847" s="371"/>
      <c r="AG847" s="371"/>
      <c r="AH847" s="355" t="s">
        <v>577</v>
      </c>
      <c r="AI847" s="356"/>
      <c r="AJ847" s="356"/>
      <c r="AK847" s="356"/>
      <c r="AL847" s="357" t="s">
        <v>645</v>
      </c>
      <c r="AM847" s="358"/>
      <c r="AN847" s="358"/>
      <c r="AO847" s="359"/>
      <c r="AP847" s="360" t="s">
        <v>594</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t="s">
        <v>594</v>
      </c>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42" customHeight="1" x14ac:dyDescent="0.15">
      <c r="A871" s="376">
        <v>1</v>
      </c>
      <c r="B871" s="376">
        <v>1</v>
      </c>
      <c r="C871" s="361" t="s">
        <v>651</v>
      </c>
      <c r="D871" s="347"/>
      <c r="E871" s="347"/>
      <c r="F871" s="347"/>
      <c r="G871" s="347"/>
      <c r="H871" s="347"/>
      <c r="I871" s="347"/>
      <c r="J871" s="348">
        <v>5700150001251</v>
      </c>
      <c r="K871" s="349"/>
      <c r="L871" s="349"/>
      <c r="M871" s="349"/>
      <c r="N871" s="349"/>
      <c r="O871" s="349"/>
      <c r="P871" s="350" t="s">
        <v>665</v>
      </c>
      <c r="Q871" s="350"/>
      <c r="R871" s="350"/>
      <c r="S871" s="350"/>
      <c r="T871" s="350"/>
      <c r="U871" s="350"/>
      <c r="V871" s="350"/>
      <c r="W871" s="350"/>
      <c r="X871" s="350"/>
      <c r="Y871" s="351">
        <v>37</v>
      </c>
      <c r="Z871" s="352"/>
      <c r="AA871" s="352"/>
      <c r="AB871" s="353"/>
      <c r="AC871" s="363" t="s">
        <v>641</v>
      </c>
      <c r="AD871" s="371"/>
      <c r="AE871" s="371"/>
      <c r="AF871" s="371"/>
      <c r="AG871" s="371"/>
      <c r="AH871" s="355" t="s">
        <v>573</v>
      </c>
      <c r="AI871" s="356"/>
      <c r="AJ871" s="356"/>
      <c r="AK871" s="356"/>
      <c r="AL871" s="357" t="s">
        <v>645</v>
      </c>
      <c r="AM871" s="358"/>
      <c r="AN871" s="358"/>
      <c r="AO871" s="359"/>
      <c r="AP871" s="360" t="s">
        <v>573</v>
      </c>
      <c r="AQ871" s="360"/>
      <c r="AR871" s="360"/>
      <c r="AS871" s="360"/>
      <c r="AT871" s="360"/>
      <c r="AU871" s="360"/>
      <c r="AV871" s="360"/>
      <c r="AW871" s="360"/>
      <c r="AX871" s="360"/>
    </row>
    <row r="872" spans="1:50" ht="42" customHeight="1" x14ac:dyDescent="0.15">
      <c r="A872" s="376">
        <v>2</v>
      </c>
      <c r="B872" s="376">
        <v>1</v>
      </c>
      <c r="C872" s="361" t="s">
        <v>652</v>
      </c>
      <c r="D872" s="347"/>
      <c r="E872" s="347"/>
      <c r="F872" s="347"/>
      <c r="G872" s="347"/>
      <c r="H872" s="347"/>
      <c r="I872" s="347"/>
      <c r="J872" s="348">
        <v>4700150011945</v>
      </c>
      <c r="K872" s="349"/>
      <c r="L872" s="349"/>
      <c r="M872" s="349"/>
      <c r="N872" s="349"/>
      <c r="O872" s="349"/>
      <c r="P872" s="350" t="s">
        <v>665</v>
      </c>
      <c r="Q872" s="350"/>
      <c r="R872" s="350"/>
      <c r="S872" s="350"/>
      <c r="T872" s="350"/>
      <c r="U872" s="350"/>
      <c r="V872" s="350"/>
      <c r="W872" s="350"/>
      <c r="X872" s="350"/>
      <c r="Y872" s="351">
        <v>30</v>
      </c>
      <c r="Z872" s="352"/>
      <c r="AA872" s="352"/>
      <c r="AB872" s="353"/>
      <c r="AC872" s="363" t="s">
        <v>641</v>
      </c>
      <c r="AD872" s="371"/>
      <c r="AE872" s="371"/>
      <c r="AF872" s="371"/>
      <c r="AG872" s="371"/>
      <c r="AH872" s="372" t="s">
        <v>601</v>
      </c>
      <c r="AI872" s="373"/>
      <c r="AJ872" s="373"/>
      <c r="AK872" s="373"/>
      <c r="AL872" s="357" t="s">
        <v>573</v>
      </c>
      <c r="AM872" s="358"/>
      <c r="AN872" s="358"/>
      <c r="AO872" s="359"/>
      <c r="AP872" s="360" t="s">
        <v>591</v>
      </c>
      <c r="AQ872" s="360"/>
      <c r="AR872" s="360"/>
      <c r="AS872" s="360"/>
      <c r="AT872" s="360"/>
      <c r="AU872" s="360"/>
      <c r="AV872" s="360"/>
      <c r="AW872" s="360"/>
      <c r="AX872" s="360"/>
    </row>
    <row r="873" spans="1:50" ht="42" customHeight="1" x14ac:dyDescent="0.15">
      <c r="A873" s="376">
        <v>3</v>
      </c>
      <c r="B873" s="376">
        <v>1</v>
      </c>
      <c r="C873" s="361" t="s">
        <v>653</v>
      </c>
      <c r="D873" s="347"/>
      <c r="E873" s="347"/>
      <c r="F873" s="347"/>
      <c r="G873" s="347"/>
      <c r="H873" s="347"/>
      <c r="I873" s="347"/>
      <c r="J873" s="348">
        <v>4700150041793</v>
      </c>
      <c r="K873" s="349"/>
      <c r="L873" s="349"/>
      <c r="M873" s="349"/>
      <c r="N873" s="349"/>
      <c r="O873" s="349"/>
      <c r="P873" s="350" t="s">
        <v>665</v>
      </c>
      <c r="Q873" s="350"/>
      <c r="R873" s="350"/>
      <c r="S873" s="350"/>
      <c r="T873" s="350"/>
      <c r="U873" s="350"/>
      <c r="V873" s="350"/>
      <c r="W873" s="350"/>
      <c r="X873" s="350"/>
      <c r="Y873" s="351">
        <v>26</v>
      </c>
      <c r="Z873" s="352"/>
      <c r="AA873" s="352"/>
      <c r="AB873" s="353"/>
      <c r="AC873" s="363" t="s">
        <v>641</v>
      </c>
      <c r="AD873" s="371"/>
      <c r="AE873" s="371"/>
      <c r="AF873" s="371"/>
      <c r="AG873" s="371"/>
      <c r="AH873" s="355" t="s">
        <v>573</v>
      </c>
      <c r="AI873" s="356"/>
      <c r="AJ873" s="356"/>
      <c r="AK873" s="356"/>
      <c r="AL873" s="357" t="s">
        <v>662</v>
      </c>
      <c r="AM873" s="358"/>
      <c r="AN873" s="358"/>
      <c r="AO873" s="359"/>
      <c r="AP873" s="360" t="s">
        <v>573</v>
      </c>
      <c r="AQ873" s="360"/>
      <c r="AR873" s="360"/>
      <c r="AS873" s="360"/>
      <c r="AT873" s="360"/>
      <c r="AU873" s="360"/>
      <c r="AV873" s="360"/>
      <c r="AW873" s="360"/>
      <c r="AX873" s="360"/>
    </row>
    <row r="874" spans="1:50" ht="42" customHeight="1" x14ac:dyDescent="0.15">
      <c r="A874" s="376">
        <v>4</v>
      </c>
      <c r="B874" s="376">
        <v>1</v>
      </c>
      <c r="C874" s="361" t="s">
        <v>654</v>
      </c>
      <c r="D874" s="347"/>
      <c r="E874" s="347"/>
      <c r="F874" s="347"/>
      <c r="G874" s="347"/>
      <c r="H874" s="347"/>
      <c r="I874" s="347"/>
      <c r="J874" s="348">
        <v>6700150023385</v>
      </c>
      <c r="K874" s="349"/>
      <c r="L874" s="349"/>
      <c r="M874" s="349"/>
      <c r="N874" s="349"/>
      <c r="O874" s="349"/>
      <c r="P874" s="350" t="s">
        <v>665</v>
      </c>
      <c r="Q874" s="350"/>
      <c r="R874" s="350"/>
      <c r="S874" s="350"/>
      <c r="T874" s="350"/>
      <c r="U874" s="350"/>
      <c r="V874" s="350"/>
      <c r="W874" s="350"/>
      <c r="X874" s="350"/>
      <c r="Y874" s="351">
        <v>17</v>
      </c>
      <c r="Z874" s="352"/>
      <c r="AA874" s="352"/>
      <c r="AB874" s="353"/>
      <c r="AC874" s="363" t="s">
        <v>641</v>
      </c>
      <c r="AD874" s="371"/>
      <c r="AE874" s="371"/>
      <c r="AF874" s="371"/>
      <c r="AG874" s="371"/>
      <c r="AH874" s="355" t="s">
        <v>660</v>
      </c>
      <c r="AI874" s="356"/>
      <c r="AJ874" s="356"/>
      <c r="AK874" s="356"/>
      <c r="AL874" s="357" t="s">
        <v>573</v>
      </c>
      <c r="AM874" s="358"/>
      <c r="AN874" s="358"/>
      <c r="AO874" s="359"/>
      <c r="AP874" s="360" t="s">
        <v>594</v>
      </c>
      <c r="AQ874" s="360"/>
      <c r="AR874" s="360"/>
      <c r="AS874" s="360"/>
      <c r="AT874" s="360"/>
      <c r="AU874" s="360"/>
      <c r="AV874" s="360"/>
      <c r="AW874" s="360"/>
      <c r="AX874" s="360"/>
    </row>
    <row r="875" spans="1:50" ht="42" customHeight="1" x14ac:dyDescent="0.15">
      <c r="A875" s="376">
        <v>5</v>
      </c>
      <c r="B875" s="376">
        <v>1</v>
      </c>
      <c r="C875" s="361" t="s">
        <v>664</v>
      </c>
      <c r="D875" s="347"/>
      <c r="E875" s="347"/>
      <c r="F875" s="347"/>
      <c r="G875" s="347"/>
      <c r="H875" s="347"/>
      <c r="I875" s="347"/>
      <c r="J875" s="348">
        <v>2010005018852</v>
      </c>
      <c r="K875" s="349"/>
      <c r="L875" s="349"/>
      <c r="M875" s="349"/>
      <c r="N875" s="349"/>
      <c r="O875" s="349"/>
      <c r="P875" s="350" t="s">
        <v>665</v>
      </c>
      <c r="Q875" s="350"/>
      <c r="R875" s="350"/>
      <c r="S875" s="350"/>
      <c r="T875" s="350"/>
      <c r="U875" s="350"/>
      <c r="V875" s="350"/>
      <c r="W875" s="350"/>
      <c r="X875" s="350"/>
      <c r="Y875" s="351">
        <v>15</v>
      </c>
      <c r="Z875" s="352"/>
      <c r="AA875" s="352"/>
      <c r="AB875" s="353"/>
      <c r="AC875" s="363" t="s">
        <v>641</v>
      </c>
      <c r="AD875" s="371"/>
      <c r="AE875" s="371"/>
      <c r="AF875" s="371"/>
      <c r="AG875" s="371"/>
      <c r="AH875" s="355" t="s">
        <v>594</v>
      </c>
      <c r="AI875" s="356"/>
      <c r="AJ875" s="356"/>
      <c r="AK875" s="356"/>
      <c r="AL875" s="357" t="s">
        <v>573</v>
      </c>
      <c r="AM875" s="358"/>
      <c r="AN875" s="358"/>
      <c r="AO875" s="359"/>
      <c r="AP875" s="360" t="s">
        <v>573</v>
      </c>
      <c r="AQ875" s="360"/>
      <c r="AR875" s="360"/>
      <c r="AS875" s="360"/>
      <c r="AT875" s="360"/>
      <c r="AU875" s="360"/>
      <c r="AV875" s="360"/>
      <c r="AW875" s="360"/>
      <c r="AX875" s="360"/>
    </row>
    <row r="876" spans="1:50" ht="42" customHeight="1" x14ac:dyDescent="0.15">
      <c r="A876" s="376">
        <v>6</v>
      </c>
      <c r="B876" s="376">
        <v>1</v>
      </c>
      <c r="C876" s="361" t="s">
        <v>655</v>
      </c>
      <c r="D876" s="347"/>
      <c r="E876" s="347"/>
      <c r="F876" s="347"/>
      <c r="G876" s="347"/>
      <c r="H876" s="347"/>
      <c r="I876" s="347"/>
      <c r="J876" s="348">
        <v>5700150026785</v>
      </c>
      <c r="K876" s="349"/>
      <c r="L876" s="349"/>
      <c r="M876" s="349"/>
      <c r="N876" s="349"/>
      <c r="O876" s="349"/>
      <c r="P876" s="350" t="s">
        <v>665</v>
      </c>
      <c r="Q876" s="350"/>
      <c r="R876" s="350"/>
      <c r="S876" s="350"/>
      <c r="T876" s="350"/>
      <c r="U876" s="350"/>
      <c r="V876" s="350"/>
      <c r="W876" s="350"/>
      <c r="X876" s="350"/>
      <c r="Y876" s="351">
        <v>12</v>
      </c>
      <c r="Z876" s="352"/>
      <c r="AA876" s="352"/>
      <c r="AB876" s="353"/>
      <c r="AC876" s="363" t="s">
        <v>641</v>
      </c>
      <c r="AD876" s="371"/>
      <c r="AE876" s="371"/>
      <c r="AF876" s="371"/>
      <c r="AG876" s="371"/>
      <c r="AH876" s="355" t="s">
        <v>661</v>
      </c>
      <c r="AI876" s="356"/>
      <c r="AJ876" s="356"/>
      <c r="AK876" s="356"/>
      <c r="AL876" s="357" t="s">
        <v>661</v>
      </c>
      <c r="AM876" s="358"/>
      <c r="AN876" s="358"/>
      <c r="AO876" s="359"/>
      <c r="AP876" s="360" t="s">
        <v>573</v>
      </c>
      <c r="AQ876" s="360"/>
      <c r="AR876" s="360"/>
      <c r="AS876" s="360"/>
      <c r="AT876" s="360"/>
      <c r="AU876" s="360"/>
      <c r="AV876" s="360"/>
      <c r="AW876" s="360"/>
      <c r="AX876" s="360"/>
    </row>
    <row r="877" spans="1:50" ht="42" customHeight="1" x14ac:dyDescent="0.15">
      <c r="A877" s="376">
        <v>7</v>
      </c>
      <c r="B877" s="376">
        <v>1</v>
      </c>
      <c r="C877" s="361" t="s">
        <v>656</v>
      </c>
      <c r="D877" s="347"/>
      <c r="E877" s="347"/>
      <c r="F877" s="347"/>
      <c r="G877" s="347"/>
      <c r="H877" s="347"/>
      <c r="I877" s="347"/>
      <c r="J877" s="348">
        <v>7700150048092</v>
      </c>
      <c r="K877" s="349"/>
      <c r="L877" s="349"/>
      <c r="M877" s="349"/>
      <c r="N877" s="349"/>
      <c r="O877" s="349"/>
      <c r="P877" s="350" t="s">
        <v>665</v>
      </c>
      <c r="Q877" s="350"/>
      <c r="R877" s="350"/>
      <c r="S877" s="350"/>
      <c r="T877" s="350"/>
      <c r="U877" s="350"/>
      <c r="V877" s="350"/>
      <c r="W877" s="350"/>
      <c r="X877" s="350"/>
      <c r="Y877" s="351">
        <v>12</v>
      </c>
      <c r="Z877" s="352"/>
      <c r="AA877" s="352"/>
      <c r="AB877" s="353"/>
      <c r="AC877" s="363" t="s">
        <v>641</v>
      </c>
      <c r="AD877" s="371"/>
      <c r="AE877" s="371"/>
      <c r="AF877" s="371"/>
      <c r="AG877" s="371"/>
      <c r="AH877" s="355" t="s">
        <v>661</v>
      </c>
      <c r="AI877" s="356"/>
      <c r="AJ877" s="356"/>
      <c r="AK877" s="356"/>
      <c r="AL877" s="357" t="s">
        <v>661</v>
      </c>
      <c r="AM877" s="358"/>
      <c r="AN877" s="358"/>
      <c r="AO877" s="359"/>
      <c r="AP877" s="360" t="s">
        <v>663</v>
      </c>
      <c r="AQ877" s="360"/>
      <c r="AR877" s="360"/>
      <c r="AS877" s="360"/>
      <c r="AT877" s="360"/>
      <c r="AU877" s="360"/>
      <c r="AV877" s="360"/>
      <c r="AW877" s="360"/>
      <c r="AX877" s="360"/>
    </row>
    <row r="878" spans="1:50" ht="42" customHeight="1" x14ac:dyDescent="0.15">
      <c r="A878" s="376">
        <v>8</v>
      </c>
      <c r="B878" s="376">
        <v>1</v>
      </c>
      <c r="C878" s="361" t="s">
        <v>657</v>
      </c>
      <c r="D878" s="347"/>
      <c r="E878" s="347"/>
      <c r="F878" s="347"/>
      <c r="G878" s="347"/>
      <c r="H878" s="347"/>
      <c r="I878" s="347"/>
      <c r="J878" s="348">
        <v>9700150032202</v>
      </c>
      <c r="K878" s="349"/>
      <c r="L878" s="349"/>
      <c r="M878" s="349"/>
      <c r="N878" s="349"/>
      <c r="O878" s="349"/>
      <c r="P878" s="350" t="s">
        <v>665</v>
      </c>
      <c r="Q878" s="350"/>
      <c r="R878" s="350"/>
      <c r="S878" s="350"/>
      <c r="T878" s="350"/>
      <c r="U878" s="350"/>
      <c r="V878" s="350"/>
      <c r="W878" s="350"/>
      <c r="X878" s="350"/>
      <c r="Y878" s="351">
        <v>10</v>
      </c>
      <c r="Z878" s="352"/>
      <c r="AA878" s="352"/>
      <c r="AB878" s="353"/>
      <c r="AC878" s="363" t="s">
        <v>641</v>
      </c>
      <c r="AD878" s="371"/>
      <c r="AE878" s="371"/>
      <c r="AF878" s="371"/>
      <c r="AG878" s="371"/>
      <c r="AH878" s="355" t="s">
        <v>573</v>
      </c>
      <c r="AI878" s="356"/>
      <c r="AJ878" s="356"/>
      <c r="AK878" s="356"/>
      <c r="AL878" s="357" t="s">
        <v>573</v>
      </c>
      <c r="AM878" s="358"/>
      <c r="AN878" s="358"/>
      <c r="AO878" s="359"/>
      <c r="AP878" s="360" t="s">
        <v>663</v>
      </c>
      <c r="AQ878" s="360"/>
      <c r="AR878" s="360"/>
      <c r="AS878" s="360"/>
      <c r="AT878" s="360"/>
      <c r="AU878" s="360"/>
      <c r="AV878" s="360"/>
      <c r="AW878" s="360"/>
      <c r="AX878" s="360"/>
    </row>
    <row r="879" spans="1:50" ht="42" customHeight="1" x14ac:dyDescent="0.15">
      <c r="A879" s="376">
        <v>9</v>
      </c>
      <c r="B879" s="376">
        <v>1</v>
      </c>
      <c r="C879" s="361" t="s">
        <v>658</v>
      </c>
      <c r="D879" s="347"/>
      <c r="E879" s="347"/>
      <c r="F879" s="347"/>
      <c r="G879" s="347"/>
      <c r="H879" s="347"/>
      <c r="I879" s="347"/>
      <c r="J879" s="348">
        <v>6700150031108</v>
      </c>
      <c r="K879" s="349"/>
      <c r="L879" s="349"/>
      <c r="M879" s="349"/>
      <c r="N879" s="349"/>
      <c r="O879" s="349"/>
      <c r="P879" s="350" t="s">
        <v>665</v>
      </c>
      <c r="Q879" s="350"/>
      <c r="R879" s="350"/>
      <c r="S879" s="350"/>
      <c r="T879" s="350"/>
      <c r="U879" s="350"/>
      <c r="V879" s="350"/>
      <c r="W879" s="350"/>
      <c r="X879" s="350"/>
      <c r="Y879" s="351">
        <v>10</v>
      </c>
      <c r="Z879" s="352"/>
      <c r="AA879" s="352"/>
      <c r="AB879" s="353"/>
      <c r="AC879" s="363" t="s">
        <v>641</v>
      </c>
      <c r="AD879" s="371"/>
      <c r="AE879" s="371"/>
      <c r="AF879" s="371"/>
      <c r="AG879" s="371"/>
      <c r="AH879" s="355" t="s">
        <v>661</v>
      </c>
      <c r="AI879" s="356"/>
      <c r="AJ879" s="356"/>
      <c r="AK879" s="356"/>
      <c r="AL879" s="357" t="s">
        <v>661</v>
      </c>
      <c r="AM879" s="358"/>
      <c r="AN879" s="358"/>
      <c r="AO879" s="359"/>
      <c r="AP879" s="360" t="s">
        <v>575</v>
      </c>
      <c r="AQ879" s="360"/>
      <c r="AR879" s="360"/>
      <c r="AS879" s="360"/>
      <c r="AT879" s="360"/>
      <c r="AU879" s="360"/>
      <c r="AV879" s="360"/>
      <c r="AW879" s="360"/>
      <c r="AX879" s="360"/>
    </row>
    <row r="880" spans="1:50" ht="42" customHeight="1" x14ac:dyDescent="0.15">
      <c r="A880" s="376">
        <v>10</v>
      </c>
      <c r="B880" s="376">
        <v>1</v>
      </c>
      <c r="C880" s="361" t="s">
        <v>659</v>
      </c>
      <c r="D880" s="347"/>
      <c r="E880" s="347"/>
      <c r="F880" s="347"/>
      <c r="G880" s="347"/>
      <c r="H880" s="347"/>
      <c r="I880" s="347"/>
      <c r="J880" s="348">
        <v>8700150030256</v>
      </c>
      <c r="K880" s="349"/>
      <c r="L880" s="349"/>
      <c r="M880" s="349"/>
      <c r="N880" s="349"/>
      <c r="O880" s="349"/>
      <c r="P880" s="350" t="s">
        <v>665</v>
      </c>
      <c r="Q880" s="350"/>
      <c r="R880" s="350"/>
      <c r="S880" s="350"/>
      <c r="T880" s="350"/>
      <c r="U880" s="350"/>
      <c r="V880" s="350"/>
      <c r="W880" s="350"/>
      <c r="X880" s="350"/>
      <c r="Y880" s="351">
        <v>10</v>
      </c>
      <c r="Z880" s="352"/>
      <c r="AA880" s="352"/>
      <c r="AB880" s="353"/>
      <c r="AC880" s="363" t="s">
        <v>641</v>
      </c>
      <c r="AD880" s="371"/>
      <c r="AE880" s="371"/>
      <c r="AF880" s="371"/>
      <c r="AG880" s="371"/>
      <c r="AH880" s="355" t="s">
        <v>573</v>
      </c>
      <c r="AI880" s="356"/>
      <c r="AJ880" s="356"/>
      <c r="AK880" s="356"/>
      <c r="AL880" s="357" t="s">
        <v>661</v>
      </c>
      <c r="AM880" s="358"/>
      <c r="AN880" s="358"/>
      <c r="AO880" s="359"/>
      <c r="AP880" s="360" t="s">
        <v>592</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9.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3.15" customHeight="1" x14ac:dyDescent="0.15">
      <c r="A904" s="376">
        <v>1</v>
      </c>
      <c r="B904" s="376">
        <v>1</v>
      </c>
      <c r="C904" s="361" t="s">
        <v>630</v>
      </c>
      <c r="D904" s="347"/>
      <c r="E904" s="347"/>
      <c r="F904" s="347"/>
      <c r="G904" s="347"/>
      <c r="H904" s="347"/>
      <c r="I904" s="347"/>
      <c r="J904" s="348" t="s">
        <v>674</v>
      </c>
      <c r="K904" s="349"/>
      <c r="L904" s="349"/>
      <c r="M904" s="349"/>
      <c r="N904" s="349"/>
      <c r="O904" s="349"/>
      <c r="P904" s="350" t="s">
        <v>640</v>
      </c>
      <c r="Q904" s="350"/>
      <c r="R904" s="350"/>
      <c r="S904" s="350"/>
      <c r="T904" s="350"/>
      <c r="U904" s="350"/>
      <c r="V904" s="350"/>
      <c r="W904" s="350"/>
      <c r="X904" s="350"/>
      <c r="Y904" s="351">
        <v>194</v>
      </c>
      <c r="Z904" s="352"/>
      <c r="AA904" s="352"/>
      <c r="AB904" s="353"/>
      <c r="AC904" s="363" t="s">
        <v>641</v>
      </c>
      <c r="AD904" s="371"/>
      <c r="AE904" s="371"/>
      <c r="AF904" s="371"/>
      <c r="AG904" s="371"/>
      <c r="AH904" s="372" t="s">
        <v>573</v>
      </c>
      <c r="AI904" s="373"/>
      <c r="AJ904" s="373"/>
      <c r="AK904" s="373"/>
      <c r="AL904" s="357" t="s">
        <v>642</v>
      </c>
      <c r="AM904" s="358"/>
      <c r="AN904" s="358"/>
      <c r="AO904" s="359"/>
      <c r="AP904" s="360" t="s">
        <v>573</v>
      </c>
      <c r="AQ904" s="360"/>
      <c r="AR904" s="360"/>
      <c r="AS904" s="360"/>
      <c r="AT904" s="360"/>
      <c r="AU904" s="360"/>
      <c r="AV904" s="360"/>
      <c r="AW904" s="360"/>
      <c r="AX904" s="360"/>
    </row>
    <row r="905" spans="1:50" ht="43.15" customHeight="1" x14ac:dyDescent="0.15">
      <c r="A905" s="376">
        <v>2</v>
      </c>
      <c r="B905" s="376">
        <v>1</v>
      </c>
      <c r="C905" s="361" t="s">
        <v>631</v>
      </c>
      <c r="D905" s="347"/>
      <c r="E905" s="347"/>
      <c r="F905" s="347"/>
      <c r="G905" s="347"/>
      <c r="H905" s="347"/>
      <c r="I905" s="347"/>
      <c r="J905" s="348" t="s">
        <v>675</v>
      </c>
      <c r="K905" s="349"/>
      <c r="L905" s="349"/>
      <c r="M905" s="349"/>
      <c r="N905" s="349"/>
      <c r="O905" s="349"/>
      <c r="P905" s="350" t="s">
        <v>640</v>
      </c>
      <c r="Q905" s="350"/>
      <c r="R905" s="350"/>
      <c r="S905" s="350"/>
      <c r="T905" s="350"/>
      <c r="U905" s="350"/>
      <c r="V905" s="350"/>
      <c r="W905" s="350"/>
      <c r="X905" s="350"/>
      <c r="Y905" s="351">
        <v>161</v>
      </c>
      <c r="Z905" s="352"/>
      <c r="AA905" s="352"/>
      <c r="AB905" s="353"/>
      <c r="AC905" s="363" t="s">
        <v>641</v>
      </c>
      <c r="AD905" s="371"/>
      <c r="AE905" s="371"/>
      <c r="AF905" s="371"/>
      <c r="AG905" s="371"/>
      <c r="AH905" s="372" t="s">
        <v>573</v>
      </c>
      <c r="AI905" s="373"/>
      <c r="AJ905" s="373"/>
      <c r="AK905" s="373"/>
      <c r="AL905" s="357" t="s">
        <v>642</v>
      </c>
      <c r="AM905" s="358"/>
      <c r="AN905" s="358"/>
      <c r="AO905" s="359"/>
      <c r="AP905" s="360" t="s">
        <v>573</v>
      </c>
      <c r="AQ905" s="360"/>
      <c r="AR905" s="360"/>
      <c r="AS905" s="360"/>
      <c r="AT905" s="360"/>
      <c r="AU905" s="360"/>
      <c r="AV905" s="360"/>
      <c r="AW905" s="360"/>
      <c r="AX905" s="360"/>
    </row>
    <row r="906" spans="1:50" ht="43.15" customHeight="1" x14ac:dyDescent="0.15">
      <c r="A906" s="376">
        <v>3</v>
      </c>
      <c r="B906" s="376">
        <v>1</v>
      </c>
      <c r="C906" s="361" t="s">
        <v>632</v>
      </c>
      <c r="D906" s="347"/>
      <c r="E906" s="347"/>
      <c r="F906" s="347"/>
      <c r="G906" s="347"/>
      <c r="H906" s="347"/>
      <c r="I906" s="347"/>
      <c r="J906" s="348" t="s">
        <v>676</v>
      </c>
      <c r="K906" s="349"/>
      <c r="L906" s="349"/>
      <c r="M906" s="349"/>
      <c r="N906" s="349"/>
      <c r="O906" s="349"/>
      <c r="P906" s="350" t="s">
        <v>640</v>
      </c>
      <c r="Q906" s="350"/>
      <c r="R906" s="350"/>
      <c r="S906" s="350"/>
      <c r="T906" s="350"/>
      <c r="U906" s="350"/>
      <c r="V906" s="350"/>
      <c r="W906" s="350"/>
      <c r="X906" s="350"/>
      <c r="Y906" s="351">
        <v>145</v>
      </c>
      <c r="Z906" s="352"/>
      <c r="AA906" s="352"/>
      <c r="AB906" s="353"/>
      <c r="AC906" s="363" t="s">
        <v>641</v>
      </c>
      <c r="AD906" s="371"/>
      <c r="AE906" s="371"/>
      <c r="AF906" s="371"/>
      <c r="AG906" s="371"/>
      <c r="AH906" s="372" t="s">
        <v>573</v>
      </c>
      <c r="AI906" s="373"/>
      <c r="AJ906" s="373"/>
      <c r="AK906" s="373"/>
      <c r="AL906" s="357" t="s">
        <v>642</v>
      </c>
      <c r="AM906" s="358"/>
      <c r="AN906" s="358"/>
      <c r="AO906" s="359"/>
      <c r="AP906" s="360" t="s">
        <v>573</v>
      </c>
      <c r="AQ906" s="360"/>
      <c r="AR906" s="360"/>
      <c r="AS906" s="360"/>
      <c r="AT906" s="360"/>
      <c r="AU906" s="360"/>
      <c r="AV906" s="360"/>
      <c r="AW906" s="360"/>
      <c r="AX906" s="360"/>
    </row>
    <row r="907" spans="1:50" ht="43.15" customHeight="1" x14ac:dyDescent="0.15">
      <c r="A907" s="376">
        <v>4</v>
      </c>
      <c r="B907" s="376">
        <v>1</v>
      </c>
      <c r="C907" s="361" t="s">
        <v>633</v>
      </c>
      <c r="D907" s="347"/>
      <c r="E907" s="347"/>
      <c r="F907" s="347"/>
      <c r="G907" s="347"/>
      <c r="H907" s="347"/>
      <c r="I907" s="347"/>
      <c r="J907" s="348" t="s">
        <v>693</v>
      </c>
      <c r="K907" s="349"/>
      <c r="L907" s="349"/>
      <c r="M907" s="349"/>
      <c r="N907" s="349"/>
      <c r="O907" s="349"/>
      <c r="P907" s="350" t="s">
        <v>640</v>
      </c>
      <c r="Q907" s="350"/>
      <c r="R907" s="350"/>
      <c r="S907" s="350"/>
      <c r="T907" s="350"/>
      <c r="U907" s="350"/>
      <c r="V907" s="350"/>
      <c r="W907" s="350"/>
      <c r="X907" s="350"/>
      <c r="Y907" s="351">
        <v>129</v>
      </c>
      <c r="Z907" s="352"/>
      <c r="AA907" s="352"/>
      <c r="AB907" s="353"/>
      <c r="AC907" s="363" t="s">
        <v>641</v>
      </c>
      <c r="AD907" s="371"/>
      <c r="AE907" s="371"/>
      <c r="AF907" s="371"/>
      <c r="AG907" s="371"/>
      <c r="AH907" s="372" t="s">
        <v>573</v>
      </c>
      <c r="AI907" s="373"/>
      <c r="AJ907" s="373"/>
      <c r="AK907" s="373"/>
      <c r="AL907" s="357" t="s">
        <v>642</v>
      </c>
      <c r="AM907" s="358"/>
      <c r="AN907" s="358"/>
      <c r="AO907" s="359"/>
      <c r="AP907" s="360" t="s">
        <v>573</v>
      </c>
      <c r="AQ907" s="360"/>
      <c r="AR907" s="360"/>
      <c r="AS907" s="360"/>
      <c r="AT907" s="360"/>
      <c r="AU907" s="360"/>
      <c r="AV907" s="360"/>
      <c r="AW907" s="360"/>
      <c r="AX907" s="360"/>
    </row>
    <row r="908" spans="1:50" ht="43.15" customHeight="1" x14ac:dyDescent="0.15">
      <c r="A908" s="376">
        <v>5</v>
      </c>
      <c r="B908" s="376">
        <v>1</v>
      </c>
      <c r="C908" s="361" t="s">
        <v>634</v>
      </c>
      <c r="D908" s="347"/>
      <c r="E908" s="347"/>
      <c r="F908" s="347"/>
      <c r="G908" s="347"/>
      <c r="H908" s="347"/>
      <c r="I908" s="347"/>
      <c r="J908" s="348" t="s">
        <v>698</v>
      </c>
      <c r="K908" s="349"/>
      <c r="L908" s="349"/>
      <c r="M908" s="349"/>
      <c r="N908" s="349"/>
      <c r="O908" s="349"/>
      <c r="P908" s="350" t="s">
        <v>640</v>
      </c>
      <c r="Q908" s="350"/>
      <c r="R908" s="350"/>
      <c r="S908" s="350"/>
      <c r="T908" s="350"/>
      <c r="U908" s="350"/>
      <c r="V908" s="350"/>
      <c r="W908" s="350"/>
      <c r="X908" s="350"/>
      <c r="Y908" s="351">
        <v>128</v>
      </c>
      <c r="Z908" s="352"/>
      <c r="AA908" s="352"/>
      <c r="AB908" s="353"/>
      <c r="AC908" s="363" t="s">
        <v>641</v>
      </c>
      <c r="AD908" s="371"/>
      <c r="AE908" s="371"/>
      <c r="AF908" s="371"/>
      <c r="AG908" s="371"/>
      <c r="AH908" s="372" t="s">
        <v>573</v>
      </c>
      <c r="AI908" s="373"/>
      <c r="AJ908" s="373"/>
      <c r="AK908" s="373"/>
      <c r="AL908" s="357" t="s">
        <v>642</v>
      </c>
      <c r="AM908" s="358"/>
      <c r="AN908" s="358"/>
      <c r="AO908" s="359"/>
      <c r="AP908" s="360" t="s">
        <v>573</v>
      </c>
      <c r="AQ908" s="360"/>
      <c r="AR908" s="360"/>
      <c r="AS908" s="360"/>
      <c r="AT908" s="360"/>
      <c r="AU908" s="360"/>
      <c r="AV908" s="360"/>
      <c r="AW908" s="360"/>
      <c r="AX908" s="360"/>
    </row>
    <row r="909" spans="1:50" ht="43.15" customHeight="1" x14ac:dyDescent="0.15">
      <c r="A909" s="376">
        <v>6</v>
      </c>
      <c r="B909" s="376">
        <v>1</v>
      </c>
      <c r="C909" s="361" t="s">
        <v>635</v>
      </c>
      <c r="D909" s="347"/>
      <c r="E909" s="347"/>
      <c r="F909" s="347"/>
      <c r="G909" s="347"/>
      <c r="H909" s="347"/>
      <c r="I909" s="347"/>
      <c r="J909" s="348" t="s">
        <v>702</v>
      </c>
      <c r="K909" s="349"/>
      <c r="L909" s="349"/>
      <c r="M909" s="349"/>
      <c r="N909" s="349"/>
      <c r="O909" s="349"/>
      <c r="P909" s="350" t="s">
        <v>640</v>
      </c>
      <c r="Q909" s="350"/>
      <c r="R909" s="350"/>
      <c r="S909" s="350"/>
      <c r="T909" s="350"/>
      <c r="U909" s="350"/>
      <c r="V909" s="350"/>
      <c r="W909" s="350"/>
      <c r="X909" s="350"/>
      <c r="Y909" s="351">
        <v>127</v>
      </c>
      <c r="Z909" s="352"/>
      <c r="AA909" s="352"/>
      <c r="AB909" s="353"/>
      <c r="AC909" s="363" t="s">
        <v>641</v>
      </c>
      <c r="AD909" s="371"/>
      <c r="AE909" s="371"/>
      <c r="AF909" s="371"/>
      <c r="AG909" s="371"/>
      <c r="AH909" s="372" t="s">
        <v>573</v>
      </c>
      <c r="AI909" s="373"/>
      <c r="AJ909" s="373"/>
      <c r="AK909" s="373"/>
      <c r="AL909" s="357" t="s">
        <v>642</v>
      </c>
      <c r="AM909" s="358"/>
      <c r="AN909" s="358"/>
      <c r="AO909" s="359"/>
      <c r="AP909" s="360" t="s">
        <v>573</v>
      </c>
      <c r="AQ909" s="360"/>
      <c r="AR909" s="360"/>
      <c r="AS909" s="360"/>
      <c r="AT909" s="360"/>
      <c r="AU909" s="360"/>
      <c r="AV909" s="360"/>
      <c r="AW909" s="360"/>
      <c r="AX909" s="360"/>
    </row>
    <row r="910" spans="1:50" ht="43.15" customHeight="1" x14ac:dyDescent="0.15">
      <c r="A910" s="376">
        <v>7</v>
      </c>
      <c r="B910" s="376">
        <v>1</v>
      </c>
      <c r="C910" s="361" t="s">
        <v>636</v>
      </c>
      <c r="D910" s="347"/>
      <c r="E910" s="347"/>
      <c r="F910" s="347"/>
      <c r="G910" s="347"/>
      <c r="H910" s="347"/>
      <c r="I910" s="347"/>
      <c r="J910" s="348" t="s">
        <v>697</v>
      </c>
      <c r="K910" s="349"/>
      <c r="L910" s="349"/>
      <c r="M910" s="349"/>
      <c r="N910" s="349"/>
      <c r="O910" s="349"/>
      <c r="P910" s="350" t="s">
        <v>640</v>
      </c>
      <c r="Q910" s="350"/>
      <c r="R910" s="350"/>
      <c r="S910" s="350"/>
      <c r="T910" s="350"/>
      <c r="U910" s="350"/>
      <c r="V910" s="350"/>
      <c r="W910" s="350"/>
      <c r="X910" s="350"/>
      <c r="Y910" s="351">
        <v>113</v>
      </c>
      <c r="Z910" s="352"/>
      <c r="AA910" s="352"/>
      <c r="AB910" s="353"/>
      <c r="AC910" s="363" t="s">
        <v>641</v>
      </c>
      <c r="AD910" s="371"/>
      <c r="AE910" s="371"/>
      <c r="AF910" s="371"/>
      <c r="AG910" s="371"/>
      <c r="AH910" s="372" t="s">
        <v>573</v>
      </c>
      <c r="AI910" s="373"/>
      <c r="AJ910" s="373"/>
      <c r="AK910" s="373"/>
      <c r="AL910" s="357" t="s">
        <v>642</v>
      </c>
      <c r="AM910" s="358"/>
      <c r="AN910" s="358"/>
      <c r="AO910" s="359"/>
      <c r="AP910" s="360" t="s">
        <v>573</v>
      </c>
      <c r="AQ910" s="360"/>
      <c r="AR910" s="360"/>
      <c r="AS910" s="360"/>
      <c r="AT910" s="360"/>
      <c r="AU910" s="360"/>
      <c r="AV910" s="360"/>
      <c r="AW910" s="360"/>
      <c r="AX910" s="360"/>
    </row>
    <row r="911" spans="1:50" ht="43.15" customHeight="1" x14ac:dyDescent="0.15">
      <c r="A911" s="376">
        <v>8</v>
      </c>
      <c r="B911" s="376">
        <v>1</v>
      </c>
      <c r="C911" s="361" t="s">
        <v>637</v>
      </c>
      <c r="D911" s="347"/>
      <c r="E911" s="347"/>
      <c r="F911" s="347"/>
      <c r="G911" s="347"/>
      <c r="H911" s="347"/>
      <c r="I911" s="347"/>
      <c r="J911" s="348" t="s">
        <v>678</v>
      </c>
      <c r="K911" s="349"/>
      <c r="L911" s="349"/>
      <c r="M911" s="349"/>
      <c r="N911" s="349"/>
      <c r="O911" s="349"/>
      <c r="P911" s="350" t="s">
        <v>640</v>
      </c>
      <c r="Q911" s="350"/>
      <c r="R911" s="350"/>
      <c r="S911" s="350"/>
      <c r="T911" s="350"/>
      <c r="U911" s="350"/>
      <c r="V911" s="350"/>
      <c r="W911" s="350"/>
      <c r="X911" s="350"/>
      <c r="Y911" s="351">
        <v>86</v>
      </c>
      <c r="Z911" s="352"/>
      <c r="AA911" s="352"/>
      <c r="AB911" s="353"/>
      <c r="AC911" s="363" t="s">
        <v>641</v>
      </c>
      <c r="AD911" s="371"/>
      <c r="AE911" s="371"/>
      <c r="AF911" s="371"/>
      <c r="AG911" s="371"/>
      <c r="AH911" s="372" t="s">
        <v>573</v>
      </c>
      <c r="AI911" s="373"/>
      <c r="AJ911" s="373"/>
      <c r="AK911" s="373"/>
      <c r="AL911" s="357" t="s">
        <v>642</v>
      </c>
      <c r="AM911" s="358"/>
      <c r="AN911" s="358"/>
      <c r="AO911" s="359"/>
      <c r="AP911" s="360" t="s">
        <v>573</v>
      </c>
      <c r="AQ911" s="360"/>
      <c r="AR911" s="360"/>
      <c r="AS911" s="360"/>
      <c r="AT911" s="360"/>
      <c r="AU911" s="360"/>
      <c r="AV911" s="360"/>
      <c r="AW911" s="360"/>
      <c r="AX911" s="360"/>
    </row>
    <row r="912" spans="1:50" ht="43.15" customHeight="1" x14ac:dyDescent="0.15">
      <c r="A912" s="376">
        <v>9</v>
      </c>
      <c r="B912" s="376">
        <v>1</v>
      </c>
      <c r="C912" s="361" t="s">
        <v>638</v>
      </c>
      <c r="D912" s="347"/>
      <c r="E912" s="347"/>
      <c r="F912" s="347"/>
      <c r="G912" s="347"/>
      <c r="H912" s="347"/>
      <c r="I912" s="347"/>
      <c r="J912" s="348" t="s">
        <v>677</v>
      </c>
      <c r="K912" s="349"/>
      <c r="L912" s="349"/>
      <c r="M912" s="349"/>
      <c r="N912" s="349"/>
      <c r="O912" s="349"/>
      <c r="P912" s="350" t="s">
        <v>640</v>
      </c>
      <c r="Q912" s="350"/>
      <c r="R912" s="350"/>
      <c r="S912" s="350"/>
      <c r="T912" s="350"/>
      <c r="U912" s="350"/>
      <c r="V912" s="350"/>
      <c r="W912" s="350"/>
      <c r="X912" s="350"/>
      <c r="Y912" s="351">
        <v>69</v>
      </c>
      <c r="Z912" s="352"/>
      <c r="AA912" s="352"/>
      <c r="AB912" s="353"/>
      <c r="AC912" s="363" t="s">
        <v>641</v>
      </c>
      <c r="AD912" s="371"/>
      <c r="AE912" s="371"/>
      <c r="AF912" s="371"/>
      <c r="AG912" s="371"/>
      <c r="AH912" s="372" t="s">
        <v>573</v>
      </c>
      <c r="AI912" s="373"/>
      <c r="AJ912" s="373"/>
      <c r="AK912" s="373"/>
      <c r="AL912" s="357" t="s">
        <v>642</v>
      </c>
      <c r="AM912" s="358"/>
      <c r="AN912" s="358"/>
      <c r="AO912" s="359"/>
      <c r="AP912" s="360" t="s">
        <v>573</v>
      </c>
      <c r="AQ912" s="360"/>
      <c r="AR912" s="360"/>
      <c r="AS912" s="360"/>
      <c r="AT912" s="360"/>
      <c r="AU912" s="360"/>
      <c r="AV912" s="360"/>
      <c r="AW912" s="360"/>
      <c r="AX912" s="360"/>
    </row>
    <row r="913" spans="1:50" ht="43.15" customHeight="1" x14ac:dyDescent="0.15">
      <c r="A913" s="376">
        <v>10</v>
      </c>
      <c r="B913" s="376">
        <v>1</v>
      </c>
      <c r="C913" s="361" t="s">
        <v>639</v>
      </c>
      <c r="D913" s="347"/>
      <c r="E913" s="347"/>
      <c r="F913" s="347"/>
      <c r="G913" s="347"/>
      <c r="H913" s="347"/>
      <c r="I913" s="347"/>
      <c r="J913" s="348" t="s">
        <v>694</v>
      </c>
      <c r="K913" s="349"/>
      <c r="L913" s="349"/>
      <c r="M913" s="349"/>
      <c r="N913" s="349"/>
      <c r="O913" s="349"/>
      <c r="P913" s="350" t="s">
        <v>640</v>
      </c>
      <c r="Q913" s="350"/>
      <c r="R913" s="350"/>
      <c r="S913" s="350"/>
      <c r="T913" s="350"/>
      <c r="U913" s="350"/>
      <c r="V913" s="350"/>
      <c r="W913" s="350"/>
      <c r="X913" s="350"/>
      <c r="Y913" s="351">
        <v>66</v>
      </c>
      <c r="Z913" s="352"/>
      <c r="AA913" s="352"/>
      <c r="AB913" s="353"/>
      <c r="AC913" s="363" t="s">
        <v>641</v>
      </c>
      <c r="AD913" s="371"/>
      <c r="AE913" s="371"/>
      <c r="AF913" s="371"/>
      <c r="AG913" s="371"/>
      <c r="AH913" s="372" t="s">
        <v>573</v>
      </c>
      <c r="AI913" s="373"/>
      <c r="AJ913" s="373"/>
      <c r="AK913" s="373"/>
      <c r="AL913" s="357" t="s">
        <v>642</v>
      </c>
      <c r="AM913" s="358"/>
      <c r="AN913" s="358"/>
      <c r="AO913" s="359"/>
      <c r="AP913" s="360" t="s">
        <v>573</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63" t="s">
        <v>641</v>
      </c>
      <c r="AD914" s="371"/>
      <c r="AE914" s="371"/>
      <c r="AF914" s="371"/>
      <c r="AG914" s="371"/>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63" t="s">
        <v>641</v>
      </c>
      <c r="AD915" s="371"/>
      <c r="AE915" s="371"/>
      <c r="AF915" s="371"/>
      <c r="AG915" s="371"/>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63" t="s">
        <v>641</v>
      </c>
      <c r="AD916" s="371"/>
      <c r="AE916" s="371"/>
      <c r="AF916" s="371"/>
      <c r="AG916" s="371"/>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63" t="s">
        <v>641</v>
      </c>
      <c r="AD917" s="371"/>
      <c r="AE917" s="371"/>
      <c r="AF917" s="371"/>
      <c r="AG917" s="371"/>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63" t="s">
        <v>641</v>
      </c>
      <c r="AD918" s="371"/>
      <c r="AE918" s="371"/>
      <c r="AF918" s="371"/>
      <c r="AG918" s="371"/>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63" t="s">
        <v>641</v>
      </c>
      <c r="AD919" s="371"/>
      <c r="AE919" s="371"/>
      <c r="AF919" s="371"/>
      <c r="AG919" s="371"/>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63" t="s">
        <v>641</v>
      </c>
      <c r="AD920" s="371"/>
      <c r="AE920" s="371"/>
      <c r="AF920" s="371"/>
      <c r="AG920" s="371"/>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63" t="s">
        <v>641</v>
      </c>
      <c r="AD921" s="371"/>
      <c r="AE921" s="371"/>
      <c r="AF921" s="371"/>
      <c r="AG921" s="371"/>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63" t="s">
        <v>641</v>
      </c>
      <c r="AD922" s="371"/>
      <c r="AE922" s="371"/>
      <c r="AF922" s="371"/>
      <c r="AG922" s="371"/>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63" t="s">
        <v>641</v>
      </c>
      <c r="AD923" s="371"/>
      <c r="AE923" s="371"/>
      <c r="AF923" s="371"/>
      <c r="AG923" s="371"/>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63" t="s">
        <v>641</v>
      </c>
      <c r="AD924" s="371"/>
      <c r="AE924" s="371"/>
      <c r="AF924" s="371"/>
      <c r="AG924" s="371"/>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63" t="s">
        <v>641</v>
      </c>
      <c r="AD925" s="371"/>
      <c r="AE925" s="371"/>
      <c r="AF925" s="371"/>
      <c r="AG925" s="371"/>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63" t="s">
        <v>641</v>
      </c>
      <c r="AD926" s="371"/>
      <c r="AE926" s="371"/>
      <c r="AF926" s="371"/>
      <c r="AG926" s="371"/>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63" t="s">
        <v>641</v>
      </c>
      <c r="AD927" s="371"/>
      <c r="AE927" s="371"/>
      <c r="AF927" s="371"/>
      <c r="AG927" s="371"/>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63" t="s">
        <v>641</v>
      </c>
      <c r="AD928" s="371"/>
      <c r="AE928" s="371"/>
      <c r="AF928" s="371"/>
      <c r="AG928" s="371"/>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63" t="s">
        <v>641</v>
      </c>
      <c r="AD929" s="371"/>
      <c r="AE929" s="371"/>
      <c r="AF929" s="371"/>
      <c r="AG929" s="371"/>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63" t="s">
        <v>641</v>
      </c>
      <c r="AD930" s="371"/>
      <c r="AE930" s="371"/>
      <c r="AF930" s="371"/>
      <c r="AG930" s="371"/>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63" t="s">
        <v>641</v>
      </c>
      <c r="AD931" s="371"/>
      <c r="AE931" s="371"/>
      <c r="AF931" s="371"/>
      <c r="AG931" s="371"/>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63" t="s">
        <v>641</v>
      </c>
      <c r="AD932" s="371"/>
      <c r="AE932" s="371"/>
      <c r="AF932" s="371"/>
      <c r="AG932" s="371"/>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63" t="s">
        <v>641</v>
      </c>
      <c r="AD933" s="371"/>
      <c r="AE933" s="371"/>
      <c r="AF933" s="371"/>
      <c r="AG933" s="371"/>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347</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23.25" customHeight="1" x14ac:dyDescent="0.15">
      <c r="A1103" s="376">
        <v>1</v>
      </c>
      <c r="B1103" s="376">
        <v>1</v>
      </c>
      <c r="C1103" s="374"/>
      <c r="D1103" s="374"/>
      <c r="E1103" s="146" t="s">
        <v>573</v>
      </c>
      <c r="F1103" s="375"/>
      <c r="G1103" s="375"/>
      <c r="H1103" s="375"/>
      <c r="I1103" s="375"/>
      <c r="J1103" s="348" t="s">
        <v>573</v>
      </c>
      <c r="K1103" s="349"/>
      <c r="L1103" s="349"/>
      <c r="M1103" s="349"/>
      <c r="N1103" s="349"/>
      <c r="O1103" s="349"/>
      <c r="P1103" s="362" t="s">
        <v>573</v>
      </c>
      <c r="Q1103" s="350"/>
      <c r="R1103" s="350"/>
      <c r="S1103" s="350"/>
      <c r="T1103" s="350"/>
      <c r="U1103" s="350"/>
      <c r="V1103" s="350"/>
      <c r="W1103" s="350"/>
      <c r="X1103" s="350"/>
      <c r="Y1103" s="351" t="s">
        <v>573</v>
      </c>
      <c r="Z1103" s="352"/>
      <c r="AA1103" s="352"/>
      <c r="AB1103" s="353"/>
      <c r="AC1103" s="354"/>
      <c r="AD1103" s="354"/>
      <c r="AE1103" s="354"/>
      <c r="AF1103" s="354"/>
      <c r="AG1103" s="354"/>
      <c r="AH1103" s="355" t="s">
        <v>625</v>
      </c>
      <c r="AI1103" s="356"/>
      <c r="AJ1103" s="356"/>
      <c r="AK1103" s="356"/>
      <c r="AL1103" s="357" t="s">
        <v>573</v>
      </c>
      <c r="AM1103" s="358"/>
      <c r="AN1103" s="358"/>
      <c r="AO1103" s="359"/>
      <c r="AP1103" s="360" t="s">
        <v>573</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AI125:AL12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108:AA108"/>
    <mergeCell ref="Y99:AA9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30:F34"/>
    <mergeCell ref="H78:O7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G815:K81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7:AD107"/>
    <mergeCell ref="Y105:AA105"/>
    <mergeCell ref="AB108:AD108"/>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4:AD104"/>
    <mergeCell ref="AB105:AD105"/>
    <mergeCell ref="AI112:AL112"/>
    <mergeCell ref="AM112:AP112"/>
    <mergeCell ref="AE109:AH109"/>
    <mergeCell ref="AM109:AP109"/>
    <mergeCell ref="AE117:AH117"/>
    <mergeCell ref="AE110:AH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E89:AH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51">
      <formula>IF(RIGHT(TEXT(P14,"0.#"),1)=".",FALSE,TRUE)</formula>
    </cfRule>
    <cfRule type="expression" dxfId="2840" priority="14052">
      <formula>IF(RIGHT(TEXT(P14,"0.#"),1)=".",TRUE,FALSE)</formula>
    </cfRule>
  </conditionalFormatting>
  <conditionalFormatting sqref="AE32">
    <cfRule type="expression" dxfId="2839" priority="14041">
      <formula>IF(RIGHT(TEXT(AE32,"0.#"),1)=".",FALSE,TRUE)</formula>
    </cfRule>
    <cfRule type="expression" dxfId="2838" priority="14042">
      <formula>IF(RIGHT(TEXT(AE32,"0.#"),1)=".",TRUE,FALSE)</formula>
    </cfRule>
  </conditionalFormatting>
  <conditionalFormatting sqref="P18:AX18">
    <cfRule type="expression" dxfId="2837" priority="13927">
      <formula>IF(RIGHT(TEXT(P18,"0.#"),1)=".",FALSE,TRUE)</formula>
    </cfRule>
    <cfRule type="expression" dxfId="2836" priority="13928">
      <formula>IF(RIGHT(TEXT(P18,"0.#"),1)=".",TRUE,FALSE)</formula>
    </cfRule>
  </conditionalFormatting>
  <conditionalFormatting sqref="Y783">
    <cfRule type="expression" dxfId="2835" priority="13923">
      <formula>IF(RIGHT(TEXT(Y783,"0.#"),1)=".",FALSE,TRUE)</formula>
    </cfRule>
    <cfRule type="expression" dxfId="2834" priority="13924">
      <formula>IF(RIGHT(TEXT(Y783,"0.#"),1)=".",TRUE,FALSE)</formula>
    </cfRule>
  </conditionalFormatting>
  <conditionalFormatting sqref="Y792">
    <cfRule type="expression" dxfId="2833" priority="13919">
      <formula>IF(RIGHT(TEXT(Y792,"0.#"),1)=".",FALSE,TRUE)</formula>
    </cfRule>
    <cfRule type="expression" dxfId="2832" priority="13920">
      <formula>IF(RIGHT(TEXT(Y792,"0.#"),1)=".",TRUE,FALSE)</formula>
    </cfRule>
  </conditionalFormatting>
  <conditionalFormatting sqref="Y823:Y830 Y821 Y810:Y817 Y808 Y797:Y804 Y795">
    <cfRule type="expression" dxfId="2831" priority="13701">
      <formula>IF(RIGHT(TEXT(Y795,"0.#"),1)=".",FALSE,TRUE)</formula>
    </cfRule>
    <cfRule type="expression" dxfId="2830" priority="13702">
      <formula>IF(RIGHT(TEXT(Y795,"0.#"),1)=".",TRUE,FALSE)</formula>
    </cfRule>
  </conditionalFormatting>
  <conditionalFormatting sqref="P16:AQ17 P15:AX15 P13:AX13">
    <cfRule type="expression" dxfId="2829" priority="13749">
      <formula>IF(RIGHT(TEXT(P13,"0.#"),1)=".",FALSE,TRUE)</formula>
    </cfRule>
    <cfRule type="expression" dxfId="2828" priority="13750">
      <formula>IF(RIGHT(TEXT(P13,"0.#"),1)=".",TRUE,FALSE)</formula>
    </cfRule>
  </conditionalFormatting>
  <conditionalFormatting sqref="P19:AJ19">
    <cfRule type="expression" dxfId="2827" priority="13747">
      <formula>IF(RIGHT(TEXT(P19,"0.#"),1)=".",FALSE,TRUE)</formula>
    </cfRule>
    <cfRule type="expression" dxfId="2826" priority="13748">
      <formula>IF(RIGHT(TEXT(P19,"0.#"),1)=".",TRUE,FALSE)</formula>
    </cfRule>
  </conditionalFormatting>
  <conditionalFormatting sqref="AE101 AQ101">
    <cfRule type="expression" dxfId="2825" priority="13739">
      <formula>IF(RIGHT(TEXT(AE101,"0.#"),1)=".",FALSE,TRUE)</formula>
    </cfRule>
    <cfRule type="expression" dxfId="2824" priority="13740">
      <formula>IF(RIGHT(TEXT(AE101,"0.#"),1)=".",TRUE,FALSE)</formula>
    </cfRule>
  </conditionalFormatting>
  <conditionalFormatting sqref="Y784:Y791 Y782">
    <cfRule type="expression" dxfId="2823" priority="13725">
      <formula>IF(RIGHT(TEXT(Y782,"0.#"),1)=".",FALSE,TRUE)</formula>
    </cfRule>
    <cfRule type="expression" dxfId="2822" priority="13726">
      <formula>IF(RIGHT(TEXT(Y782,"0.#"),1)=".",TRUE,FALSE)</formula>
    </cfRule>
  </conditionalFormatting>
  <conditionalFormatting sqref="AU783">
    <cfRule type="expression" dxfId="2821" priority="13723">
      <formula>IF(RIGHT(TEXT(AU783,"0.#"),1)=".",FALSE,TRUE)</formula>
    </cfRule>
    <cfRule type="expression" dxfId="2820" priority="13724">
      <formula>IF(RIGHT(TEXT(AU783,"0.#"),1)=".",TRUE,FALSE)</formula>
    </cfRule>
  </conditionalFormatting>
  <conditionalFormatting sqref="AU792">
    <cfRule type="expression" dxfId="2819" priority="13721">
      <formula>IF(RIGHT(TEXT(AU792,"0.#"),1)=".",FALSE,TRUE)</formula>
    </cfRule>
    <cfRule type="expression" dxfId="2818" priority="13722">
      <formula>IF(RIGHT(TEXT(AU792,"0.#"),1)=".",TRUE,FALSE)</formula>
    </cfRule>
  </conditionalFormatting>
  <conditionalFormatting sqref="AU784:AU791 AU782">
    <cfRule type="expression" dxfId="2817" priority="13719">
      <formula>IF(RIGHT(TEXT(AU782,"0.#"),1)=".",FALSE,TRUE)</formula>
    </cfRule>
    <cfRule type="expression" dxfId="2816" priority="13720">
      <formula>IF(RIGHT(TEXT(AU782,"0.#"),1)=".",TRUE,FALSE)</formula>
    </cfRule>
  </conditionalFormatting>
  <conditionalFormatting sqref="Y822 Y809 Y796">
    <cfRule type="expression" dxfId="2815" priority="13705">
      <formula>IF(RIGHT(TEXT(Y796,"0.#"),1)=".",FALSE,TRUE)</formula>
    </cfRule>
    <cfRule type="expression" dxfId="2814" priority="13706">
      <formula>IF(RIGHT(TEXT(Y796,"0.#"),1)=".",TRUE,FALSE)</formula>
    </cfRule>
  </conditionalFormatting>
  <conditionalFormatting sqref="Y831 Y818 Y805">
    <cfRule type="expression" dxfId="2813" priority="13703">
      <formula>IF(RIGHT(TEXT(Y805,"0.#"),1)=".",FALSE,TRUE)</formula>
    </cfRule>
    <cfRule type="expression" dxfId="2812" priority="13704">
      <formula>IF(RIGHT(TEXT(Y805,"0.#"),1)=".",TRUE,FALSE)</formula>
    </cfRule>
  </conditionalFormatting>
  <conditionalFormatting sqref="AU822 AU809 AU796">
    <cfRule type="expression" dxfId="2811" priority="13699">
      <formula>IF(RIGHT(TEXT(AU796,"0.#"),1)=".",FALSE,TRUE)</formula>
    </cfRule>
    <cfRule type="expression" dxfId="2810" priority="13700">
      <formula>IF(RIGHT(TEXT(AU796,"0.#"),1)=".",TRUE,FALSE)</formula>
    </cfRule>
  </conditionalFormatting>
  <conditionalFormatting sqref="AU831 AU818 AU805">
    <cfRule type="expression" dxfId="2809" priority="13697">
      <formula>IF(RIGHT(TEXT(AU805,"0.#"),1)=".",FALSE,TRUE)</formula>
    </cfRule>
    <cfRule type="expression" dxfId="2808" priority="13698">
      <formula>IF(RIGHT(TEXT(AU805,"0.#"),1)=".",TRUE,FALSE)</formula>
    </cfRule>
  </conditionalFormatting>
  <conditionalFormatting sqref="AU823:AU830 AU821 AU810:AU817 AU808 AU797:AU804 AU795">
    <cfRule type="expression" dxfId="2807" priority="13695">
      <formula>IF(RIGHT(TEXT(AU795,"0.#"),1)=".",FALSE,TRUE)</formula>
    </cfRule>
    <cfRule type="expression" dxfId="2806" priority="13696">
      <formula>IF(RIGHT(TEXT(AU795,"0.#"),1)=".",TRUE,FALSE)</formula>
    </cfRule>
  </conditionalFormatting>
  <conditionalFormatting sqref="AM87">
    <cfRule type="expression" dxfId="2805" priority="13349">
      <formula>IF(RIGHT(TEXT(AM87,"0.#"),1)=".",FALSE,TRUE)</formula>
    </cfRule>
    <cfRule type="expression" dxfId="2804" priority="13350">
      <formula>IF(RIGHT(TEXT(AM87,"0.#"),1)=".",TRUE,FALSE)</formula>
    </cfRule>
  </conditionalFormatting>
  <conditionalFormatting sqref="AE55">
    <cfRule type="expression" dxfId="2803" priority="13417">
      <formula>IF(RIGHT(TEXT(AE55,"0.#"),1)=".",FALSE,TRUE)</formula>
    </cfRule>
    <cfRule type="expression" dxfId="2802" priority="13418">
      <formula>IF(RIGHT(TEXT(AE55,"0.#"),1)=".",TRUE,FALSE)</formula>
    </cfRule>
  </conditionalFormatting>
  <conditionalFormatting sqref="AI55">
    <cfRule type="expression" dxfId="2801" priority="13415">
      <formula>IF(RIGHT(TEXT(AI55,"0.#"),1)=".",FALSE,TRUE)</formula>
    </cfRule>
    <cfRule type="expression" dxfId="2800" priority="13416">
      <formula>IF(RIGHT(TEXT(AI55,"0.#"),1)=".",TRUE,FALSE)</formula>
    </cfRule>
  </conditionalFormatting>
  <conditionalFormatting sqref="AM34">
    <cfRule type="expression" dxfId="2799" priority="13495">
      <formula>IF(RIGHT(TEXT(AM34,"0.#"),1)=".",FALSE,TRUE)</formula>
    </cfRule>
    <cfRule type="expression" dxfId="2798" priority="13496">
      <formula>IF(RIGHT(TEXT(AM34,"0.#"),1)=".",TRUE,FALSE)</formula>
    </cfRule>
  </conditionalFormatting>
  <conditionalFormatting sqref="AE33">
    <cfRule type="expression" dxfId="2797" priority="13509">
      <formula>IF(RIGHT(TEXT(AE33,"0.#"),1)=".",FALSE,TRUE)</formula>
    </cfRule>
    <cfRule type="expression" dxfId="2796" priority="13510">
      <formula>IF(RIGHT(TEXT(AE33,"0.#"),1)=".",TRUE,FALSE)</formula>
    </cfRule>
  </conditionalFormatting>
  <conditionalFormatting sqref="AE34">
    <cfRule type="expression" dxfId="2795" priority="13507">
      <formula>IF(RIGHT(TEXT(AE34,"0.#"),1)=".",FALSE,TRUE)</formula>
    </cfRule>
    <cfRule type="expression" dxfId="2794" priority="13508">
      <formula>IF(RIGHT(TEXT(AE34,"0.#"),1)=".",TRUE,FALSE)</formula>
    </cfRule>
  </conditionalFormatting>
  <conditionalFormatting sqref="AI34">
    <cfRule type="expression" dxfId="2793" priority="13505">
      <formula>IF(RIGHT(TEXT(AI34,"0.#"),1)=".",FALSE,TRUE)</formula>
    </cfRule>
    <cfRule type="expression" dxfId="2792" priority="13506">
      <formula>IF(RIGHT(TEXT(AI34,"0.#"),1)=".",TRUE,FALSE)</formula>
    </cfRule>
  </conditionalFormatting>
  <conditionalFormatting sqref="AI33">
    <cfRule type="expression" dxfId="2791" priority="13503">
      <formula>IF(RIGHT(TEXT(AI33,"0.#"),1)=".",FALSE,TRUE)</formula>
    </cfRule>
    <cfRule type="expression" dxfId="2790" priority="13504">
      <formula>IF(RIGHT(TEXT(AI33,"0.#"),1)=".",TRUE,FALSE)</formula>
    </cfRule>
  </conditionalFormatting>
  <conditionalFormatting sqref="AI32">
    <cfRule type="expression" dxfId="2789" priority="13501">
      <formula>IF(RIGHT(TEXT(AI32,"0.#"),1)=".",FALSE,TRUE)</formula>
    </cfRule>
    <cfRule type="expression" dxfId="2788" priority="13502">
      <formula>IF(RIGHT(TEXT(AI32,"0.#"),1)=".",TRUE,FALSE)</formula>
    </cfRule>
  </conditionalFormatting>
  <conditionalFormatting sqref="AM32">
    <cfRule type="expression" dxfId="2787" priority="13499">
      <formula>IF(RIGHT(TEXT(AM32,"0.#"),1)=".",FALSE,TRUE)</formula>
    </cfRule>
    <cfRule type="expression" dxfId="2786" priority="13500">
      <formula>IF(RIGHT(TEXT(AM32,"0.#"),1)=".",TRUE,FALSE)</formula>
    </cfRule>
  </conditionalFormatting>
  <conditionalFormatting sqref="AM33">
    <cfRule type="expression" dxfId="2785" priority="13497">
      <formula>IF(RIGHT(TEXT(AM33,"0.#"),1)=".",FALSE,TRUE)</formula>
    </cfRule>
    <cfRule type="expression" dxfId="2784" priority="13498">
      <formula>IF(RIGHT(TEXT(AM33,"0.#"),1)=".",TRUE,FALSE)</formula>
    </cfRule>
  </conditionalFormatting>
  <conditionalFormatting sqref="AQ32:AQ34">
    <cfRule type="expression" dxfId="2783" priority="13489">
      <formula>IF(RIGHT(TEXT(AQ32,"0.#"),1)=".",FALSE,TRUE)</formula>
    </cfRule>
    <cfRule type="expression" dxfId="2782" priority="13490">
      <formula>IF(RIGHT(TEXT(AQ32,"0.#"),1)=".",TRUE,FALSE)</formula>
    </cfRule>
  </conditionalFormatting>
  <conditionalFormatting sqref="AU32:AU34">
    <cfRule type="expression" dxfId="2781" priority="13487">
      <formula>IF(RIGHT(TEXT(AU32,"0.#"),1)=".",FALSE,TRUE)</formula>
    </cfRule>
    <cfRule type="expression" dxfId="2780" priority="13488">
      <formula>IF(RIGHT(TEXT(AU32,"0.#"),1)=".",TRUE,FALSE)</formula>
    </cfRule>
  </conditionalFormatting>
  <conditionalFormatting sqref="AE53">
    <cfRule type="expression" dxfId="2779" priority="13421">
      <formula>IF(RIGHT(TEXT(AE53,"0.#"),1)=".",FALSE,TRUE)</formula>
    </cfRule>
    <cfRule type="expression" dxfId="2778" priority="13422">
      <formula>IF(RIGHT(TEXT(AE53,"0.#"),1)=".",TRUE,FALSE)</formula>
    </cfRule>
  </conditionalFormatting>
  <conditionalFormatting sqref="AE54">
    <cfRule type="expression" dxfId="2777" priority="13419">
      <formula>IF(RIGHT(TEXT(AE54,"0.#"),1)=".",FALSE,TRUE)</formula>
    </cfRule>
    <cfRule type="expression" dxfId="2776" priority="13420">
      <formula>IF(RIGHT(TEXT(AE54,"0.#"),1)=".",TRUE,FALSE)</formula>
    </cfRule>
  </conditionalFormatting>
  <conditionalFormatting sqref="AI54">
    <cfRule type="expression" dxfId="2775" priority="13413">
      <formula>IF(RIGHT(TEXT(AI54,"0.#"),1)=".",FALSE,TRUE)</formula>
    </cfRule>
    <cfRule type="expression" dxfId="2774" priority="13414">
      <formula>IF(RIGHT(TEXT(AI54,"0.#"),1)=".",TRUE,FALSE)</formula>
    </cfRule>
  </conditionalFormatting>
  <conditionalFormatting sqref="AI53">
    <cfRule type="expression" dxfId="2773" priority="13411">
      <formula>IF(RIGHT(TEXT(AI53,"0.#"),1)=".",FALSE,TRUE)</formula>
    </cfRule>
    <cfRule type="expression" dxfId="2772" priority="13412">
      <formula>IF(RIGHT(TEXT(AI53,"0.#"),1)=".",TRUE,FALSE)</formula>
    </cfRule>
  </conditionalFormatting>
  <conditionalFormatting sqref="AM53">
    <cfRule type="expression" dxfId="2771" priority="13409">
      <formula>IF(RIGHT(TEXT(AM53,"0.#"),1)=".",FALSE,TRUE)</formula>
    </cfRule>
    <cfRule type="expression" dxfId="2770" priority="13410">
      <formula>IF(RIGHT(TEXT(AM53,"0.#"),1)=".",TRUE,FALSE)</formula>
    </cfRule>
  </conditionalFormatting>
  <conditionalFormatting sqref="AM54">
    <cfRule type="expression" dxfId="2769" priority="13407">
      <formula>IF(RIGHT(TEXT(AM54,"0.#"),1)=".",FALSE,TRUE)</formula>
    </cfRule>
    <cfRule type="expression" dxfId="2768" priority="13408">
      <formula>IF(RIGHT(TEXT(AM54,"0.#"),1)=".",TRUE,FALSE)</formula>
    </cfRule>
  </conditionalFormatting>
  <conditionalFormatting sqref="AM55">
    <cfRule type="expression" dxfId="2767" priority="13405">
      <formula>IF(RIGHT(TEXT(AM55,"0.#"),1)=".",FALSE,TRUE)</formula>
    </cfRule>
    <cfRule type="expression" dxfId="2766" priority="13406">
      <formula>IF(RIGHT(TEXT(AM55,"0.#"),1)=".",TRUE,FALSE)</formula>
    </cfRule>
  </conditionalFormatting>
  <conditionalFormatting sqref="AE60">
    <cfRule type="expression" dxfId="2765" priority="13391">
      <formula>IF(RIGHT(TEXT(AE60,"0.#"),1)=".",FALSE,TRUE)</formula>
    </cfRule>
    <cfRule type="expression" dxfId="2764" priority="13392">
      <formula>IF(RIGHT(TEXT(AE60,"0.#"),1)=".",TRUE,FALSE)</formula>
    </cfRule>
  </conditionalFormatting>
  <conditionalFormatting sqref="AE61">
    <cfRule type="expression" dxfId="2763" priority="13389">
      <formula>IF(RIGHT(TEXT(AE61,"0.#"),1)=".",FALSE,TRUE)</formula>
    </cfRule>
    <cfRule type="expression" dxfId="2762" priority="13390">
      <formula>IF(RIGHT(TEXT(AE61,"0.#"),1)=".",TRUE,FALSE)</formula>
    </cfRule>
  </conditionalFormatting>
  <conditionalFormatting sqref="AE62">
    <cfRule type="expression" dxfId="2761" priority="13387">
      <formula>IF(RIGHT(TEXT(AE62,"0.#"),1)=".",FALSE,TRUE)</formula>
    </cfRule>
    <cfRule type="expression" dxfId="2760" priority="13388">
      <formula>IF(RIGHT(TEXT(AE62,"0.#"),1)=".",TRUE,FALSE)</formula>
    </cfRule>
  </conditionalFormatting>
  <conditionalFormatting sqref="AI62">
    <cfRule type="expression" dxfId="2759" priority="13385">
      <formula>IF(RIGHT(TEXT(AI62,"0.#"),1)=".",FALSE,TRUE)</formula>
    </cfRule>
    <cfRule type="expression" dxfId="2758" priority="13386">
      <formula>IF(RIGHT(TEXT(AI62,"0.#"),1)=".",TRUE,FALSE)</formula>
    </cfRule>
  </conditionalFormatting>
  <conditionalFormatting sqref="AI61">
    <cfRule type="expression" dxfId="2757" priority="13383">
      <formula>IF(RIGHT(TEXT(AI61,"0.#"),1)=".",FALSE,TRUE)</formula>
    </cfRule>
    <cfRule type="expression" dxfId="2756" priority="13384">
      <formula>IF(RIGHT(TEXT(AI61,"0.#"),1)=".",TRUE,FALSE)</formula>
    </cfRule>
  </conditionalFormatting>
  <conditionalFormatting sqref="AI60">
    <cfRule type="expression" dxfId="2755" priority="13381">
      <formula>IF(RIGHT(TEXT(AI60,"0.#"),1)=".",FALSE,TRUE)</formula>
    </cfRule>
    <cfRule type="expression" dxfId="2754" priority="13382">
      <formula>IF(RIGHT(TEXT(AI60,"0.#"),1)=".",TRUE,FALSE)</formula>
    </cfRule>
  </conditionalFormatting>
  <conditionalFormatting sqref="AM60">
    <cfRule type="expression" dxfId="2753" priority="13379">
      <formula>IF(RIGHT(TEXT(AM60,"0.#"),1)=".",FALSE,TRUE)</formula>
    </cfRule>
    <cfRule type="expression" dxfId="2752" priority="13380">
      <formula>IF(RIGHT(TEXT(AM60,"0.#"),1)=".",TRUE,FALSE)</formula>
    </cfRule>
  </conditionalFormatting>
  <conditionalFormatting sqref="AM61">
    <cfRule type="expression" dxfId="2751" priority="13377">
      <formula>IF(RIGHT(TEXT(AM61,"0.#"),1)=".",FALSE,TRUE)</formula>
    </cfRule>
    <cfRule type="expression" dxfId="2750" priority="13378">
      <formula>IF(RIGHT(TEXT(AM61,"0.#"),1)=".",TRUE,FALSE)</formula>
    </cfRule>
  </conditionalFormatting>
  <conditionalFormatting sqref="AM62">
    <cfRule type="expression" dxfId="2749" priority="13375">
      <formula>IF(RIGHT(TEXT(AM62,"0.#"),1)=".",FALSE,TRUE)</formula>
    </cfRule>
    <cfRule type="expression" dxfId="2748" priority="13376">
      <formula>IF(RIGHT(TEXT(AM62,"0.#"),1)=".",TRUE,FALSE)</formula>
    </cfRule>
  </conditionalFormatting>
  <conditionalFormatting sqref="AE87">
    <cfRule type="expression" dxfId="2747" priority="13361">
      <formula>IF(RIGHT(TEXT(AE87,"0.#"),1)=".",FALSE,TRUE)</formula>
    </cfRule>
    <cfRule type="expression" dxfId="2746" priority="13362">
      <formula>IF(RIGHT(TEXT(AE87,"0.#"),1)=".",TRUE,FALSE)</formula>
    </cfRule>
  </conditionalFormatting>
  <conditionalFormatting sqref="AE88">
    <cfRule type="expression" dxfId="2745" priority="13359">
      <formula>IF(RIGHT(TEXT(AE88,"0.#"),1)=".",FALSE,TRUE)</formula>
    </cfRule>
    <cfRule type="expression" dxfId="2744" priority="13360">
      <formula>IF(RIGHT(TEXT(AE88,"0.#"),1)=".",TRUE,FALSE)</formula>
    </cfRule>
  </conditionalFormatting>
  <conditionalFormatting sqref="AE89">
    <cfRule type="expression" dxfId="2743" priority="13357">
      <formula>IF(RIGHT(TEXT(AE89,"0.#"),1)=".",FALSE,TRUE)</formula>
    </cfRule>
    <cfRule type="expression" dxfId="2742" priority="13358">
      <formula>IF(RIGHT(TEXT(AE89,"0.#"),1)=".",TRUE,FALSE)</formula>
    </cfRule>
  </conditionalFormatting>
  <conditionalFormatting sqref="AI89">
    <cfRule type="expression" dxfId="2741" priority="13355">
      <formula>IF(RIGHT(TEXT(AI89,"0.#"),1)=".",FALSE,TRUE)</formula>
    </cfRule>
    <cfRule type="expression" dxfId="2740" priority="13356">
      <formula>IF(RIGHT(TEXT(AI89,"0.#"),1)=".",TRUE,FALSE)</formula>
    </cfRule>
  </conditionalFormatting>
  <conditionalFormatting sqref="AI88">
    <cfRule type="expression" dxfId="2739" priority="13353">
      <formula>IF(RIGHT(TEXT(AI88,"0.#"),1)=".",FALSE,TRUE)</formula>
    </cfRule>
    <cfRule type="expression" dxfId="2738" priority="13354">
      <formula>IF(RIGHT(TEXT(AI88,"0.#"),1)=".",TRUE,FALSE)</formula>
    </cfRule>
  </conditionalFormatting>
  <conditionalFormatting sqref="AI87">
    <cfRule type="expression" dxfId="2737" priority="13351">
      <formula>IF(RIGHT(TEXT(AI87,"0.#"),1)=".",FALSE,TRUE)</formula>
    </cfRule>
    <cfRule type="expression" dxfId="2736" priority="13352">
      <formula>IF(RIGHT(TEXT(AI87,"0.#"),1)=".",TRUE,FALSE)</formula>
    </cfRule>
  </conditionalFormatting>
  <conditionalFormatting sqref="AM88">
    <cfRule type="expression" dxfId="2735" priority="13347">
      <formula>IF(RIGHT(TEXT(AM88,"0.#"),1)=".",FALSE,TRUE)</formula>
    </cfRule>
    <cfRule type="expression" dxfId="2734" priority="13348">
      <formula>IF(RIGHT(TEXT(AM88,"0.#"),1)=".",TRUE,FALSE)</formula>
    </cfRule>
  </conditionalFormatting>
  <conditionalFormatting sqref="AM89">
    <cfRule type="expression" dxfId="2733" priority="13345">
      <formula>IF(RIGHT(TEXT(AM89,"0.#"),1)=".",FALSE,TRUE)</formula>
    </cfRule>
    <cfRule type="expression" dxfId="2732" priority="13346">
      <formula>IF(RIGHT(TEXT(AM89,"0.#"),1)=".",TRUE,FALSE)</formula>
    </cfRule>
  </conditionalFormatting>
  <conditionalFormatting sqref="AE92">
    <cfRule type="expression" dxfId="2731" priority="13331">
      <formula>IF(RIGHT(TEXT(AE92,"0.#"),1)=".",FALSE,TRUE)</formula>
    </cfRule>
    <cfRule type="expression" dxfId="2730" priority="13332">
      <formula>IF(RIGHT(TEXT(AE92,"0.#"),1)=".",TRUE,FALSE)</formula>
    </cfRule>
  </conditionalFormatting>
  <conditionalFormatting sqref="AE93">
    <cfRule type="expression" dxfId="2729" priority="13329">
      <formula>IF(RIGHT(TEXT(AE93,"0.#"),1)=".",FALSE,TRUE)</formula>
    </cfRule>
    <cfRule type="expression" dxfId="2728" priority="13330">
      <formula>IF(RIGHT(TEXT(AE93,"0.#"),1)=".",TRUE,FALSE)</formula>
    </cfRule>
  </conditionalFormatting>
  <conditionalFormatting sqref="AE94">
    <cfRule type="expression" dxfId="2727" priority="13327">
      <formula>IF(RIGHT(TEXT(AE94,"0.#"),1)=".",FALSE,TRUE)</formula>
    </cfRule>
    <cfRule type="expression" dxfId="2726" priority="13328">
      <formula>IF(RIGHT(TEXT(AE94,"0.#"),1)=".",TRUE,FALSE)</formula>
    </cfRule>
  </conditionalFormatting>
  <conditionalFormatting sqref="AI94">
    <cfRule type="expression" dxfId="2725" priority="13325">
      <formula>IF(RIGHT(TEXT(AI94,"0.#"),1)=".",FALSE,TRUE)</formula>
    </cfRule>
    <cfRule type="expression" dxfId="2724" priority="13326">
      <formula>IF(RIGHT(TEXT(AI94,"0.#"),1)=".",TRUE,FALSE)</formula>
    </cfRule>
  </conditionalFormatting>
  <conditionalFormatting sqref="AI93">
    <cfRule type="expression" dxfId="2723" priority="13323">
      <formula>IF(RIGHT(TEXT(AI93,"0.#"),1)=".",FALSE,TRUE)</formula>
    </cfRule>
    <cfRule type="expression" dxfId="2722" priority="13324">
      <formula>IF(RIGHT(TEXT(AI93,"0.#"),1)=".",TRUE,FALSE)</formula>
    </cfRule>
  </conditionalFormatting>
  <conditionalFormatting sqref="AI92">
    <cfRule type="expression" dxfId="2721" priority="13321">
      <formula>IF(RIGHT(TEXT(AI92,"0.#"),1)=".",FALSE,TRUE)</formula>
    </cfRule>
    <cfRule type="expression" dxfId="2720" priority="13322">
      <formula>IF(RIGHT(TEXT(AI92,"0.#"),1)=".",TRUE,FALSE)</formula>
    </cfRule>
  </conditionalFormatting>
  <conditionalFormatting sqref="AM92">
    <cfRule type="expression" dxfId="2719" priority="13319">
      <formula>IF(RIGHT(TEXT(AM92,"0.#"),1)=".",FALSE,TRUE)</formula>
    </cfRule>
    <cfRule type="expression" dxfId="2718" priority="13320">
      <formula>IF(RIGHT(TEXT(AM92,"0.#"),1)=".",TRUE,FALSE)</formula>
    </cfRule>
  </conditionalFormatting>
  <conditionalFormatting sqref="AM93">
    <cfRule type="expression" dxfId="2717" priority="13317">
      <formula>IF(RIGHT(TEXT(AM93,"0.#"),1)=".",FALSE,TRUE)</formula>
    </cfRule>
    <cfRule type="expression" dxfId="2716" priority="13318">
      <formula>IF(RIGHT(TEXT(AM93,"0.#"),1)=".",TRUE,FALSE)</formula>
    </cfRule>
  </conditionalFormatting>
  <conditionalFormatting sqref="AM94">
    <cfRule type="expression" dxfId="2715" priority="13315">
      <formula>IF(RIGHT(TEXT(AM94,"0.#"),1)=".",FALSE,TRUE)</formula>
    </cfRule>
    <cfRule type="expression" dxfId="2714" priority="13316">
      <formula>IF(RIGHT(TEXT(AM94,"0.#"),1)=".",TRUE,FALSE)</formula>
    </cfRule>
  </conditionalFormatting>
  <conditionalFormatting sqref="AE97">
    <cfRule type="expression" dxfId="2713" priority="13301">
      <formula>IF(RIGHT(TEXT(AE97,"0.#"),1)=".",FALSE,TRUE)</formula>
    </cfRule>
    <cfRule type="expression" dxfId="2712" priority="13302">
      <formula>IF(RIGHT(TEXT(AE97,"0.#"),1)=".",TRUE,FALSE)</formula>
    </cfRule>
  </conditionalFormatting>
  <conditionalFormatting sqref="AE98">
    <cfRule type="expression" dxfId="2711" priority="13299">
      <formula>IF(RIGHT(TEXT(AE98,"0.#"),1)=".",FALSE,TRUE)</formula>
    </cfRule>
    <cfRule type="expression" dxfId="2710" priority="13300">
      <formula>IF(RIGHT(TEXT(AE98,"0.#"),1)=".",TRUE,FALSE)</formula>
    </cfRule>
  </conditionalFormatting>
  <conditionalFormatting sqref="AE99">
    <cfRule type="expression" dxfId="2709" priority="13297">
      <formula>IF(RIGHT(TEXT(AE99,"0.#"),1)=".",FALSE,TRUE)</formula>
    </cfRule>
    <cfRule type="expression" dxfId="2708" priority="13298">
      <formula>IF(RIGHT(TEXT(AE99,"0.#"),1)=".",TRUE,FALSE)</formula>
    </cfRule>
  </conditionalFormatting>
  <conditionalFormatting sqref="AI99">
    <cfRule type="expression" dxfId="2707" priority="13295">
      <formula>IF(RIGHT(TEXT(AI99,"0.#"),1)=".",FALSE,TRUE)</formula>
    </cfRule>
    <cfRule type="expression" dxfId="2706" priority="13296">
      <formula>IF(RIGHT(TEXT(AI99,"0.#"),1)=".",TRUE,FALSE)</formula>
    </cfRule>
  </conditionalFormatting>
  <conditionalFormatting sqref="AI98">
    <cfRule type="expression" dxfId="2705" priority="13293">
      <formula>IF(RIGHT(TEXT(AI98,"0.#"),1)=".",FALSE,TRUE)</formula>
    </cfRule>
    <cfRule type="expression" dxfId="2704" priority="13294">
      <formula>IF(RIGHT(TEXT(AI98,"0.#"),1)=".",TRUE,FALSE)</formula>
    </cfRule>
  </conditionalFormatting>
  <conditionalFormatting sqref="AI97">
    <cfRule type="expression" dxfId="2703" priority="13291">
      <formula>IF(RIGHT(TEXT(AI97,"0.#"),1)=".",FALSE,TRUE)</formula>
    </cfRule>
    <cfRule type="expression" dxfId="2702" priority="13292">
      <formula>IF(RIGHT(TEXT(AI97,"0.#"),1)=".",TRUE,FALSE)</formula>
    </cfRule>
  </conditionalFormatting>
  <conditionalFormatting sqref="AM97">
    <cfRule type="expression" dxfId="2701" priority="13289">
      <formula>IF(RIGHT(TEXT(AM97,"0.#"),1)=".",FALSE,TRUE)</formula>
    </cfRule>
    <cfRule type="expression" dxfId="2700" priority="13290">
      <formula>IF(RIGHT(TEXT(AM97,"0.#"),1)=".",TRUE,FALSE)</formula>
    </cfRule>
  </conditionalFormatting>
  <conditionalFormatting sqref="AM98">
    <cfRule type="expression" dxfId="2699" priority="13287">
      <formula>IF(RIGHT(TEXT(AM98,"0.#"),1)=".",FALSE,TRUE)</formula>
    </cfRule>
    <cfRule type="expression" dxfId="2698" priority="13288">
      <formula>IF(RIGHT(TEXT(AM98,"0.#"),1)=".",TRUE,FALSE)</formula>
    </cfRule>
  </conditionalFormatting>
  <conditionalFormatting sqref="AM99">
    <cfRule type="expression" dxfId="2697" priority="13285">
      <formula>IF(RIGHT(TEXT(AM99,"0.#"),1)=".",FALSE,TRUE)</formula>
    </cfRule>
    <cfRule type="expression" dxfId="2696" priority="13286">
      <formula>IF(RIGHT(TEXT(AM99,"0.#"),1)=".",TRUE,FALSE)</formula>
    </cfRule>
  </conditionalFormatting>
  <conditionalFormatting sqref="AI101">
    <cfRule type="expression" dxfId="2695" priority="13271">
      <formula>IF(RIGHT(TEXT(AI101,"0.#"),1)=".",FALSE,TRUE)</formula>
    </cfRule>
    <cfRule type="expression" dxfId="2694" priority="13272">
      <formula>IF(RIGHT(TEXT(AI101,"0.#"),1)=".",TRUE,FALSE)</formula>
    </cfRule>
  </conditionalFormatting>
  <conditionalFormatting sqref="AM101">
    <cfRule type="expression" dxfId="2693" priority="13269">
      <formula>IF(RIGHT(TEXT(AM101,"0.#"),1)=".",FALSE,TRUE)</formula>
    </cfRule>
    <cfRule type="expression" dxfId="2692" priority="13270">
      <formula>IF(RIGHT(TEXT(AM101,"0.#"),1)=".",TRUE,FALSE)</formula>
    </cfRule>
  </conditionalFormatting>
  <conditionalFormatting sqref="AE102">
    <cfRule type="expression" dxfId="2691" priority="13267">
      <formula>IF(RIGHT(TEXT(AE102,"0.#"),1)=".",FALSE,TRUE)</formula>
    </cfRule>
    <cfRule type="expression" dxfId="2690" priority="13268">
      <formula>IF(RIGHT(TEXT(AE102,"0.#"),1)=".",TRUE,FALSE)</formula>
    </cfRule>
  </conditionalFormatting>
  <conditionalFormatting sqref="AI102">
    <cfRule type="expression" dxfId="2689" priority="13265">
      <formula>IF(RIGHT(TEXT(AI102,"0.#"),1)=".",FALSE,TRUE)</formula>
    </cfRule>
    <cfRule type="expression" dxfId="2688" priority="13266">
      <formula>IF(RIGHT(TEXT(AI102,"0.#"),1)=".",TRUE,FALSE)</formula>
    </cfRule>
  </conditionalFormatting>
  <conditionalFormatting sqref="AM102">
    <cfRule type="expression" dxfId="2687" priority="13263">
      <formula>IF(RIGHT(TEXT(AM102,"0.#"),1)=".",FALSE,TRUE)</formula>
    </cfRule>
    <cfRule type="expression" dxfId="2686" priority="13264">
      <formula>IF(RIGHT(TEXT(AM102,"0.#"),1)=".",TRUE,FALSE)</formula>
    </cfRule>
  </conditionalFormatting>
  <conditionalFormatting sqref="AQ102">
    <cfRule type="expression" dxfId="2685" priority="13261">
      <formula>IF(RIGHT(TEXT(AQ102,"0.#"),1)=".",FALSE,TRUE)</formula>
    </cfRule>
    <cfRule type="expression" dxfId="2684" priority="13262">
      <formula>IF(RIGHT(TEXT(AQ102,"0.#"),1)=".",TRUE,FALSE)</formula>
    </cfRule>
  </conditionalFormatting>
  <conditionalFormatting sqref="AE104">
    <cfRule type="expression" dxfId="2683" priority="13259">
      <formula>IF(RIGHT(TEXT(AE104,"0.#"),1)=".",FALSE,TRUE)</formula>
    </cfRule>
    <cfRule type="expression" dxfId="2682" priority="13260">
      <formula>IF(RIGHT(TEXT(AE104,"0.#"),1)=".",TRUE,FALSE)</formula>
    </cfRule>
  </conditionalFormatting>
  <conditionalFormatting sqref="AI104">
    <cfRule type="expression" dxfId="2681" priority="13257">
      <formula>IF(RIGHT(TEXT(AI104,"0.#"),1)=".",FALSE,TRUE)</formula>
    </cfRule>
    <cfRule type="expression" dxfId="2680" priority="13258">
      <formula>IF(RIGHT(TEXT(AI104,"0.#"),1)=".",TRUE,FALSE)</formula>
    </cfRule>
  </conditionalFormatting>
  <conditionalFormatting sqref="AM104">
    <cfRule type="expression" dxfId="2679" priority="13255">
      <formula>IF(RIGHT(TEXT(AM104,"0.#"),1)=".",FALSE,TRUE)</formula>
    </cfRule>
    <cfRule type="expression" dxfId="2678" priority="13256">
      <formula>IF(RIGHT(TEXT(AM104,"0.#"),1)=".",TRUE,FALSE)</formula>
    </cfRule>
  </conditionalFormatting>
  <conditionalFormatting sqref="AE105">
    <cfRule type="expression" dxfId="2677" priority="13253">
      <formula>IF(RIGHT(TEXT(AE105,"0.#"),1)=".",FALSE,TRUE)</formula>
    </cfRule>
    <cfRule type="expression" dxfId="2676" priority="13254">
      <formula>IF(RIGHT(TEXT(AE105,"0.#"),1)=".",TRUE,FALSE)</formula>
    </cfRule>
  </conditionalFormatting>
  <conditionalFormatting sqref="AI105">
    <cfRule type="expression" dxfId="2675" priority="13251">
      <formula>IF(RIGHT(TEXT(AI105,"0.#"),1)=".",FALSE,TRUE)</formula>
    </cfRule>
    <cfRule type="expression" dxfId="2674" priority="13252">
      <formula>IF(RIGHT(TEXT(AI105,"0.#"),1)=".",TRUE,FALSE)</formula>
    </cfRule>
  </conditionalFormatting>
  <conditionalFormatting sqref="AM105">
    <cfRule type="expression" dxfId="2673" priority="13249">
      <formula>IF(RIGHT(TEXT(AM105,"0.#"),1)=".",FALSE,TRUE)</formula>
    </cfRule>
    <cfRule type="expression" dxfId="2672" priority="13250">
      <formula>IF(RIGHT(TEXT(AM105,"0.#"),1)=".",TRUE,FALSE)</formula>
    </cfRule>
  </conditionalFormatting>
  <conditionalFormatting sqref="AE107">
    <cfRule type="expression" dxfId="2671" priority="13245">
      <formula>IF(RIGHT(TEXT(AE107,"0.#"),1)=".",FALSE,TRUE)</formula>
    </cfRule>
    <cfRule type="expression" dxfId="2670" priority="13246">
      <formula>IF(RIGHT(TEXT(AE107,"0.#"),1)=".",TRUE,FALSE)</formula>
    </cfRule>
  </conditionalFormatting>
  <conditionalFormatting sqref="AI107">
    <cfRule type="expression" dxfId="2669" priority="13243">
      <formula>IF(RIGHT(TEXT(AI107,"0.#"),1)=".",FALSE,TRUE)</formula>
    </cfRule>
    <cfRule type="expression" dxfId="2668" priority="13244">
      <formula>IF(RIGHT(TEXT(AI107,"0.#"),1)=".",TRUE,FALSE)</formula>
    </cfRule>
  </conditionalFormatting>
  <conditionalFormatting sqref="AM107">
    <cfRule type="expression" dxfId="2667" priority="13241">
      <formula>IF(RIGHT(TEXT(AM107,"0.#"),1)=".",FALSE,TRUE)</formula>
    </cfRule>
    <cfRule type="expression" dxfId="2666" priority="13242">
      <formula>IF(RIGHT(TEXT(AM107,"0.#"),1)=".",TRUE,FALSE)</formula>
    </cfRule>
  </conditionalFormatting>
  <conditionalFormatting sqref="AE108">
    <cfRule type="expression" dxfId="2665" priority="13239">
      <formula>IF(RIGHT(TEXT(AE108,"0.#"),1)=".",FALSE,TRUE)</formula>
    </cfRule>
    <cfRule type="expression" dxfId="2664" priority="13240">
      <formula>IF(RIGHT(TEXT(AE108,"0.#"),1)=".",TRUE,FALSE)</formula>
    </cfRule>
  </conditionalFormatting>
  <conditionalFormatting sqref="AI108">
    <cfRule type="expression" dxfId="2663" priority="13237">
      <formula>IF(RIGHT(TEXT(AI108,"0.#"),1)=".",FALSE,TRUE)</formula>
    </cfRule>
    <cfRule type="expression" dxfId="2662" priority="13238">
      <formula>IF(RIGHT(TEXT(AI108,"0.#"),1)=".",TRUE,FALSE)</formula>
    </cfRule>
  </conditionalFormatting>
  <conditionalFormatting sqref="AM108">
    <cfRule type="expression" dxfId="2661" priority="13235">
      <formula>IF(RIGHT(TEXT(AM108,"0.#"),1)=".",FALSE,TRUE)</formula>
    </cfRule>
    <cfRule type="expression" dxfId="2660" priority="13236">
      <formula>IF(RIGHT(TEXT(AM108,"0.#"),1)=".",TRUE,FALSE)</formula>
    </cfRule>
  </conditionalFormatting>
  <conditionalFormatting sqref="AE110">
    <cfRule type="expression" dxfId="2659" priority="13231">
      <formula>IF(RIGHT(TEXT(AE110,"0.#"),1)=".",FALSE,TRUE)</formula>
    </cfRule>
    <cfRule type="expression" dxfId="2658" priority="13232">
      <formula>IF(RIGHT(TEXT(AE110,"0.#"),1)=".",TRUE,FALSE)</formula>
    </cfRule>
  </conditionalFormatting>
  <conditionalFormatting sqref="AI110">
    <cfRule type="expression" dxfId="2657" priority="13229">
      <formula>IF(RIGHT(TEXT(AI110,"0.#"),1)=".",FALSE,TRUE)</formula>
    </cfRule>
    <cfRule type="expression" dxfId="2656" priority="13230">
      <formula>IF(RIGHT(TEXT(AI110,"0.#"),1)=".",TRUE,FALSE)</formula>
    </cfRule>
  </conditionalFormatting>
  <conditionalFormatting sqref="AM110">
    <cfRule type="expression" dxfId="2655" priority="13227">
      <formula>IF(RIGHT(TEXT(AM110,"0.#"),1)=".",FALSE,TRUE)</formula>
    </cfRule>
    <cfRule type="expression" dxfId="2654" priority="13228">
      <formula>IF(RIGHT(TEXT(AM110,"0.#"),1)=".",TRUE,FALSE)</formula>
    </cfRule>
  </conditionalFormatting>
  <conditionalFormatting sqref="AE111">
    <cfRule type="expression" dxfId="2653" priority="13225">
      <formula>IF(RIGHT(TEXT(AE111,"0.#"),1)=".",FALSE,TRUE)</formula>
    </cfRule>
    <cfRule type="expression" dxfId="2652" priority="13226">
      <formula>IF(RIGHT(TEXT(AE111,"0.#"),1)=".",TRUE,FALSE)</formula>
    </cfRule>
  </conditionalFormatting>
  <conditionalFormatting sqref="AI111">
    <cfRule type="expression" dxfId="2651" priority="13223">
      <formula>IF(RIGHT(TEXT(AI111,"0.#"),1)=".",FALSE,TRUE)</formula>
    </cfRule>
    <cfRule type="expression" dxfId="2650" priority="13224">
      <formula>IF(RIGHT(TEXT(AI111,"0.#"),1)=".",TRUE,FALSE)</formula>
    </cfRule>
  </conditionalFormatting>
  <conditionalFormatting sqref="AM111">
    <cfRule type="expression" dxfId="2649" priority="13221">
      <formula>IF(RIGHT(TEXT(AM111,"0.#"),1)=".",FALSE,TRUE)</formula>
    </cfRule>
    <cfRule type="expression" dxfId="2648" priority="13222">
      <formula>IF(RIGHT(TEXT(AM111,"0.#"),1)=".",TRUE,FALSE)</formula>
    </cfRule>
  </conditionalFormatting>
  <conditionalFormatting sqref="AE113">
    <cfRule type="expression" dxfId="2647" priority="13217">
      <formula>IF(RIGHT(TEXT(AE113,"0.#"),1)=".",FALSE,TRUE)</formula>
    </cfRule>
    <cfRule type="expression" dxfId="2646" priority="13218">
      <formula>IF(RIGHT(TEXT(AE113,"0.#"),1)=".",TRUE,FALSE)</formula>
    </cfRule>
  </conditionalFormatting>
  <conditionalFormatting sqref="AI113">
    <cfRule type="expression" dxfId="2645" priority="13215">
      <formula>IF(RIGHT(TEXT(AI113,"0.#"),1)=".",FALSE,TRUE)</formula>
    </cfRule>
    <cfRule type="expression" dxfId="2644" priority="13216">
      <formula>IF(RIGHT(TEXT(AI113,"0.#"),1)=".",TRUE,FALSE)</formula>
    </cfRule>
  </conditionalFormatting>
  <conditionalFormatting sqref="AM113">
    <cfRule type="expression" dxfId="2643" priority="13213">
      <formula>IF(RIGHT(TEXT(AM113,"0.#"),1)=".",FALSE,TRUE)</formula>
    </cfRule>
    <cfRule type="expression" dxfId="2642" priority="13214">
      <formula>IF(RIGHT(TEXT(AM113,"0.#"),1)=".",TRUE,FALSE)</formula>
    </cfRule>
  </conditionalFormatting>
  <conditionalFormatting sqref="AE114">
    <cfRule type="expression" dxfId="2641" priority="13211">
      <formula>IF(RIGHT(TEXT(AE114,"0.#"),1)=".",FALSE,TRUE)</formula>
    </cfRule>
    <cfRule type="expression" dxfId="2640" priority="13212">
      <formula>IF(RIGHT(TEXT(AE114,"0.#"),1)=".",TRUE,FALSE)</formula>
    </cfRule>
  </conditionalFormatting>
  <conditionalFormatting sqref="AI114">
    <cfRule type="expression" dxfId="2639" priority="13209">
      <formula>IF(RIGHT(TEXT(AI114,"0.#"),1)=".",FALSE,TRUE)</formula>
    </cfRule>
    <cfRule type="expression" dxfId="2638" priority="13210">
      <formula>IF(RIGHT(TEXT(AI114,"0.#"),1)=".",TRUE,FALSE)</formula>
    </cfRule>
  </conditionalFormatting>
  <conditionalFormatting sqref="AM114">
    <cfRule type="expression" dxfId="2637" priority="13207">
      <formula>IF(RIGHT(TEXT(AM114,"0.#"),1)=".",FALSE,TRUE)</formula>
    </cfRule>
    <cfRule type="expression" dxfId="2636" priority="13208">
      <formula>IF(RIGHT(TEXT(AM114,"0.#"),1)=".",TRUE,FALSE)</formula>
    </cfRule>
  </conditionalFormatting>
  <conditionalFormatting sqref="AE116 AQ116">
    <cfRule type="expression" dxfId="2635" priority="13203">
      <formula>IF(RIGHT(TEXT(AE116,"0.#"),1)=".",FALSE,TRUE)</formula>
    </cfRule>
    <cfRule type="expression" dxfId="2634" priority="13204">
      <formula>IF(RIGHT(TEXT(AE116,"0.#"),1)=".",TRUE,FALSE)</formula>
    </cfRule>
  </conditionalFormatting>
  <conditionalFormatting sqref="AI116">
    <cfRule type="expression" dxfId="2633" priority="13201">
      <formula>IF(RIGHT(TEXT(AI116,"0.#"),1)=".",FALSE,TRUE)</formula>
    </cfRule>
    <cfRule type="expression" dxfId="2632" priority="13202">
      <formula>IF(RIGHT(TEXT(AI116,"0.#"),1)=".",TRUE,FALSE)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E117 AM117">
    <cfRule type="expression" dxfId="2629" priority="13197">
      <formula>IF(RIGHT(TEXT(AE117,"0.#"),1)=".",FALSE,TRUE)</formula>
    </cfRule>
    <cfRule type="expression" dxfId="2628" priority="13198">
      <formula>IF(RIGHT(TEXT(AE117,"0.#"),1)=".",TRUE,FALSE)</formula>
    </cfRule>
  </conditionalFormatting>
  <conditionalFormatting sqref="AI117">
    <cfRule type="expression" dxfId="2627" priority="13195">
      <formula>IF(RIGHT(TEXT(AI117,"0.#"),1)=".",FALSE,TRUE)</formula>
    </cfRule>
    <cfRule type="expression" dxfId="2626" priority="13196">
      <formula>IF(RIGHT(TEXT(AI117,"0.#"),1)=".",TRUE,FALSE)</formula>
    </cfRule>
  </conditionalFormatting>
  <conditionalFormatting sqref="AQ117">
    <cfRule type="expression" dxfId="2625" priority="13191">
      <formula>IF(RIGHT(TEXT(AQ117,"0.#"),1)=".",FALSE,TRUE)</formula>
    </cfRule>
    <cfRule type="expression" dxfId="2624" priority="13192">
      <formula>IF(RIGHT(TEXT(AQ117,"0.#"),1)=".",TRUE,FALSE)</formula>
    </cfRule>
  </conditionalFormatting>
  <conditionalFormatting sqref="AE119 AQ119">
    <cfRule type="expression" dxfId="2623" priority="13189">
      <formula>IF(RIGHT(TEXT(AE119,"0.#"),1)=".",FALSE,TRUE)</formula>
    </cfRule>
    <cfRule type="expression" dxfId="2622" priority="13190">
      <formula>IF(RIGHT(TEXT(AE119,"0.#"),1)=".",TRUE,FALSE)</formula>
    </cfRule>
  </conditionalFormatting>
  <conditionalFormatting sqref="AI119">
    <cfRule type="expression" dxfId="2621" priority="13187">
      <formula>IF(RIGHT(TEXT(AI119,"0.#"),1)=".",FALSE,TRUE)</formula>
    </cfRule>
    <cfRule type="expression" dxfId="2620" priority="13188">
      <formula>IF(RIGHT(TEXT(AI119,"0.#"),1)=".",TRUE,FALSE)</formula>
    </cfRule>
  </conditionalFormatting>
  <conditionalFormatting sqref="AM119">
    <cfRule type="expression" dxfId="2619" priority="13185">
      <formula>IF(RIGHT(TEXT(AM119,"0.#"),1)=".",FALSE,TRUE)</formula>
    </cfRule>
    <cfRule type="expression" dxfId="2618" priority="13186">
      <formula>IF(RIGHT(TEXT(AM119,"0.#"),1)=".",TRUE,FALSE)</formula>
    </cfRule>
  </conditionalFormatting>
  <conditionalFormatting sqref="AQ120">
    <cfRule type="expression" dxfId="2617" priority="13177">
      <formula>IF(RIGHT(TEXT(AQ120,"0.#"),1)=".",FALSE,TRUE)</formula>
    </cfRule>
    <cfRule type="expression" dxfId="2616" priority="13178">
      <formula>IF(RIGHT(TEXT(AQ120,"0.#"),1)=".",TRUE,FALSE)</formula>
    </cfRule>
  </conditionalFormatting>
  <conditionalFormatting sqref="AQ122">
    <cfRule type="expression" dxfId="2615" priority="13175">
      <formula>IF(RIGHT(TEXT(AQ122,"0.#"),1)=".",FALSE,TRUE)</formula>
    </cfRule>
    <cfRule type="expression" dxfId="2614" priority="13176">
      <formula>IF(RIGHT(TEXT(AQ122,"0.#"),1)=".",TRUE,FALSE)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134:AE135 AI134:AI135 AM134:AM135 AQ134:AQ135 AU134:AU135">
    <cfRule type="expression" dxfId="2575" priority="13103">
      <formula>IF(RIGHT(TEXT(AE134,"0.#"),1)=".",FALSE,TRUE)</formula>
    </cfRule>
    <cfRule type="expression" dxfId="2574" priority="13104">
      <formula>IF(RIGHT(TEXT(AE134,"0.#"),1)=".",TRUE,FALSE)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40:AO867">
    <cfRule type="expression" dxfId="2543" priority="6673">
      <formula>IF(AND(AL840&gt;=0, RIGHT(TEXT(AL840,"0.#"),1)&lt;&gt;"."),TRUE,FALSE)</formula>
    </cfRule>
    <cfRule type="expression" dxfId="2542" priority="6674">
      <formula>IF(AND(AL840&gt;=0, RIGHT(TEXT(AL840,"0.#"),1)="."),TRUE,FALSE)</formula>
    </cfRule>
    <cfRule type="expression" dxfId="2541" priority="6675">
      <formula>IF(AND(AL840&lt;0, RIGHT(TEXT(AL840,"0.#"),1)&lt;&gt;"."),TRUE,FALSE)</formula>
    </cfRule>
    <cfRule type="expression" dxfId="2540" priority="6676">
      <formula>IF(AND(AL840&lt;0, RIGHT(TEXT(AL840,"0.#"),1)="."),TRUE,FALSE)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M123">
    <cfRule type="expression" dxfId="2479" priority="3013">
      <formula>IF(RIGHT(TEXT(AM123,"0.#"),1)=".",FALSE,TRUE)</formula>
    </cfRule>
    <cfRule type="expression" dxfId="2478" priority="3014">
      <formula>IF(RIGHT(TEXT(AM123,"0.#"),1)=".",TRUE,FALSE)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40:Y867">
    <cfRule type="expression" dxfId="2471" priority="3001">
      <formula>IF(RIGHT(TEXT(Y840,"0.#"),1)=".",FALSE,TRUE)</formula>
    </cfRule>
    <cfRule type="expression" dxfId="2470" priority="3002">
      <formula>IF(RIGHT(TEXT(Y840,"0.#"),1)=".",TRUE,FALSE)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3:AO1132">
    <cfRule type="expression" dxfId="2441" priority="2907">
      <formula>IF(AND(AL1103&gt;=0, RIGHT(TEXT(AL1103,"0.#"),1)&lt;&gt;"."),TRUE,FALSE)</formula>
    </cfRule>
    <cfRule type="expression" dxfId="2440" priority="2908">
      <formula>IF(AND(AL1103&gt;=0, RIGHT(TEXT(AL1103,"0.#"),1)="."),TRUE,FALSE)</formula>
    </cfRule>
    <cfRule type="expression" dxfId="2439" priority="2909">
      <formula>IF(AND(AL1103&lt;0, RIGHT(TEXT(AL1103,"0.#"),1)&lt;&gt;"."),TRUE,FALSE)</formula>
    </cfRule>
    <cfRule type="expression" dxfId="2438" priority="2910">
      <formula>IF(AND(AL1103&lt;0, RIGHT(TEXT(AL1103,"0.#"),1)="."),TRUE,FALSE)</formula>
    </cfRule>
  </conditionalFormatting>
  <conditionalFormatting sqref="Y1103:Y1132">
    <cfRule type="expression" dxfId="2437" priority="2905">
      <formula>IF(RIGHT(TEXT(Y1103,"0.#"),1)=".",FALSE,TRUE)</formula>
    </cfRule>
    <cfRule type="expression" dxfId="2436" priority="2906">
      <formula>IF(RIGHT(TEXT(Y1103,"0.#"),1)=".",TRUE,FALSE)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9">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Y839">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3:Y900">
    <cfRule type="expression" dxfId="2105" priority="2117">
      <formula>IF(RIGHT(TEXT(Y873,"0.#"),1)=".",FALSE,TRUE)</formula>
    </cfRule>
    <cfRule type="expression" dxfId="2104" priority="2118">
      <formula>IF(RIGHT(TEXT(Y873,"0.#"),1)=".",TRUE,FALSE)</formula>
    </cfRule>
  </conditionalFormatting>
  <conditionalFormatting sqref="Y871:Y872">
    <cfRule type="expression" dxfId="2103" priority="2111">
      <formula>IF(RIGHT(TEXT(Y871,"0.#"),1)=".",FALSE,TRUE)</formula>
    </cfRule>
    <cfRule type="expression" dxfId="2102" priority="2112">
      <formula>IF(RIGHT(TEXT(Y871,"0.#"),1)=".",TRUE,FALSE)</formula>
    </cfRule>
  </conditionalFormatting>
  <conditionalFormatting sqref="Y914:Y933">
    <cfRule type="expression" dxfId="2101" priority="2105">
      <formula>IF(RIGHT(TEXT(Y914,"0.#"),1)=".",FALSE,TRUE)</formula>
    </cfRule>
    <cfRule type="expression" dxfId="2100" priority="2106">
      <formula>IF(RIGHT(TEXT(Y914,"0.#"),1)=".",TRUE,FALSE)</formula>
    </cfRule>
  </conditionalFormatting>
  <conditionalFormatting sqref="Y904:Y913">
    <cfRule type="expression" dxfId="2099" priority="2099">
      <formula>IF(RIGHT(TEXT(Y904,"0.#"),1)=".",FALSE,TRUE)</formula>
    </cfRule>
    <cfRule type="expression" dxfId="2098" priority="2100">
      <formula>IF(RIGHT(TEXT(Y904,"0.#"),1)=".",TRUE,FALSE)</formula>
    </cfRule>
  </conditionalFormatting>
  <conditionalFormatting sqref="Y939:Y966">
    <cfRule type="expression" dxfId="2097" priority="2093">
      <formula>IF(RIGHT(TEXT(Y939,"0.#"),1)=".",FALSE,TRUE)</formula>
    </cfRule>
    <cfRule type="expression" dxfId="2096" priority="2094">
      <formula>IF(RIGHT(TEXT(Y939,"0.#"),1)=".",TRUE,FALSE)</formula>
    </cfRule>
  </conditionalFormatting>
  <conditionalFormatting sqref="Y937:Y938">
    <cfRule type="expression" dxfId="2095" priority="2087">
      <formula>IF(RIGHT(TEXT(Y937,"0.#"),1)=".",FALSE,TRUE)</formula>
    </cfRule>
    <cfRule type="expression" dxfId="2094" priority="2088">
      <formula>IF(RIGHT(TEXT(Y937,"0.#"),1)=".",TRUE,FALSE)</formula>
    </cfRule>
  </conditionalFormatting>
  <conditionalFormatting sqref="Y972:Y999">
    <cfRule type="expression" dxfId="2093" priority="2081">
      <formula>IF(RIGHT(TEXT(Y972,"0.#"),1)=".",FALSE,TRUE)</formula>
    </cfRule>
    <cfRule type="expression" dxfId="2092" priority="2082">
      <formula>IF(RIGHT(TEXT(Y972,"0.#"),1)=".",TRUE,FALSE)</formula>
    </cfRule>
  </conditionalFormatting>
  <conditionalFormatting sqref="Y970:Y971">
    <cfRule type="expression" dxfId="2091" priority="2075">
      <formula>IF(RIGHT(TEXT(Y970,"0.#"),1)=".",FALSE,TRUE)</formula>
    </cfRule>
    <cfRule type="expression" dxfId="2090" priority="2076">
      <formula>IF(RIGHT(TEXT(Y970,"0.#"),1)=".",TRUE,FALSE)</formula>
    </cfRule>
  </conditionalFormatting>
  <conditionalFormatting sqref="Y1005:Y1032">
    <cfRule type="expression" dxfId="2089" priority="2069">
      <formula>IF(RIGHT(TEXT(Y1005,"0.#"),1)=".",FALSE,TRUE)</formula>
    </cfRule>
    <cfRule type="expression" dxfId="2088" priority="2070">
      <formula>IF(RIGHT(TEXT(Y1005,"0.#"),1)=".",TRUE,FALSE)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3:AO900">
    <cfRule type="expression" dxfId="2007" priority="2119">
      <formula>IF(AND(AL873&gt;=0, RIGHT(TEXT(AL873,"0.#"),1)&lt;&gt;"."),TRUE,FALSE)</formula>
    </cfRule>
    <cfRule type="expression" dxfId="2006" priority="2120">
      <formula>IF(AND(AL873&gt;=0, RIGHT(TEXT(AL873,"0.#"),1)="."),TRUE,FALSE)</formula>
    </cfRule>
    <cfRule type="expression" dxfId="2005" priority="2121">
      <formula>IF(AND(AL873&lt;0, RIGHT(TEXT(AL873,"0.#"),1)&lt;&gt;"."),TRUE,FALSE)</formula>
    </cfRule>
    <cfRule type="expression" dxfId="2004" priority="2122">
      <formula>IF(AND(AL873&lt;0, RIGHT(TEXT(AL873,"0.#"),1)="."),TRUE,FALSE)</formula>
    </cfRule>
  </conditionalFormatting>
  <conditionalFormatting sqref="AL872:AO872">
    <cfRule type="expression" dxfId="2003" priority="2113">
      <formula>IF(AND(AL872&gt;=0, RIGHT(TEXT(AL872,"0.#"),1)&lt;&gt;"."),TRUE,FALSE)</formula>
    </cfRule>
    <cfRule type="expression" dxfId="2002" priority="2114">
      <formula>IF(AND(AL872&gt;=0, RIGHT(TEXT(AL872,"0.#"),1)="."),TRUE,FALSE)</formula>
    </cfRule>
    <cfRule type="expression" dxfId="2001" priority="2115">
      <formula>IF(AND(AL872&lt;0, RIGHT(TEXT(AL872,"0.#"),1)&lt;&gt;"."),TRUE,FALSE)</formula>
    </cfRule>
    <cfRule type="expression" dxfId="2000" priority="2116">
      <formula>IF(AND(AL872&lt;0, RIGHT(TEXT(AL872,"0.#"),1)="."),TRUE,FALSE)</formula>
    </cfRule>
  </conditionalFormatting>
  <conditionalFormatting sqref="AL914:AO933">
    <cfRule type="expression" dxfId="1999" priority="2107">
      <formula>IF(AND(AL914&gt;=0, RIGHT(TEXT(AL914,"0.#"),1)&lt;&gt;"."),TRUE,FALSE)</formula>
    </cfRule>
    <cfRule type="expression" dxfId="1998" priority="2108">
      <formula>IF(AND(AL914&gt;=0, RIGHT(TEXT(AL914,"0.#"),1)="."),TRUE,FALSE)</formula>
    </cfRule>
    <cfRule type="expression" dxfId="1997" priority="2109">
      <formula>IF(AND(AL914&lt;0, RIGHT(TEXT(AL914,"0.#"),1)&lt;&gt;"."),TRUE,FALSE)</formula>
    </cfRule>
    <cfRule type="expression" dxfId="1996" priority="2110">
      <formula>IF(AND(AL914&lt;0, RIGHT(TEXT(AL914,"0.#"),1)="."),TRUE,FALSE)</formula>
    </cfRule>
  </conditionalFormatting>
  <conditionalFormatting sqref="AL904:AO904">
    <cfRule type="expression" dxfId="1995" priority="2101">
      <formula>IF(AND(AL904&gt;=0, RIGHT(TEXT(AL904,"0.#"),1)&lt;&gt;"."),TRUE,FALSE)</formula>
    </cfRule>
    <cfRule type="expression" dxfId="1994" priority="2102">
      <formula>IF(AND(AL904&gt;=0, RIGHT(TEXT(AL904,"0.#"),1)="."),TRUE,FALSE)</formula>
    </cfRule>
    <cfRule type="expression" dxfId="1993" priority="2103">
      <formula>IF(AND(AL904&lt;0, RIGHT(TEXT(AL904,"0.#"),1)&lt;&gt;"."),TRUE,FALSE)</formula>
    </cfRule>
    <cfRule type="expression" dxfId="1992" priority="2104">
      <formula>IF(AND(AL904&lt;0, RIGHT(TEXT(AL904,"0.#"),1)="."),TRUE,FALSE)</formula>
    </cfRule>
  </conditionalFormatting>
  <conditionalFormatting sqref="AL939:AO966">
    <cfRule type="expression" dxfId="1991" priority="2095">
      <formula>IF(AND(AL939&gt;=0, RIGHT(TEXT(AL939,"0.#"),1)&lt;&gt;"."),TRUE,FALSE)</formula>
    </cfRule>
    <cfRule type="expression" dxfId="1990" priority="2096">
      <formula>IF(AND(AL939&gt;=0, RIGHT(TEXT(AL939,"0.#"),1)="."),TRUE,FALSE)</formula>
    </cfRule>
    <cfRule type="expression" dxfId="1989" priority="2097">
      <formula>IF(AND(AL939&lt;0, RIGHT(TEXT(AL939,"0.#"),1)&lt;&gt;"."),TRUE,FALSE)</formula>
    </cfRule>
    <cfRule type="expression" dxfId="1988" priority="2098">
      <formula>IF(AND(AL939&lt;0, RIGHT(TEXT(AL939,"0.#"),1)="."),TRUE,FALSE)</formula>
    </cfRule>
  </conditionalFormatting>
  <conditionalFormatting sqref="AL937:AO938">
    <cfRule type="expression" dxfId="1987" priority="2089">
      <formula>IF(AND(AL937&gt;=0, RIGHT(TEXT(AL937,"0.#"),1)&lt;&gt;"."),TRUE,FALSE)</formula>
    </cfRule>
    <cfRule type="expression" dxfId="1986" priority="2090">
      <formula>IF(AND(AL937&gt;=0, RIGHT(TEXT(AL937,"0.#"),1)="."),TRUE,FALSE)</formula>
    </cfRule>
    <cfRule type="expression" dxfId="1985" priority="2091">
      <formula>IF(AND(AL937&lt;0, RIGHT(TEXT(AL937,"0.#"),1)&lt;&gt;"."),TRUE,FALSE)</formula>
    </cfRule>
    <cfRule type="expression" dxfId="1984" priority="2092">
      <formula>IF(AND(AL937&lt;0, RIGHT(TEXT(AL937,"0.#"),1)="."),TRUE,FALSE)</formula>
    </cfRule>
  </conditionalFormatting>
  <conditionalFormatting sqref="AL972:AO999">
    <cfRule type="expression" dxfId="1983" priority="2083">
      <formula>IF(AND(AL972&gt;=0, RIGHT(TEXT(AL972,"0.#"),1)&lt;&gt;"."),TRUE,FALSE)</formula>
    </cfRule>
    <cfRule type="expression" dxfId="1982" priority="2084">
      <formula>IF(AND(AL972&gt;=0, RIGHT(TEXT(AL972,"0.#"),1)="."),TRUE,FALSE)</formula>
    </cfRule>
    <cfRule type="expression" dxfId="1981" priority="2085">
      <formula>IF(AND(AL972&lt;0, RIGHT(TEXT(AL972,"0.#"),1)&lt;&gt;"."),TRUE,FALSE)</formula>
    </cfRule>
    <cfRule type="expression" dxfId="1980" priority="2086">
      <formula>IF(AND(AL972&lt;0, RIGHT(TEXT(AL972,"0.#"),1)="."),TRUE,FALSE)</formula>
    </cfRule>
  </conditionalFormatting>
  <conditionalFormatting sqref="AL970:AO971">
    <cfRule type="expression" dxfId="1979" priority="2077">
      <formula>IF(AND(AL970&gt;=0, RIGHT(TEXT(AL970,"0.#"),1)&lt;&gt;"."),TRUE,FALSE)</formula>
    </cfRule>
    <cfRule type="expression" dxfId="1978" priority="2078">
      <formula>IF(AND(AL970&gt;=0, RIGHT(TEXT(AL970,"0.#"),1)="."),TRUE,FALSE)</formula>
    </cfRule>
    <cfRule type="expression" dxfId="1977" priority="2079">
      <formula>IF(AND(AL970&lt;0, RIGHT(TEXT(AL970,"0.#"),1)&lt;&gt;"."),TRUE,FALSE)</formula>
    </cfRule>
    <cfRule type="expression" dxfId="1976" priority="2080">
      <formula>IF(AND(AL970&lt;0, RIGHT(TEXT(AL970,"0.#"),1)="."),TRUE,FALSE)</formula>
    </cfRule>
  </conditionalFormatting>
  <conditionalFormatting sqref="AL1005:AO1032">
    <cfRule type="expression" dxfId="1975" priority="2071">
      <formula>IF(AND(AL1005&gt;=0, RIGHT(TEXT(AL1005,"0.#"),1)&lt;&gt;"."),TRUE,FALSE)</formula>
    </cfRule>
    <cfRule type="expression" dxfId="1974" priority="2072">
      <formula>IF(AND(AL1005&gt;=0, RIGHT(TEXT(AL1005,"0.#"),1)="."),TRUE,FALSE)</formula>
    </cfRule>
    <cfRule type="expression" dxfId="1973" priority="2073">
      <formula>IF(AND(AL1005&lt;0, RIGHT(TEXT(AL1005,"0.#"),1)&lt;&gt;"."),TRUE,FALSE)</formula>
    </cfRule>
    <cfRule type="expression" dxfId="1972" priority="2074">
      <formula>IF(AND(AL1005&lt;0, RIGHT(TEXT(AL1005,"0.#"),1)="."),TRUE,FALSE)</formula>
    </cfRule>
  </conditionalFormatting>
  <conditionalFormatting sqref="AL1003:AO1004">
    <cfRule type="expression" dxfId="1971" priority="2065">
      <formula>IF(AND(AL1003&gt;=0, RIGHT(TEXT(AL1003,"0.#"),1)&lt;&gt;"."),TRUE,FALSE)</formula>
    </cfRule>
    <cfRule type="expression" dxfId="1970" priority="2066">
      <formula>IF(AND(AL1003&gt;=0, RIGHT(TEXT(AL1003,"0.#"),1)="."),TRUE,FALSE)</formula>
    </cfRule>
    <cfRule type="expression" dxfId="1969" priority="2067">
      <formula>IF(AND(AL1003&lt;0, RIGHT(TEXT(AL1003,"0.#"),1)&lt;&gt;"."),TRUE,FALSE)</formula>
    </cfRule>
    <cfRule type="expression" dxfId="1968" priority="2068">
      <formula>IF(AND(AL1003&lt;0, RIGHT(TEXT(AL1003,"0.#"),1)="."),TRUE,FALSE)</formula>
    </cfRule>
  </conditionalFormatting>
  <conditionalFormatting sqref="Y1003:Y1004">
    <cfRule type="expression" dxfId="1967" priority="2063">
      <formula>IF(RIGHT(TEXT(Y1003,"0.#"),1)=".",FALSE,TRUE)</formula>
    </cfRule>
    <cfRule type="expression" dxfId="1966" priority="2064">
      <formula>IF(RIGHT(TEXT(Y1003,"0.#"),1)=".",TRUE,FALSE)</formula>
    </cfRule>
  </conditionalFormatting>
  <conditionalFormatting sqref="AL1038:AO1065">
    <cfRule type="expression" dxfId="1965" priority="2059">
      <formula>IF(AND(AL1038&gt;=0, RIGHT(TEXT(AL1038,"0.#"),1)&lt;&gt;"."),TRUE,FALSE)</formula>
    </cfRule>
    <cfRule type="expression" dxfId="1964" priority="2060">
      <formula>IF(AND(AL1038&gt;=0, RIGHT(TEXT(AL1038,"0.#"),1)="."),TRUE,FALSE)</formula>
    </cfRule>
    <cfRule type="expression" dxfId="1963" priority="2061">
      <formula>IF(AND(AL1038&lt;0, RIGHT(TEXT(AL1038,"0.#"),1)&lt;&gt;"."),TRUE,FALSE)</formula>
    </cfRule>
    <cfRule type="expression" dxfId="1962" priority="2062">
      <formula>IF(AND(AL1038&lt;0, RIGHT(TEXT(AL1038,"0.#"),1)="."),TRUE,FALSE)</formula>
    </cfRule>
  </conditionalFormatting>
  <conditionalFormatting sqref="Y1038:Y1065">
    <cfRule type="expression" dxfId="1961" priority="2057">
      <formula>IF(RIGHT(TEXT(Y1038,"0.#"),1)=".",FALSE,TRUE)</formula>
    </cfRule>
    <cfRule type="expression" dxfId="1960" priority="2058">
      <formula>IF(RIGHT(TEXT(Y1038,"0.#"),1)=".",TRUE,FALSE)</formula>
    </cfRule>
  </conditionalFormatting>
  <conditionalFormatting sqref="AL1036:AO1037">
    <cfRule type="expression" dxfId="1959" priority="2053">
      <formula>IF(AND(AL1036&gt;=0, RIGHT(TEXT(AL1036,"0.#"),1)&lt;&gt;"."),TRUE,FALSE)</formula>
    </cfRule>
    <cfRule type="expression" dxfId="1958" priority="2054">
      <formula>IF(AND(AL1036&gt;=0, RIGHT(TEXT(AL1036,"0.#"),1)="."),TRUE,FALSE)</formula>
    </cfRule>
    <cfRule type="expression" dxfId="1957" priority="2055">
      <formula>IF(AND(AL1036&lt;0, RIGHT(TEXT(AL1036,"0.#"),1)&lt;&gt;"."),TRUE,FALSE)</formula>
    </cfRule>
    <cfRule type="expression" dxfId="1956" priority="2056">
      <formula>IF(AND(AL1036&lt;0, RIGHT(TEXT(AL1036,"0.#"),1)="."),TRUE,FALSE)</formula>
    </cfRule>
  </conditionalFormatting>
  <conditionalFormatting sqref="Y1036:Y1037">
    <cfRule type="expression" dxfId="1955" priority="2051">
      <formula>IF(RIGHT(TEXT(Y1036,"0.#"),1)=".",FALSE,TRUE)</formula>
    </cfRule>
    <cfRule type="expression" dxfId="1954" priority="2052">
      <formula>IF(RIGHT(TEXT(Y1036,"0.#"),1)=".",TRUE,FALSE)</formula>
    </cfRule>
  </conditionalFormatting>
  <conditionalFormatting sqref="AL1071:AO1098">
    <cfRule type="expression" dxfId="1953" priority="2047">
      <formula>IF(AND(AL1071&gt;=0, RIGHT(TEXT(AL1071,"0.#"),1)&lt;&gt;"."),TRUE,FALSE)</formula>
    </cfRule>
    <cfRule type="expression" dxfId="1952" priority="2048">
      <formula>IF(AND(AL1071&gt;=0, RIGHT(TEXT(AL1071,"0.#"),1)="."),TRUE,FALSE)</formula>
    </cfRule>
    <cfRule type="expression" dxfId="1951" priority="2049">
      <formula>IF(AND(AL1071&lt;0, RIGHT(TEXT(AL1071,"0.#"),1)&lt;&gt;"."),TRUE,FALSE)</formula>
    </cfRule>
    <cfRule type="expression" dxfId="1950" priority="2050">
      <formula>IF(AND(AL1071&lt;0, RIGHT(TEXT(AL1071,"0.#"),1)="."),TRUE,FALSE)</formula>
    </cfRule>
  </conditionalFormatting>
  <conditionalFormatting sqref="Y1071:Y1098">
    <cfRule type="expression" dxfId="1949" priority="2045">
      <formula>IF(RIGHT(TEXT(Y1071,"0.#"),1)=".",FALSE,TRUE)</formula>
    </cfRule>
    <cfRule type="expression" dxfId="1948" priority="2046">
      <formula>IF(RIGHT(TEXT(Y1071,"0.#"),1)=".",TRUE,FALSE)</formula>
    </cfRule>
  </conditionalFormatting>
  <conditionalFormatting sqref="AL1069:AO1070">
    <cfRule type="expression" dxfId="1947" priority="2041">
      <formula>IF(AND(AL1069&gt;=0, RIGHT(TEXT(AL1069,"0.#"),1)&lt;&gt;"."),TRUE,FALSE)</formula>
    </cfRule>
    <cfRule type="expression" dxfId="1946" priority="2042">
      <formula>IF(AND(AL1069&gt;=0, RIGHT(TEXT(AL1069,"0.#"),1)="."),TRUE,FALSE)</formula>
    </cfRule>
    <cfRule type="expression" dxfId="1945" priority="2043">
      <formula>IF(AND(AL1069&lt;0, RIGHT(TEXT(AL1069,"0.#"),1)&lt;&gt;"."),TRUE,FALSE)</formula>
    </cfRule>
    <cfRule type="expression" dxfId="1944" priority="2044">
      <formula>IF(AND(AL1069&lt;0, RIGHT(TEXT(AL1069,"0.#"),1)="."),TRUE,FALSE)</formula>
    </cfRule>
  </conditionalFormatting>
  <conditionalFormatting sqref="Y1069:Y1070">
    <cfRule type="expression" dxfId="1943" priority="2039">
      <formula>IF(RIGHT(TEXT(Y1069,"0.#"),1)=".",FALSE,TRUE)</formula>
    </cfRule>
    <cfRule type="expression" dxfId="1942" priority="2040">
      <formula>IF(RIGHT(TEXT(Y1069,"0.#"),1)=".",TRUE,FALSE)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122">
    <cfRule type="expression" dxfId="747" priority="47">
      <formula>IF(RIGHT(TEXT(AE122,"0.#"),1)=".",FALSE,TRUE)</formula>
    </cfRule>
    <cfRule type="expression" dxfId="746" priority="48">
      <formula>IF(RIGHT(TEXT(AE122,"0.#"),1)=".",TRUE,FALSE)</formula>
    </cfRule>
  </conditionalFormatting>
  <conditionalFormatting sqref="AI122">
    <cfRule type="expression" dxfId="745" priority="45">
      <formula>IF(RIGHT(TEXT(AI122,"0.#"),1)=".",FALSE,TRUE)</formula>
    </cfRule>
    <cfRule type="expression" dxfId="744" priority="46">
      <formula>IF(RIGHT(TEXT(AI122,"0.#"),1)=".",TRUE,FALSE)</formula>
    </cfRule>
  </conditionalFormatting>
  <conditionalFormatting sqref="AE123">
    <cfRule type="expression" dxfId="743" priority="43">
      <formula>IF(RIGHT(TEXT(AE123,"0.#"),1)=".",FALSE,TRUE)</formula>
    </cfRule>
    <cfRule type="expression" dxfId="742" priority="44">
      <formula>IF(RIGHT(TEXT(AE123,"0.#"),1)=".",TRUE,FALSE)</formula>
    </cfRule>
  </conditionalFormatting>
  <conditionalFormatting sqref="AI123">
    <cfRule type="expression" dxfId="741" priority="41">
      <formula>IF(RIGHT(TEXT(AI123,"0.#"),1)=".",FALSE,TRUE)</formula>
    </cfRule>
    <cfRule type="expression" dxfId="740" priority="42">
      <formula>IF(RIGHT(TEXT(AI123,"0.#"),1)=".",TRUE,FALSE)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AL909:AO909">
    <cfRule type="expression" dxfId="723" priority="21">
      <formula>IF(AND(AL909&gt;=0, RIGHT(TEXT(AL909,"0.#"),1)&lt;&gt;"."),TRUE,FALSE)</formula>
    </cfRule>
    <cfRule type="expression" dxfId="722" priority="22">
      <formula>IF(AND(AL909&gt;=0, RIGHT(TEXT(AL909,"0.#"),1)="."),TRUE,FALSE)</formula>
    </cfRule>
    <cfRule type="expression" dxfId="721" priority="23">
      <formula>IF(AND(AL909&lt;0, RIGHT(TEXT(AL909,"0.#"),1)&lt;&gt;"."),TRUE,FALSE)</formula>
    </cfRule>
    <cfRule type="expression" dxfId="720" priority="24">
      <formula>IF(AND(AL909&lt;0, RIGHT(TEXT(AL909,"0.#"),1)="."),TRUE,FALSE)</formula>
    </cfRule>
  </conditionalFormatting>
  <conditionalFormatting sqref="AL910:AO910">
    <cfRule type="expression" dxfId="719" priority="17">
      <formula>IF(AND(AL910&gt;=0, RIGHT(TEXT(AL910,"0.#"),1)&lt;&gt;"."),TRUE,FALSE)</formula>
    </cfRule>
    <cfRule type="expression" dxfId="718" priority="18">
      <formula>IF(AND(AL910&gt;=0, RIGHT(TEXT(AL910,"0.#"),1)="."),TRUE,FALSE)</formula>
    </cfRule>
    <cfRule type="expression" dxfId="717" priority="19">
      <formula>IF(AND(AL910&lt;0, RIGHT(TEXT(AL910,"0.#"),1)&lt;&gt;"."),TRUE,FALSE)</formula>
    </cfRule>
    <cfRule type="expression" dxfId="716" priority="20">
      <formula>IF(AND(AL910&lt;0, RIGHT(TEXT(AL910,"0.#"),1)="."),TRUE,FALSE)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84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t="s">
        <v>602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602</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t="s">
        <v>602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t="s">
        <v>602</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602</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子ども・若者育成支援、少子化社会対策、男女共同参画</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29"/>
      <c r="AA2" s="830"/>
      <c r="AB2" s="1036" t="s">
        <v>11</v>
      </c>
      <c r="AC2" s="1037"/>
      <c r="AD2" s="1038"/>
      <c r="AE2" s="249" t="s">
        <v>394</v>
      </c>
      <c r="AF2" s="249"/>
      <c r="AG2" s="249"/>
      <c r="AH2" s="249"/>
      <c r="AI2" s="249" t="s">
        <v>392</v>
      </c>
      <c r="AJ2" s="249"/>
      <c r="AK2" s="249"/>
      <c r="AL2" s="249"/>
      <c r="AM2" s="249" t="s">
        <v>421</v>
      </c>
      <c r="AN2" s="249"/>
      <c r="AO2" s="249"/>
      <c r="AP2" s="243"/>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x14ac:dyDescent="0.15">
      <c r="A4" s="403"/>
      <c r="B4" s="401"/>
      <c r="C4" s="401"/>
      <c r="D4" s="401"/>
      <c r="E4" s="401"/>
      <c r="F4" s="402"/>
      <c r="G4" s="564"/>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1"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29"/>
      <c r="AA9" s="830"/>
      <c r="AB9" s="1036" t="s">
        <v>11</v>
      </c>
      <c r="AC9" s="1037"/>
      <c r="AD9" s="1038"/>
      <c r="AE9" s="249" t="s">
        <v>394</v>
      </c>
      <c r="AF9" s="249"/>
      <c r="AG9" s="249"/>
      <c r="AH9" s="249"/>
      <c r="AI9" s="249" t="s">
        <v>392</v>
      </c>
      <c r="AJ9" s="249"/>
      <c r="AK9" s="249"/>
      <c r="AL9" s="249"/>
      <c r="AM9" s="249" t="s">
        <v>421</v>
      </c>
      <c r="AN9" s="249"/>
      <c r="AO9" s="249"/>
      <c r="AP9" s="243"/>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1"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29"/>
      <c r="AA16" s="830"/>
      <c r="AB16" s="1036" t="s">
        <v>11</v>
      </c>
      <c r="AC16" s="1037"/>
      <c r="AD16" s="1038"/>
      <c r="AE16" s="249" t="s">
        <v>394</v>
      </c>
      <c r="AF16" s="249"/>
      <c r="AG16" s="249"/>
      <c r="AH16" s="249"/>
      <c r="AI16" s="249" t="s">
        <v>392</v>
      </c>
      <c r="AJ16" s="249"/>
      <c r="AK16" s="249"/>
      <c r="AL16" s="249"/>
      <c r="AM16" s="249" t="s">
        <v>421</v>
      </c>
      <c r="AN16" s="249"/>
      <c r="AO16" s="249"/>
      <c r="AP16" s="243"/>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1"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29"/>
      <c r="AA23" s="830"/>
      <c r="AB23" s="1036" t="s">
        <v>11</v>
      </c>
      <c r="AC23" s="1037"/>
      <c r="AD23" s="1038"/>
      <c r="AE23" s="249" t="s">
        <v>394</v>
      </c>
      <c r="AF23" s="249"/>
      <c r="AG23" s="249"/>
      <c r="AH23" s="249"/>
      <c r="AI23" s="249" t="s">
        <v>392</v>
      </c>
      <c r="AJ23" s="249"/>
      <c r="AK23" s="249"/>
      <c r="AL23" s="249"/>
      <c r="AM23" s="249" t="s">
        <v>421</v>
      </c>
      <c r="AN23" s="249"/>
      <c r="AO23" s="249"/>
      <c r="AP23" s="243"/>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1"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29"/>
      <c r="AA30" s="830"/>
      <c r="AB30" s="1036" t="s">
        <v>11</v>
      </c>
      <c r="AC30" s="1037"/>
      <c r="AD30" s="1038"/>
      <c r="AE30" s="249" t="s">
        <v>394</v>
      </c>
      <c r="AF30" s="249"/>
      <c r="AG30" s="249"/>
      <c r="AH30" s="249"/>
      <c r="AI30" s="249" t="s">
        <v>392</v>
      </c>
      <c r="AJ30" s="249"/>
      <c r="AK30" s="249"/>
      <c r="AL30" s="249"/>
      <c r="AM30" s="249" t="s">
        <v>421</v>
      </c>
      <c r="AN30" s="249"/>
      <c r="AO30" s="249"/>
      <c r="AP30" s="243"/>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1"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29"/>
      <c r="AA37" s="830"/>
      <c r="AB37" s="1036" t="s">
        <v>11</v>
      </c>
      <c r="AC37" s="1037"/>
      <c r="AD37" s="1038"/>
      <c r="AE37" s="249" t="s">
        <v>394</v>
      </c>
      <c r="AF37" s="249"/>
      <c r="AG37" s="249"/>
      <c r="AH37" s="249"/>
      <c r="AI37" s="249" t="s">
        <v>392</v>
      </c>
      <c r="AJ37" s="249"/>
      <c r="AK37" s="249"/>
      <c r="AL37" s="249"/>
      <c r="AM37" s="249" t="s">
        <v>421</v>
      </c>
      <c r="AN37" s="249"/>
      <c r="AO37" s="249"/>
      <c r="AP37" s="243"/>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1"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29"/>
      <c r="AA44" s="830"/>
      <c r="AB44" s="1036" t="s">
        <v>11</v>
      </c>
      <c r="AC44" s="1037"/>
      <c r="AD44" s="1038"/>
      <c r="AE44" s="249" t="s">
        <v>394</v>
      </c>
      <c r="AF44" s="249"/>
      <c r="AG44" s="249"/>
      <c r="AH44" s="249"/>
      <c r="AI44" s="249" t="s">
        <v>392</v>
      </c>
      <c r="AJ44" s="249"/>
      <c r="AK44" s="249"/>
      <c r="AL44" s="249"/>
      <c r="AM44" s="249" t="s">
        <v>421</v>
      </c>
      <c r="AN44" s="249"/>
      <c r="AO44" s="249"/>
      <c r="AP44" s="243"/>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1"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29"/>
      <c r="AA51" s="830"/>
      <c r="AB51" s="243" t="s">
        <v>11</v>
      </c>
      <c r="AC51" s="1037"/>
      <c r="AD51" s="1038"/>
      <c r="AE51" s="249" t="s">
        <v>394</v>
      </c>
      <c r="AF51" s="249"/>
      <c r="AG51" s="249"/>
      <c r="AH51" s="249"/>
      <c r="AI51" s="249" t="s">
        <v>392</v>
      </c>
      <c r="AJ51" s="249"/>
      <c r="AK51" s="249"/>
      <c r="AL51" s="249"/>
      <c r="AM51" s="249" t="s">
        <v>421</v>
      </c>
      <c r="AN51" s="249"/>
      <c r="AO51" s="249"/>
      <c r="AP51" s="243"/>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1"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29"/>
      <c r="AA58" s="830"/>
      <c r="AB58" s="1036" t="s">
        <v>11</v>
      </c>
      <c r="AC58" s="1037"/>
      <c r="AD58" s="1038"/>
      <c r="AE58" s="249" t="s">
        <v>394</v>
      </c>
      <c r="AF58" s="249"/>
      <c r="AG58" s="249"/>
      <c r="AH58" s="249"/>
      <c r="AI58" s="249" t="s">
        <v>392</v>
      </c>
      <c r="AJ58" s="249"/>
      <c r="AK58" s="249"/>
      <c r="AL58" s="249"/>
      <c r="AM58" s="249" t="s">
        <v>421</v>
      </c>
      <c r="AN58" s="249"/>
      <c r="AO58" s="249"/>
      <c r="AP58" s="243"/>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1"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29"/>
      <c r="AA65" s="830"/>
      <c r="AB65" s="1036" t="s">
        <v>11</v>
      </c>
      <c r="AC65" s="1037"/>
      <c r="AD65" s="1038"/>
      <c r="AE65" s="249" t="s">
        <v>394</v>
      </c>
      <c r="AF65" s="249"/>
      <c r="AG65" s="249"/>
      <c r="AH65" s="249"/>
      <c r="AI65" s="249" t="s">
        <v>392</v>
      </c>
      <c r="AJ65" s="249"/>
      <c r="AK65" s="249"/>
      <c r="AL65" s="249"/>
      <c r="AM65" s="249" t="s">
        <v>421</v>
      </c>
      <c r="AN65" s="249"/>
      <c r="AO65" s="249"/>
      <c r="AP65" s="243"/>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4"/>
      <c r="B16" s="1055"/>
      <c r="C16" s="1055"/>
      <c r="D16" s="1055"/>
      <c r="E16" s="1055"/>
      <c r="F16" s="1056"/>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4"/>
      <c r="B29" s="1055"/>
      <c r="C29" s="1055"/>
      <c r="D29" s="1055"/>
      <c r="E29" s="1055"/>
      <c r="F29" s="1056"/>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4"/>
      <c r="B42" s="1055"/>
      <c r="C42" s="1055"/>
      <c r="D42" s="1055"/>
      <c r="E42" s="1055"/>
      <c r="F42" s="1056"/>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4"/>
      <c r="B56" s="1055"/>
      <c r="C56" s="1055"/>
      <c r="D56" s="1055"/>
      <c r="E56" s="1055"/>
      <c r="F56" s="1056"/>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4"/>
      <c r="B69" s="1055"/>
      <c r="C69" s="1055"/>
      <c r="D69" s="1055"/>
      <c r="E69" s="1055"/>
      <c r="F69" s="1056"/>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4"/>
      <c r="B82" s="1055"/>
      <c r="C82" s="1055"/>
      <c r="D82" s="1055"/>
      <c r="E82" s="1055"/>
      <c r="F82" s="1056"/>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4"/>
      <c r="B95" s="1055"/>
      <c r="C95" s="1055"/>
      <c r="D95" s="1055"/>
      <c r="E95" s="1055"/>
      <c r="F95" s="1056"/>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4"/>
      <c r="B109" s="1055"/>
      <c r="C109" s="1055"/>
      <c r="D109" s="1055"/>
      <c r="E109" s="1055"/>
      <c r="F109" s="1056"/>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4"/>
      <c r="B122" s="1055"/>
      <c r="C122" s="1055"/>
      <c r="D122" s="1055"/>
      <c r="E122" s="1055"/>
      <c r="F122" s="1056"/>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4"/>
      <c r="B135" s="1055"/>
      <c r="C135" s="1055"/>
      <c r="D135" s="1055"/>
      <c r="E135" s="1055"/>
      <c r="F135" s="1056"/>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4"/>
      <c r="B148" s="1055"/>
      <c r="C148" s="1055"/>
      <c r="D148" s="1055"/>
      <c r="E148" s="1055"/>
      <c r="F148" s="1056"/>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4"/>
      <c r="B162" s="1055"/>
      <c r="C162" s="1055"/>
      <c r="D162" s="1055"/>
      <c r="E162" s="1055"/>
      <c r="F162" s="1056"/>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4"/>
      <c r="B175" s="1055"/>
      <c r="C175" s="1055"/>
      <c r="D175" s="1055"/>
      <c r="E175" s="1055"/>
      <c r="F175" s="1056"/>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4"/>
      <c r="B188" s="1055"/>
      <c r="C188" s="1055"/>
      <c r="D188" s="1055"/>
      <c r="E188" s="1055"/>
      <c r="F188" s="1056"/>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4"/>
      <c r="B201" s="1055"/>
      <c r="C201" s="1055"/>
      <c r="D201" s="1055"/>
      <c r="E201" s="1055"/>
      <c r="F201" s="1056"/>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4"/>
      <c r="B215" s="1055"/>
      <c r="C215" s="1055"/>
      <c r="D215" s="1055"/>
      <c r="E215" s="1055"/>
      <c r="F215" s="1056"/>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4"/>
      <c r="B228" s="1055"/>
      <c r="C228" s="1055"/>
      <c r="D228" s="1055"/>
      <c r="E228" s="1055"/>
      <c r="F228" s="1056"/>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4"/>
      <c r="B241" s="1055"/>
      <c r="C241" s="1055"/>
      <c r="D241" s="1055"/>
      <c r="E241" s="1055"/>
      <c r="F241" s="1056"/>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4"/>
      <c r="B254" s="1055"/>
      <c r="C254" s="1055"/>
      <c r="D254" s="1055"/>
      <c r="E254" s="1055"/>
      <c r="F254" s="1056"/>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2020-10-07T08:49:46Z</cp:lastPrinted>
  <dcterms:created xsi:type="dcterms:W3CDTF">2012-03-13T00:50:25Z</dcterms:created>
  <dcterms:modified xsi:type="dcterms:W3CDTF">2020-10-07T08:50:11Z</dcterms:modified>
</cp:coreProperties>
</file>