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<sst xmlns="http://schemas.openxmlformats.org/spreadsheetml/2006/main" count="2896" uniqueCount="637">
  <si>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</si>
  <si>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</si>
  <si>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</si>
  <si>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</si>
  <si>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</si>
  <si>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</si>
  <si>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</si>
  <si>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</si>
  <si>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</si>
  <si>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</si>
  <si>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</si>
  <si>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</si>
  <si>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</si>
  <si>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</si>
  <si>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</si>
  <si>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</si>
  <si>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</si>
  <si>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</si>
  <si>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</si>
  <si>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</si>
  <si>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</si>
  <si>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</si>
  <si>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</si>
  <si>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</si>
  <si>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</si>
  <si>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</si>
  <si>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</si>
  <si>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</si>
  <si>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</si>
  <si>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</si>
  <si>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</si>
  <si>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</si>
  <si>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</si>
  <si>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</si>
  <si>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</si>
  <si>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</si>
  <si>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</si>
  <si>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</si>
  <si>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</si>
  <si>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</si>
  <si>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</si>
  <si>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</si>
  <si>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</si>
  <si>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</si>
  <si>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</si>
  <si>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</si>
  <si>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</si>
  <si>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</si>
  <si>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</si>
  <si>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</si>
  <si>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</si>
  <si>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</si>
  <si>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</si>
  <si>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</si>
  <si>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</si>
  <si>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</si>
  <si>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</si>
  <si>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</si>
  <si>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</si>
  <si>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</si>
  <si>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</si>
  <si>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</si>
  <si>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</si>
  <si>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</si>
  <si>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</si>
  <si>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</si>
  <si>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</si>
  <si>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</si>
  <si>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</si>
  <si>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</si>
  <si>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</si>
  <si>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</si>
  <si>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</si>
  <si>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</si>
  <si>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</si>
  <si>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</si>
  <si>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</si>
  <si>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</si>
  <si>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</si>
  <si>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</si>
  <si>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</si>
  <si>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</si>
  <si>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</si>
  <si>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</si>
  <si>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</si>
  <si>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</si>
  <si>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</si>
  <si>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</si>
  <si>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</si>
  <si>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</si>
  <si>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</si>
  <si>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</si>
  <si>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</si>
  <si>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</si>
  <si>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</si>
  <si>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</si>
  <si>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</si>
  <si>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</si>
  <si>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</si>
  <si>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</si>
  <si>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</si>
  <si>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</si>
  <si>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</si>
  <si>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</si>
  <si>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</si>
  <si>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</si>
  <si>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</si>
  <si>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</si>
  <si>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</si>
  <si>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</si>
  <si>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</si>
  <si>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</si>
  <si>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</si>
  <si>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</si>
  <si>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</si>
  <si>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</si>
  <si>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</si>
  <si>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</si>
  <si>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</si>
  <si>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</si>
  <si>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</si>
  <si>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</si>
  <si>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</si>
  <si>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</si>
  <si>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</si>
  <si>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</si>
  <si>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</si>
  <si>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</si>
  <si>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</si>
  <si>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</si>
  <si>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</si>
  <si>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</si>
  <si>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</si>
  <si>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</si>
  <si>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</si>
  <si>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</si>
  <si>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</si>
  <si>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</si>
  <si>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</si>
  <si>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</si>
  <si>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</si>
  <si>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</si>
  <si>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</si>
  <si>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</si>
  <si>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</si>
  <si>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</si>
  <si>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</si>
  <si>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</si>
  <si>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</si>
  <si>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</si>
  <si>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</si>
  <si>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</si>
  <si>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</si>
  <si>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</si>
  <si>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</si>
  <si>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</si>
  <si>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</si>
  <si>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</si>
  <si>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</si>
  <si>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</si>
  <si>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</si>
  <si>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</si>
  <si>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</si>
  <si>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</si>
  <si>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</si>
  <si>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</si>
  <si>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</si>
  <si>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</si>
  <si>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</si>
  <si>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</si>
  <si>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</si>
  <si>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</si>
  <si>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</si>
  <si>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</si>
  <si>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</si>
  <si>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</si>
  <si>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</si>
  <si>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</si>
  <si>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</si>
  <si>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</si>
  <si>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</si>
  <si>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</si>
  <si>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</si>
  <si>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</si>
  <si>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</si>
  <si>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</si>
  <si>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</si>
  <si>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</si>
  <si>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</si>
  <si>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</si>
  <si>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</si>
  <si>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</si>
  <si>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</si>
  <si>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</si>
  <si>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</si>
  <si>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</si>
  <si>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</si>
  <si>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</si>
  <si>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</si>
  <si>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</si>
  <si>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</si>
  <si>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</si>
  <si>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</si>
  <si>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</si>
  <si>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</si>
  <si>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</si>
  <si>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</si>
  <si>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</si>
  <si>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</si>
  <si>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</si>
  <si>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</si>
  <si>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</si>
  <si>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</si>
  <si>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</si>
  <si>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</si>
  <si>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</si>
  <si>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</si>
  <si>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</si>
  <si>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</si>
  <si>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</si>
  <si>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</si>
  <si>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</si>
  <si>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</si>
  <si>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</si>
  <si>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</si>
  <si>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</si>
  <si>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</si>
  <si>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</si>
  <si>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</si>
  <si>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</si>
  <si>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</si>
  <si>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</si>
  <si>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</si>
  <si>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</si>
  <si>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</si>
  <si>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</si>
  <si>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</si>
  <si>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</si>
  <si>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</si>
  <si>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</si>
  <si>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</si>
  <si>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</si>
  <si>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</si>
  <si>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</si>
  <si>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</si>
  <si>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</si>
  <si>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</si>
  <si>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</si>
  <si>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</si>
  <si>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</si>
  <si>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</si>
  <si>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</si>
  <si>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</si>
  <si>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</si>
  <si>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</si>
  <si>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</si>
  <si>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</si>
  <si>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</si>
  <si>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</si>
  <si>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</si>
  <si>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</si>
  <si>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</si>
  <si>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</si>
  <si>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</si>
  <si>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</si>
  <si>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</si>
  <si>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</si>
  <si>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</si>
  <si>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</si>
  <si>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</si>
  <si>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</si>
  <si>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</si>
  <si>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</si>
  <si>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</si>
  <si>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</si>
  <si>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</si>
  <si>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</si>
  <si>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</si>
  <si>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</si>
  <si>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</si>
  <si>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</si>
  <si>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</si>
  <si>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</si>
  <si>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</si>
  <si>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</si>
  <si>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</si>
  <si>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</si>
  <si>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</si>
  <si>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</si>
  <si>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</si>
  <si>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</si>
  <si>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</si>
  <si>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</si>
  <si>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</si>
  <si>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</si>
  <si>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</si>
  <si>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</si>
  <si>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</si>
  <si>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</si>
  <si>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</si>
  <si>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</si>
  <si>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</si>
  <si>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</si>
  <si>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</si>
  <si>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</si>
  <si>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</si>
  <si>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</si>
  <si>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</si>
  <si>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</si>
  <si>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</si>
  <si>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</si>
  <si>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</si>
  <si>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</si>
  <si>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</si>
  <si>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</si>
  <si>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</si>
  <si>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</si>
  <si>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</si>
  <si>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</si>
  <si>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</si>
  <si>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</si>
  <si>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</si>
  <si>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</si>
  <si>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</si>
  <si>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</si>
  <si>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</si>
  <si>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</si>
  <si>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</si>
  <si>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</si>
  <si>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</si>
  <si>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</si>
  <si>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</si>
  <si>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</si>
  <si>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</si>
  <si>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</si>
  <si>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</si>
  <si>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</si>
  <si>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</si>
  <si>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</si>
  <si>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</si>
  <si>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</si>
  <si>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</si>
  <si>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</si>
  <si>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</si>
  <si>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</si>
  <si>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</si>
  <si>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</si>
  <si>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</si>
  <si>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</si>
  <si>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</si>
  <si>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</si>
  <si>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</si>
  <si>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</si>
  <si>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</si>
  <si>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</si>
  <si>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</si>
  <si>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</si>
  <si>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</si>
  <si>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</si>
  <si>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</si>
  <si>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</si>
  <si>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</si>
  <si>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</si>
  <si>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</si>
  <si>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</si>
  <si>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</si>
  <si>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</si>
  <si>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</si>
  <si>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</si>
  <si>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</si>
  <si>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</si>
  <si>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</si>
  <si>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</si>
  <si>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</si>
  <si>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</si>
  <si>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</si>
  <si>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</si>
  <si>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</si>
  <si>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</si>
  <si>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</si>
  <si>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</si>
  <si>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</si>
  <si>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</si>
  <si>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</si>
  <si>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</si>
  <si>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</si>
  <si>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</si>
  <si>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</si>
  <si>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</si>
  <si>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</si>
  <si>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</si>
  <si>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</si>
  <si>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</si>
  <si>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</si>
  <si>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</si>
  <si>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</si>
  <si>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</si>
  <si>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</si>
  <si>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</si>
  <si>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</si>
  <si>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</si>
  <si>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</si>
  <si>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</si>
  <si>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</si>
  <si>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</si>
  <si>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</si>
  <si>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</si>
  <si>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</si>
  <si>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</si>
  <si>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</si>
  <si>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</si>
  <si>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</si>
  <si>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</si>
  <si>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</si>
  <si>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</si>
  <si>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</si>
  <si>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</si>
  <si>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</si>
  <si>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</si>
  <si>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</si>
  <si>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</si>
  <si>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</si>
  <si>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</si>
  <si>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</si>
  <si>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</si>
  <si>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</si>
  <si>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</si>
  <si>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</si>
  <si>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</si>
  <si>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</si>
  <si>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</si>
  <si>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</si>
  <si>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</si>
  <si>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</si>
  <si>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</si>
  <si>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</si>
  <si>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</si>
  <si>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</si>
  <si>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</si>
  <si>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</si>
  <si>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</si>
  <si>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</si>
  <si>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</si>
  <si>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</si>
  <si>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</si>
  <si>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</si>
  <si>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</si>
  <si>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</si>
  <si>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</si>
  <si>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</si>
  <si>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</si>
  <si>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</si>
  <si>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</si>
  <si>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</si>
  <si>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</si>
  <si>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</si>
  <si>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</si>
  <si>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</si>
  <si>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</si>
  <si>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</si>
  <si>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</si>
  <si>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</si>
  <si>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</si>
  <si>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</si>
  <si>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</si>
  <si>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</si>
  <si>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</si>
  <si>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</si>
  <si>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</si>
  <si>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</si>
  <si>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</si>
  <si>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</si>
  <si>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</si>
  <si>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</si>
  <si>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</si>
  <si>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</si>
  <si>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</si>
  <si>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</si>
  <si>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</si>
  <si>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</si>
  <si>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</si>
  <si>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</si>
  <si>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</si>
  <si>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</si>
  <si>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</si>
  <si>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</si>
  <si>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</si>
  <si>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</si>
  <si>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</si>
  <si>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</si>
  <si>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</si>
  <si>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</si>
  <si>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</si>
  <si>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</si>
  <si>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</si>
  <si>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</si>
  <si>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</si>
  <si>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</si>
  <si>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</si>
  <si>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</si>
  <si>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</si>
  <si>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</si>
  <si>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</si>
  <si>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</si>
  <si>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</si>
  <si>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</si>
  <si>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</si>
  <si>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</si>
  <si>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</si>
  <si>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</si>
  <si>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</si>
  <si>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</si>
  <si>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</si>
  <si>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</si>
  <si>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</si>
  <si>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</si>
  <si>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</si>
  <si>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</si>
  <si>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</si>
  <si>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</si>
  <si>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</si>
  <si>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</si>
  <si>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</si>
  <si>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</si>
  <si>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</si>
  <si>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</si>
  <si>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</si>
  <si>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</si>
  <si>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</si>
  <si>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</si>
  <si>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</si>
  <si>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</si>
  <si>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</si>
  <si>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</si>
  <si>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</si>
  <si>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</si>
  <si>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</si>
  <si>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</si>
  <si>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</si>
  <si>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</si>
  <si>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</si>
  <si>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</si>
  <si>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</si>
  <si>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</si>
  <si>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</si>
  <si>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</si>
  <si>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</si>
  <si>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</si>
  <si>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</si>
  <si>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</si>
  <si>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</si>
  <si>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</si>
  <si>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</si>
  <si>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</si>
  <si>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</si>
  <si>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</si>
  <si>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</si>
  <si>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</si>
  <si>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</si>
  <si>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</si>
  <si>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</si>
  <si>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</si>
  <si>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</si>
  <si>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</si>
  <si>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</si>
  <si>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</si>
  <si>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</si>
  <si>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</si>
  <si>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</si>
  <si>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</si>
  <si>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</si>
  <si>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</si>
  <si>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</si>
  <si>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</si>
  <si>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</si>
  <si>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</si>
  <si>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</si>
  <si>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特定機能病院における医療安全のためのピアレビュー推進事業</t>
  </si>
  <si>
    <t>平成３０年度</t>
  </si>
  <si>
    <t>総務課</t>
  </si>
  <si>
    <t>医療法施行規則第9条の23の11</t>
  </si>
  <si>
    <t>医療法の一部を改正する法律の一部の施行について（平成５年２月15日健政発第98号：厚生省健康政策局長通知）</t>
  </si>
  <si>
    <t>　大学附属病院等において、医療安全に関する重大事案が相次いで発生したことを踏まえ、特定機能病院において、より高度な医療安全管理体制を確保することを目的とする。</t>
  </si>
  <si>
    <t>　大学附属病院等において、医療安全に関する重大事案が相次いで発生したことを踏まえ、医療安全確保を目的とした特定機能病院の承認要件の見直しを行った。主な見直しとして、特定機能病院の医師、看護師等のスタッフがお互いの病院に立入を行い、医療安全の改善のためのアドバイスを行う取組、いわゆるピアレビューを実施することを義務づけており、その事務局機能を担う者に対する支援を行う。
補助率：定額（10／10相当）</t>
    <rPh sb="185" eb="188">
      <t>ホジョリツ</t>
    </rPh>
    <phoneticPr fontId="5"/>
  </si>
  <si>
    <t>医療施設運営費等補助金</t>
  </si>
  <si>
    <t>特定機能病院間でピアレビューを確実に実施する。</t>
  </si>
  <si>
    <t>ピアレビュー実施病院数</t>
    <rPh sb="6" eb="8">
      <t>ジッシ</t>
    </rPh>
    <rPh sb="8" eb="10">
      <t>ビョウイン</t>
    </rPh>
    <phoneticPr fontId="5"/>
  </si>
  <si>
    <t>施設</t>
  </si>
  <si>
    <t>ピアレビュー実施団体数</t>
    <rPh sb="8" eb="10">
      <t>ダンタイ</t>
    </rPh>
    <phoneticPr fontId="5"/>
  </si>
  <si>
    <t>単位当たりコスト＝X／Y
X：予算執行額（開催経費）
Y：ピアレビュー実施件数　　　　　　　　　　　　　</t>
  </si>
  <si>
    <t>千円</t>
  </si>
  <si>
    <t>　　X/Y</t>
  </si>
  <si>
    <t>10,591千円
/85病院</t>
    <rPh sb="6" eb="8">
      <t>センエン</t>
    </rPh>
    <rPh sb="12" eb="14">
      <t>ビョウイン</t>
    </rPh>
    <phoneticPr fontId="5"/>
  </si>
  <si>
    <t>14,252千円
/86病院</t>
    <phoneticPr fontId="5"/>
  </si>
  <si>
    <t>施策大目標３　利用者の視点に立った、効率的で安心かつ質の高い医療サービスの提供を促進すること</t>
  </si>
  <si>
    <t>医療安全確保対策の推進を図ること（施策目標Ⅰ－３－２）</t>
  </si>
  <si>
    <t>特定機能病院に義務化された相互ピアレビューの適切な実施により、特定機能病院の医療安全管理体制を確保することは、医療安全対策の一層の推進を図ることに寄与するものである。</t>
  </si>
  <si>
    <t>高度かつ先端的な医療を提供する使命を有している特定機能病院の医療安全管理体制をより一層高度なものにすることは、国民のニーズを反映している。</t>
    <phoneticPr fontId="5"/>
  </si>
  <si>
    <t>特定機能病院の承認要件を定める国が支援することにより、医療安全管理体制の確保に寄与することができる。</t>
    <phoneticPr fontId="5"/>
  </si>
  <si>
    <t>国民の生命・健康を預かる医療提供施設として、高度な医療安全管理体制を確保することは、優先度の高い事業である。</t>
    <phoneticPr fontId="5"/>
  </si>
  <si>
    <t>‐</t>
  </si>
  <si>
    <t>-</t>
    <phoneticPr fontId="5"/>
  </si>
  <si>
    <t>無</t>
  </si>
  <si>
    <t>事業実施団体が特定機能病院からの負担金も求めた上で、不足分に対して補助していることから、妥当と考えている。</t>
    <rPh sb="0" eb="2">
      <t>ジギョウ</t>
    </rPh>
    <rPh sb="2" eb="4">
      <t>ジッシ</t>
    </rPh>
    <rPh sb="4" eb="6">
      <t>ダンタイ</t>
    </rPh>
    <rPh sb="7" eb="9">
      <t>トクテイ</t>
    </rPh>
    <rPh sb="9" eb="11">
      <t>キノウ</t>
    </rPh>
    <rPh sb="11" eb="13">
      <t>ビョウイン</t>
    </rPh>
    <rPh sb="16" eb="19">
      <t>フタンキン</t>
    </rPh>
    <rPh sb="20" eb="21">
      <t>モト</t>
    </rPh>
    <rPh sb="23" eb="24">
      <t>ウエ</t>
    </rPh>
    <rPh sb="26" eb="29">
      <t>フソクブン</t>
    </rPh>
    <rPh sb="30" eb="31">
      <t>タイ</t>
    </rPh>
    <rPh sb="33" eb="35">
      <t>ホジョ</t>
    </rPh>
    <rPh sb="44" eb="46">
      <t>ダトウ</t>
    </rPh>
    <rPh sb="47" eb="48">
      <t>カンガ</t>
    </rPh>
    <phoneticPr fontId="5"/>
  </si>
  <si>
    <t>費目・使途は、交付要綱において、事業目的に即し、真に必要なものに限定している。</t>
    <rPh sb="0" eb="2">
      <t>ヒモク</t>
    </rPh>
    <rPh sb="3" eb="5">
      <t>シト</t>
    </rPh>
    <rPh sb="7" eb="9">
      <t>コウフ</t>
    </rPh>
    <rPh sb="9" eb="11">
      <t>ヨウコウ</t>
    </rPh>
    <rPh sb="16" eb="18">
      <t>ジギョウ</t>
    </rPh>
    <rPh sb="18" eb="20">
      <t>モクテキ</t>
    </rPh>
    <rPh sb="21" eb="22">
      <t>ソク</t>
    </rPh>
    <rPh sb="24" eb="25">
      <t>シン</t>
    </rPh>
    <rPh sb="26" eb="28">
      <t>ヒツヨウ</t>
    </rPh>
    <rPh sb="32" eb="34">
      <t>ゲンテイ</t>
    </rPh>
    <phoneticPr fontId="5"/>
  </si>
  <si>
    <t>旅費の削減など、コスト削減に努めている。</t>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</si>
  <si>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</si>
  <si>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</si>
  <si>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見込みに見合った活動実績となっている。</t>
    <rPh sb="0" eb="2">
      <t>ミコ</t>
    </rPh>
    <rPh sb="4" eb="6">
      <t>ミア</t>
    </rPh>
    <rPh sb="8" eb="10">
      <t>カツドウ</t>
    </rPh>
    <rPh sb="10" eb="12">
      <t>ジッセキ</t>
    </rPh>
    <phoneticPr fontId="5"/>
  </si>
  <si>
    <t>「特定機能病院管理者研修事業」は特定機能病院の管理者等へ研修を行うものであり、本事業は、特定機能病院のスタッフの相互立入にかかる事務局経費を補助するものである。それぞれ特定機能病院の安全管理体制確保のために必要な事業であるが、互いに異なるものであり、適切な役割分担ができている。</t>
    <phoneticPr fontId="5"/>
  </si>
  <si>
    <t>大学附属病院等において、医療安全に関する重大事案が相次いで発生したことを踏まえ、特定機能病院の医師、看護師等のスタッフがお互いの病院に立入を行い、医療安全の改善のためのアドバイスを行う取組、いわゆるピアレビューの実施を義務付け、その事務局機能を担う者に対する支援を行うものである。ピアレビューの実施に当たっては、各特定機能病院の訪問先の決定や日程調整、質問項目の作成等、一特定機能病院では対応困難な様々な業務が発生するため、質の高いピアレビューを実施するためにも、ノウハウが蓄積されるまでは財政支援が必要と考えている。</t>
    <rPh sb="109" eb="111">
      <t>ギム</t>
    </rPh>
    <rPh sb="111" eb="112">
      <t>ツ</t>
    </rPh>
    <rPh sb="147" eb="149">
      <t>ジッシ</t>
    </rPh>
    <rPh sb="150" eb="151">
      <t>ア</t>
    </rPh>
    <rPh sb="156" eb="157">
      <t>カク</t>
    </rPh>
    <rPh sb="157" eb="159">
      <t>トクテイ</t>
    </rPh>
    <rPh sb="159" eb="161">
      <t>キノウ</t>
    </rPh>
    <rPh sb="161" eb="163">
      <t>ビョウイン</t>
    </rPh>
    <rPh sb="164" eb="167">
      <t>ホウモンサキ</t>
    </rPh>
    <rPh sb="168" eb="170">
      <t>ケッテイ</t>
    </rPh>
    <rPh sb="171" eb="173">
      <t>ニッテイ</t>
    </rPh>
    <rPh sb="173" eb="175">
      <t>チョウセイ</t>
    </rPh>
    <rPh sb="176" eb="178">
      <t>シツモン</t>
    </rPh>
    <rPh sb="178" eb="180">
      <t>コウモク</t>
    </rPh>
    <rPh sb="181" eb="183">
      <t>サクセイ</t>
    </rPh>
    <rPh sb="183" eb="184">
      <t>トウ</t>
    </rPh>
    <rPh sb="185" eb="186">
      <t>イチ</t>
    </rPh>
    <rPh sb="186" eb="188">
      <t>トクテイ</t>
    </rPh>
    <rPh sb="188" eb="190">
      <t>キノウ</t>
    </rPh>
    <rPh sb="190" eb="192">
      <t>ビョウイン</t>
    </rPh>
    <rPh sb="194" eb="196">
      <t>タイオウ</t>
    </rPh>
    <rPh sb="196" eb="198">
      <t>コンナン</t>
    </rPh>
    <rPh sb="199" eb="201">
      <t>サマザマ</t>
    </rPh>
    <rPh sb="202" eb="204">
      <t>ギョウム</t>
    </rPh>
    <rPh sb="205" eb="207">
      <t>ハッセイ</t>
    </rPh>
    <rPh sb="212" eb="213">
      <t>シツ</t>
    </rPh>
    <rPh sb="214" eb="215">
      <t>タカ</t>
    </rPh>
    <rPh sb="223" eb="225">
      <t>ジッシ</t>
    </rPh>
    <rPh sb="237" eb="239">
      <t>チクセキ</t>
    </rPh>
    <rPh sb="245" eb="247">
      <t>ザイセイ</t>
    </rPh>
    <rPh sb="247" eb="249">
      <t>シエン</t>
    </rPh>
    <rPh sb="250" eb="252">
      <t>ヒツヨウ</t>
    </rPh>
    <rPh sb="253" eb="254">
      <t>カンガ</t>
    </rPh>
    <phoneticPr fontId="5"/>
  </si>
  <si>
    <t>事業開始間もないため、質の高いピアレビューを実施するためにも引き続き財政支援が必要と考えてるが、将来的には特定機能病院自身の負担金のみによる事業実施も検討してまいりたい。</t>
    <rPh sb="0" eb="2">
      <t>ジギョウ</t>
    </rPh>
    <rPh sb="2" eb="4">
      <t>カイシ</t>
    </rPh>
    <rPh sb="4" eb="5">
      <t>マ</t>
    </rPh>
    <rPh sb="30" eb="31">
      <t>ヒ</t>
    </rPh>
    <rPh sb="32" eb="33">
      <t>ツヅ</t>
    </rPh>
    <rPh sb="34" eb="36">
      <t>ザイセイ</t>
    </rPh>
    <rPh sb="36" eb="38">
      <t>シエン</t>
    </rPh>
    <rPh sb="39" eb="41">
      <t>ヒツヨウ</t>
    </rPh>
    <rPh sb="42" eb="43">
      <t>カンガ</t>
    </rPh>
    <rPh sb="48" eb="51">
      <t>ショウライテキ</t>
    </rPh>
    <rPh sb="53" eb="55">
      <t>トクテイ</t>
    </rPh>
    <rPh sb="55" eb="57">
      <t>キノウ</t>
    </rPh>
    <rPh sb="57" eb="59">
      <t>ビョウイン</t>
    </rPh>
    <rPh sb="59" eb="61">
      <t>ジシン</t>
    </rPh>
    <rPh sb="62" eb="64">
      <t>フタン</t>
    </rPh>
    <rPh sb="64" eb="65">
      <t>キン</t>
    </rPh>
    <rPh sb="70" eb="72">
      <t>ジギョウ</t>
    </rPh>
    <rPh sb="72" eb="74">
      <t>ジッシ</t>
    </rPh>
    <rPh sb="75" eb="77">
      <t>ケントウ</t>
    </rPh>
    <phoneticPr fontId="5"/>
  </si>
  <si>
    <t>特定機能病院管理者研修事業</t>
  </si>
  <si>
    <t>新30-0008</t>
    <rPh sb="0" eb="1">
      <t>シン</t>
    </rPh>
    <phoneticPr fontId="5"/>
  </si>
  <si>
    <t>新30-0008</t>
    <rPh sb="0" eb="1">
      <t>シン</t>
    </rPh>
    <phoneticPr fontId="5"/>
  </si>
  <si>
    <t>職員給与</t>
    <rPh sb="0" eb="2">
      <t>ショクイン</t>
    </rPh>
    <rPh sb="2" eb="4">
      <t>キュウヨ</t>
    </rPh>
    <phoneticPr fontId="5"/>
  </si>
  <si>
    <t>社会保険料</t>
    <rPh sb="0" eb="2">
      <t>シャカイ</t>
    </rPh>
    <rPh sb="2" eb="5">
      <t>ホケンリョウ</t>
    </rPh>
    <phoneticPr fontId="5"/>
  </si>
  <si>
    <t>特定機能病院における医療安全のためのピアレビュー推進事業</t>
    <phoneticPr fontId="5"/>
  </si>
  <si>
    <t>補助金等交付</t>
  </si>
  <si>
    <t>-</t>
    <phoneticPr fontId="5"/>
  </si>
  <si>
    <t>一般社団法人　日本私立医科大学協会</t>
    <phoneticPr fontId="5"/>
  </si>
  <si>
    <t>-</t>
    <phoneticPr fontId="5"/>
  </si>
  <si>
    <t>令和2年4月1日時点での特定機能病院承認件数</t>
    <rPh sb="0" eb="2">
      <t>レイワ</t>
    </rPh>
    <phoneticPr fontId="5"/>
  </si>
  <si>
    <t>1施設当たり166千円となっており、妥当なものと考える。</t>
    <rPh sb="1" eb="3">
      <t>シセツ</t>
    </rPh>
    <rPh sb="3" eb="4">
      <t>ア</t>
    </rPh>
    <rPh sb="9" eb="11">
      <t>センエン</t>
    </rPh>
    <rPh sb="18" eb="20">
      <t>ダトウ</t>
    </rPh>
    <rPh sb="24" eb="25">
      <t>カンガ</t>
    </rPh>
    <phoneticPr fontId="5"/>
  </si>
  <si>
    <t>-</t>
    <phoneticPr fontId="5"/>
  </si>
  <si>
    <t>A.一般社団法人国立大学病院長会議</t>
    <phoneticPr fontId="5"/>
  </si>
  <si>
    <t>賃金</t>
    <rPh sb="0" eb="2">
      <t>チンギン</t>
    </rPh>
    <phoneticPr fontId="5"/>
  </si>
  <si>
    <t>職員保険料</t>
    <rPh sb="0" eb="1">
      <t>ショク</t>
    </rPh>
    <rPh sb="1" eb="2">
      <t>イン</t>
    </rPh>
    <rPh sb="2" eb="5">
      <t>ホケンリョウ</t>
    </rPh>
    <phoneticPr fontId="5"/>
  </si>
  <si>
    <t>その他</t>
    <rPh sb="2" eb="3">
      <t>ホカ</t>
    </rPh>
    <phoneticPr fontId="5"/>
  </si>
  <si>
    <t>旅費等</t>
    <rPh sb="0" eb="2">
      <t>リョヒ</t>
    </rPh>
    <rPh sb="2" eb="3">
      <t>ナド</t>
    </rPh>
    <phoneticPr fontId="5"/>
  </si>
  <si>
    <t>一般社団法人国立大学病院長会議</t>
    <phoneticPr fontId="5"/>
  </si>
  <si>
    <t>引き続き、必要な予算額を確保し、適正な執行に努めること。</t>
    <phoneticPr fontId="5"/>
  </si>
  <si>
    <t>点検対象外</t>
    <phoneticPr fontId="5"/>
  </si>
  <si>
    <t>－</t>
    <phoneticPr fontId="5"/>
  </si>
  <si>
    <t>課長：熊木　正人</t>
    <rPh sb="0" eb="2">
      <t>カチョウ</t>
    </rPh>
    <rPh sb="3" eb="5">
      <t>クマキ</t>
    </rPh>
    <rPh sb="6" eb="8">
      <t>マサト</t>
    </rPh>
    <phoneticPr fontId="5"/>
  </si>
  <si>
    <t>-</t>
    <phoneticPr fontId="5"/>
  </si>
  <si>
    <t>12,356千円
/86病院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</si>
</sst>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185738</xdr:colOff>
      <xdr:row>746</xdr:row>
      <xdr:rowOff>68036</xdr:rowOff>
    </xdr:from>
    <xdr:to>
      <xdr:col>26</xdr:col>
      <xdr:colOff>1</xdr:colOff>
      <xdr:row>749</xdr:row>
      <xdr:rowOff>340179</xdr:rowOff>
    </xdr:to>
    <xdr:cxnSp macro="">
      <xdr:nvCxnSpPr>
        <xdr:cNvPr id="2" name="直線矢印コネクタ 1"/>
        <xdr:cNvCxnSpPr>
          <a:endCxn id="4" idx="0"/>
        </xdr:cNvCxnSpPr>
      </xdr:nvCxnSpPr>
      <xdr:spPr>
        <a:xfrm flipH="1">
          <a:off x="5186363" y="42092336"/>
          <a:ext cx="14288" cy="13294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742</xdr:row>
      <xdr:rowOff>217714</xdr:rowOff>
    </xdr:from>
    <xdr:to>
      <xdr:col>35</xdr:col>
      <xdr:colOff>176892</xdr:colOff>
      <xdr:row>746</xdr:row>
      <xdr:rowOff>220435</xdr:rowOff>
    </xdr:to>
    <xdr:sp macro="" textlink="">
      <xdr:nvSpPr>
        <xdr:cNvPr id="3" name="正方形/長方形 2"/>
        <xdr:cNvSpPr/>
      </xdr:nvSpPr>
      <xdr:spPr>
        <a:xfrm>
          <a:off x="3177267" y="40832314"/>
          <a:ext cx="4000500" cy="1412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１３百万円</a:t>
          </a:r>
        </a:p>
      </xdr:txBody>
    </xdr:sp>
    <xdr:clientData/>
  </xdr:twoCellAnchor>
  <xdr:twoCellAnchor>
    <xdr:from>
      <xdr:col>7</xdr:col>
      <xdr:colOff>19050</xdr:colOff>
      <xdr:row>749</xdr:row>
      <xdr:rowOff>340179</xdr:rowOff>
    </xdr:from>
    <xdr:to>
      <xdr:col>44</xdr:col>
      <xdr:colOff>152400</xdr:colOff>
      <xdr:row>754</xdr:row>
      <xdr:rowOff>68036</xdr:rowOff>
    </xdr:to>
    <xdr:sp macro="" textlink="">
      <xdr:nvSpPr>
        <xdr:cNvPr id="4" name="正方形/長方形 3"/>
        <xdr:cNvSpPr/>
      </xdr:nvSpPr>
      <xdr:spPr>
        <a:xfrm>
          <a:off x="1419225" y="43421754"/>
          <a:ext cx="7534275" cy="14899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Ａ．国立大学医学部附属病院長会議事務局等（２者）</a:t>
          </a:r>
          <a:endParaRPr kumimoji="1" lang="en-US" altLang="ja-JP" sz="1600">
            <a:solidFill>
              <a:schemeClr val="tx1"/>
            </a:solidFill>
          </a:endParaRPr>
        </a:p>
        <a:p>
          <a:pPr algn="ctr"/>
          <a:r>
            <a:rPr kumimoji="1" lang="ja-JP" altLang="en-US" sz="1600">
              <a:solidFill>
                <a:schemeClr val="tx1"/>
              </a:solidFill>
            </a:rPr>
            <a:t>１３百万円</a:t>
          </a:r>
          <a:endParaRPr kumimoji="1" lang="en-US" altLang="ja-JP" sz="1600">
            <a:solidFill>
              <a:schemeClr val="tx1"/>
            </a:solidFill>
          </a:endParaRPr>
        </a:p>
        <a:p>
          <a:pPr algn="ctr"/>
          <a:r>
            <a:rPr kumimoji="1" lang="ja-JP" altLang="en-US" sz="1600">
              <a:solidFill>
                <a:schemeClr val="tx1"/>
              </a:solidFill>
            </a:rPr>
            <a:t>（補助額１位：一般社団法人国立大学病院長会議　１１百万円）</a:t>
          </a:r>
        </a:p>
      </xdr:txBody>
    </xdr:sp>
    <xdr:clientData/>
  </xdr:twoCellAnchor>
  <xdr:twoCellAnchor>
    <xdr:from>
      <xdr:col>14</xdr:col>
      <xdr:colOff>163286</xdr:colOff>
      <xdr:row>754</xdr:row>
      <xdr:rowOff>258536</xdr:rowOff>
    </xdr:from>
    <xdr:to>
      <xdr:col>38</xdr:col>
      <xdr:colOff>122465</xdr:colOff>
      <xdr:row>757</xdr:row>
      <xdr:rowOff>190499</xdr:rowOff>
    </xdr:to>
    <xdr:sp macro="" textlink="">
      <xdr:nvSpPr>
        <xdr:cNvPr id="5" name="大かっこ 4"/>
        <xdr:cNvSpPr/>
      </xdr:nvSpPr>
      <xdr:spPr>
        <a:xfrm>
          <a:off x="2963636" y="45102236"/>
          <a:ext cx="4759779" cy="9892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特定機能病院に義務づけられている特定機能病院間の相互ピアレビューに係る事務局機能を担う。</a:t>
          </a:r>
          <a:endParaRPr kumimoji="1" lang="ja-JP" altLang="en-US" sz="1400"/>
        </a:p>
      </xdr:txBody>
    </xdr:sp>
    <xdr:clientData/>
  </xdr:twoCellAnchor>
  <xdr:oneCellAnchor>
    <xdr:from>
      <xdr:col>31</xdr:col>
      <xdr:colOff>123824</xdr:colOff>
      <xdr:row>748</xdr:row>
      <xdr:rowOff>108585</xdr:rowOff>
    </xdr:from>
    <xdr:ext cx="1735455" cy="292452"/>
    <xdr:sp macro="" textlink="">
      <xdr:nvSpPr>
        <xdr:cNvPr id="6" name="テキスト ボックス 5"/>
        <xdr:cNvSpPr txBox="1"/>
      </xdr:nvSpPr>
      <xdr:spPr>
        <a:xfrm>
          <a:off x="6324599" y="42837735"/>
          <a:ext cx="17354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784" sqref="BG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103</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578</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579</v>
      </c>
      <c r="AF5" s="722"/>
      <c r="AG5" s="722"/>
      <c r="AH5" s="722"/>
      <c r="AI5" s="722"/>
      <c r="AJ5" s="722"/>
      <c r="AK5" s="722"/>
      <c r="AL5" s="722"/>
      <c r="AM5" s="722"/>
      <c r="AN5" s="722"/>
      <c r="AO5" s="722"/>
      <c r="AP5" s="723"/>
      <c r="AQ5" s="724" t="s">
        <v>634</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580</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581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582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583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t="s">
        <v>570</v>
      </c>
      <c r="Q13" s="117"/>
      <c r="R13" s="117"/>
      <c r="S13" s="117"/>
      <c r="T13" s="117"/>
      <c r="U13" s="117"/>
      <c r="V13" s="118"/>
      <c r="W13" s="116">
        <v>14</v>
      </c>
      <c r="X13" s="117"/>
      <c r="Y13" s="117"/>
      <c r="Z13" s="117"/>
      <c r="AA13" s="117"/>
      <c r="AB13" s="117"/>
      <c r="AC13" s="118"/>
      <c r="AD13" s="116">
        <v>14</v>
      </c>
      <c r="AE13" s="117"/>
      <c r="AF13" s="117"/>
      <c r="AG13" s="117"/>
      <c r="AH13" s="117"/>
      <c r="AI13" s="117"/>
      <c r="AJ13" s="118"/>
      <c r="AK13" s="116">
        <v>12</v>
      </c>
      <c r="AL13" s="117"/>
      <c r="AM13" s="117"/>
      <c r="AN13" s="117"/>
      <c r="AO13" s="117"/>
      <c r="AP13" s="117"/>
      <c r="AQ13" s="118"/>
      <c r="AR13" s="113">
        <v>12</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570</v>
      </c>
      <c r="Q14" s="117"/>
      <c r="R14" s="117"/>
      <c r="S14" s="117"/>
      <c r="T14" s="117"/>
      <c r="U14" s="117"/>
      <c r="V14" s="118"/>
      <c r="W14" s="116" t="s">
        <v>570</v>
      </c>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570</v>
      </c>
      <c r="Q16" s="117"/>
      <c r="R16" s="117"/>
      <c r="S16" s="117"/>
      <c r="T16" s="117"/>
      <c r="U16" s="117"/>
      <c r="V16" s="118"/>
      <c r="W16" s="116" t="s">
        <v>570</v>
      </c>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570</v>
      </c>
      <c r="Q17" s="117"/>
      <c r="R17" s="117"/>
      <c r="S17" s="117"/>
      <c r="T17" s="117"/>
      <c r="U17" s="117"/>
      <c r="V17" s="118"/>
      <c r="W17" s="116" t="s">
        <v>570</v>
      </c>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14</v>
      </c>
      <c r="X18" s="123"/>
      <c r="Y18" s="123"/>
      <c r="Z18" s="123"/>
      <c r="AA18" s="123"/>
      <c r="AB18" s="123"/>
      <c r="AC18" s="124"/>
      <c r="AD18" s="122">
        <f>SUM(AD13:AJ17)</f>
        <v>14</v>
      </c>
      <c r="AE18" s="123"/>
      <c r="AF18" s="123"/>
      <c r="AG18" s="123"/>
      <c r="AH18" s="123"/>
      <c r="AI18" s="123"/>
      <c r="AJ18" s="124"/>
      <c r="AK18" s="122">
        <f>SUM(AK13:AQ17)</f>
        <v>12</v>
      </c>
      <c r="AL18" s="123"/>
      <c r="AM18" s="123"/>
      <c r="AN18" s="123"/>
      <c r="AO18" s="123"/>
      <c r="AP18" s="123"/>
      <c r="AQ18" s="124"/>
      <c r="AR18" s="122">
        <f>SUM(AR13:AX17)</f>
        <v>12</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t="s">
        <v>570</v>
      </c>
      <c r="Q19" s="117"/>
      <c r="R19" s="117"/>
      <c r="S19" s="117"/>
      <c r="T19" s="117"/>
      <c r="U19" s="117"/>
      <c r="V19" s="118"/>
      <c r="W19" s="116">
        <v>11</v>
      </c>
      <c r="X19" s="117"/>
      <c r="Y19" s="117"/>
      <c r="Z19" s="117"/>
      <c r="AA19" s="117"/>
      <c r="AB19" s="117"/>
      <c r="AC19" s="118"/>
      <c r="AD19" s="116">
        <v>13</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0.7857142857142857</v>
      </c>
      <c r="X20" s="541"/>
      <c r="Y20" s="541"/>
      <c r="Z20" s="541"/>
      <c r="AA20" s="541"/>
      <c r="AB20" s="541"/>
      <c r="AC20" s="541"/>
      <c r="AD20" s="541">
        <f t="shared" ref="AD20" si="1">IF(AD18=0, "-", SUM(AD19)/AD18)</f>
        <v>0.9285714285714286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t="e">
        <f>IF(P19=0, "-", SUM(P19)/SUM(P13,P14))</f>
        <v>#DIV/0!</v>
      </c>
      <c r="Q21" s="541"/>
      <c r="R21" s="541"/>
      <c r="S21" s="541"/>
      <c r="T21" s="541"/>
      <c r="U21" s="541"/>
      <c r="V21" s="541"/>
      <c r="W21" s="541">
        <f t="shared" ref="W21" si="2">IF(W19=0, "-", SUM(W19)/SUM(W13,W14))</f>
        <v>0.7857142857142857</v>
      </c>
      <c r="X21" s="541"/>
      <c r="Y21" s="541"/>
      <c r="Z21" s="541"/>
      <c r="AA21" s="541"/>
      <c r="AB21" s="541"/>
      <c r="AC21" s="541"/>
      <c r="AD21" s="541">
        <f t="shared" ref="AD21" si="3">IF(AD19=0, "-", SUM(AD19)/SUM(AD13,AD14))</f>
        <v>0.9285714285714286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584</v>
      </c>
      <c r="H23" s="191"/>
      <c r="I23" s="191"/>
      <c r="J23" s="191"/>
      <c r="K23" s="191"/>
      <c r="L23" s="191"/>
      <c r="M23" s="191"/>
      <c r="N23" s="191"/>
      <c r="O23" s="192"/>
      <c r="P23" s="113">
        <v>12</v>
      </c>
      <c r="Q23" s="114"/>
      <c r="R23" s="114"/>
      <c r="S23" s="114"/>
      <c r="T23" s="114"/>
      <c r="U23" s="114"/>
      <c r="V23" s="115"/>
      <c r="W23" s="113">
        <v>12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12</v>
      </c>
      <c r="Q29" s="117"/>
      <c r="R29" s="117"/>
      <c r="S29" s="117"/>
      <c r="T29" s="117"/>
      <c r="U29" s="117"/>
      <c r="V29" s="118"/>
      <c r="W29" s="222">
        <f>AR13</f>
        <v>12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7"/>
      <c r="B32" s="515"/>
      <c r="C32" s="515"/>
      <c r="D32" s="515"/>
      <c r="E32" s="515"/>
      <c r="F32" s="516"/>
      <c r="G32" s="542" t="s">
        <v>585</v>
      </c>
      <c r="H32" s="543"/>
      <c r="I32" s="543"/>
      <c r="J32" s="543"/>
      <c r="K32" s="543"/>
      <c r="L32" s="543"/>
      <c r="M32" s="543"/>
      <c r="N32" s="543"/>
      <c r="O32" s="544"/>
      <c r="P32" s="165" t="s">
        <v>586</v>
      </c>
      <c r="Q32" s="165"/>
      <c r="R32" s="165"/>
      <c r="S32" s="165"/>
      <c r="T32" s="165"/>
      <c r="U32" s="165"/>
      <c r="V32" s="165"/>
      <c r="W32" s="165"/>
      <c r="X32" s="236"/>
      <c r="Y32" s="342" t="s">
        <v>12</v>
      </c>
      <c r="Z32" s="551"/>
      <c r="AA32" s="552"/>
      <c r="AB32" s="553" t="s">
        <v>587</v>
      </c>
      <c r="AC32" s="553"/>
      <c r="AD32" s="553"/>
      <c r="AE32" s="368" t="s">
        <v>570</v>
      </c>
      <c r="AF32" s="369"/>
      <c r="AG32" s="369"/>
      <c r="AH32" s="369"/>
      <c r="AI32" s="368">
        <v>85</v>
      </c>
      <c r="AJ32" s="369"/>
      <c r="AK32" s="369"/>
      <c r="AL32" s="369"/>
      <c r="AM32" s="368">
        <v>86</v>
      </c>
      <c r="AN32" s="369"/>
      <c r="AO32" s="369"/>
      <c r="AP32" s="369"/>
      <c r="AQ32" s="119" t="s">
        <v>635</v>
      </c>
      <c r="AR32" s="120"/>
      <c r="AS32" s="120"/>
      <c r="AT32" s="121"/>
      <c r="AU32" s="369" t="s">
        <v>570</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587</v>
      </c>
      <c r="AC33" s="524"/>
      <c r="AD33" s="524"/>
      <c r="AE33" s="368" t="s">
        <v>570</v>
      </c>
      <c r="AF33" s="369"/>
      <c r="AG33" s="369"/>
      <c r="AH33" s="369"/>
      <c r="AI33" s="368">
        <v>85</v>
      </c>
      <c r="AJ33" s="369"/>
      <c r="AK33" s="369"/>
      <c r="AL33" s="369"/>
      <c r="AM33" s="368">
        <v>86</v>
      </c>
      <c r="AN33" s="369"/>
      <c r="AO33" s="369"/>
      <c r="AP33" s="369"/>
      <c r="AQ33" s="119" t="s">
        <v>635</v>
      </c>
      <c r="AR33" s="120"/>
      <c r="AS33" s="120"/>
      <c r="AT33" s="121"/>
      <c r="AU33" s="369">
        <v>86</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570</v>
      </c>
      <c r="AF34" s="369"/>
      <c r="AG34" s="369"/>
      <c r="AH34" s="369"/>
      <c r="AI34" s="368">
        <v>100</v>
      </c>
      <c r="AJ34" s="369"/>
      <c r="AK34" s="369"/>
      <c r="AL34" s="369"/>
      <c r="AM34" s="368">
        <v>100</v>
      </c>
      <c r="AN34" s="369"/>
      <c r="AO34" s="369"/>
      <c r="AP34" s="369"/>
      <c r="AQ34" s="119" t="s">
        <v>635</v>
      </c>
      <c r="AR34" s="120"/>
      <c r="AS34" s="120"/>
      <c r="AT34" s="121"/>
      <c r="AU34" s="369" t="s">
        <v>570</v>
      </c>
      <c r="AV34" s="369"/>
      <c r="AW34" s="369"/>
      <c r="AX34" s="371"/>
    </row>
    <row r="35" spans="1:50" ht="23.25" customHeight="1" x14ac:dyDescent="0.15">
      <c r="A35" s="902" t="s">
        <v>386</v>
      </c>
      <c r="B35" s="903"/>
      <c r="C35" s="903"/>
      <c r="D35" s="903"/>
      <c r="E35" s="903"/>
      <c r="F35" s="904"/>
      <c r="G35" s="908" t="s">
        <v>622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588</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570</v>
      </c>
      <c r="AC101" s="553"/>
      <c r="AD101" s="553"/>
      <c r="AE101" s="368" t="s">
        <v>570</v>
      </c>
      <c r="AF101" s="369"/>
      <c r="AG101" s="369"/>
      <c r="AH101" s="370"/>
      <c r="AI101" s="368">
        <v>2</v>
      </c>
      <c r="AJ101" s="369"/>
      <c r="AK101" s="369"/>
      <c r="AL101" s="370"/>
      <c r="AM101" s="368">
        <v>2</v>
      </c>
      <c r="AN101" s="369"/>
      <c r="AO101" s="369"/>
      <c r="AP101" s="370"/>
      <c r="AQ101" s="368" t="s">
        <v>570</v>
      </c>
      <c r="AR101" s="369"/>
      <c r="AS101" s="369"/>
      <c r="AT101" s="370"/>
      <c r="AU101" s="368" t="s">
        <v>635</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570</v>
      </c>
      <c r="AC102" s="553"/>
      <c r="AD102" s="553"/>
      <c r="AE102" s="362" t="s">
        <v>570</v>
      </c>
      <c r="AF102" s="362"/>
      <c r="AG102" s="362"/>
      <c r="AH102" s="362"/>
      <c r="AI102" s="362">
        <v>2</v>
      </c>
      <c r="AJ102" s="362"/>
      <c r="AK102" s="362"/>
      <c r="AL102" s="362"/>
      <c r="AM102" s="362">
        <v>2</v>
      </c>
      <c r="AN102" s="362"/>
      <c r="AO102" s="362"/>
      <c r="AP102" s="362"/>
      <c r="AQ102" s="819">
        <v>2</v>
      </c>
      <c r="AR102" s="820"/>
      <c r="AS102" s="820"/>
      <c r="AT102" s="821"/>
      <c r="AU102" s="819">
        <v>2</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590</v>
      </c>
      <c r="AC116" s="305"/>
      <c r="AD116" s="306"/>
      <c r="AE116" s="362" t="s">
        <v>570</v>
      </c>
      <c r="AF116" s="362"/>
      <c r="AG116" s="362"/>
      <c r="AH116" s="362"/>
      <c r="AI116" s="362">
        <v>125</v>
      </c>
      <c r="AJ116" s="362"/>
      <c r="AK116" s="362"/>
      <c r="AL116" s="362"/>
      <c r="AM116" s="362">
        <v>166</v>
      </c>
      <c r="AN116" s="362"/>
      <c r="AO116" s="362"/>
      <c r="AP116" s="362"/>
      <c r="AQ116" s="368">
        <v>144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10" t="s">
        <v>570</v>
      </c>
      <c r="AF117" s="310"/>
      <c r="AG117" s="310"/>
      <c r="AH117" s="310"/>
      <c r="AI117" s="462" t="s">
        <v>592</v>
      </c>
      <c r="AJ117" s="310"/>
      <c r="AK117" s="310"/>
      <c r="AL117" s="310"/>
      <c r="AM117" s="462" t="s">
        <v>593</v>
      </c>
      <c r="AN117" s="310"/>
      <c r="AO117" s="310"/>
      <c r="AP117" s="310"/>
      <c r="AQ117" s="462" t="s">
        <v>636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0"/>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574</v>
      </c>
      <c r="AF135" s="120"/>
      <c r="AG135" s="120"/>
      <c r="AH135" s="120"/>
      <c r="AI135" s="270" t="s">
        <v>574</v>
      </c>
      <c r="AJ135" s="120"/>
      <c r="AK135" s="120"/>
      <c r="AL135" s="120"/>
      <c r="AM135" s="270" t="s">
        <v>575</v>
      </c>
      <c r="AN135" s="120"/>
      <c r="AO135" s="120"/>
      <c r="AP135" s="120"/>
      <c r="AQ135" s="270" t="s">
        <v>574</v>
      </c>
      <c r="AR135" s="120"/>
      <c r="AS135" s="120"/>
      <c r="AT135" s="120"/>
      <c r="AU135" s="270" t="s">
        <v>574</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29"/>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0"/>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0"/>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564</v>
      </c>
      <c r="AE702" s="901"/>
      <c r="AF702" s="901"/>
      <c r="AG702" s="890" t="s">
        <v>597</v>
      </c>
      <c r="AH702" s="891"/>
      <c r="AI702" s="891"/>
      <c r="AJ702" s="891"/>
      <c r="AK702" s="891"/>
      <c r="AL702" s="891"/>
      <c r="AM702" s="891"/>
      <c r="AN702" s="891"/>
      <c r="AO702" s="891"/>
      <c r="AP702" s="891"/>
      <c r="AQ702" s="891"/>
      <c r="AR702" s="891"/>
      <c r="AS702" s="891"/>
      <c r="AT702" s="891"/>
      <c r="AU702" s="891"/>
      <c r="AV702" s="891"/>
      <c r="AW702" s="891"/>
      <c r="AX702" s="892"/>
    </row>
    <row r="703" spans="1:50" ht="30.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564</v>
      </c>
      <c r="AE703" s="159"/>
      <c r="AF703" s="159"/>
      <c r="AG703" s="669" t="s">
        <v>598</v>
      </c>
      <c r="AH703" s="670"/>
      <c r="AI703" s="670"/>
      <c r="AJ703" s="670"/>
      <c r="AK703" s="670"/>
      <c r="AL703" s="670"/>
      <c r="AM703" s="670"/>
      <c r="AN703" s="670"/>
      <c r="AO703" s="670"/>
      <c r="AP703" s="670"/>
      <c r="AQ703" s="670"/>
      <c r="AR703" s="670"/>
      <c r="AS703" s="670"/>
      <c r="AT703" s="670"/>
      <c r="AU703" s="670"/>
      <c r="AV703" s="670"/>
      <c r="AW703" s="670"/>
      <c r="AX703" s="671"/>
    </row>
    <row r="704" spans="1:50" ht="30.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564</v>
      </c>
      <c r="AE704" s="588"/>
      <c r="AF704" s="588"/>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600</v>
      </c>
      <c r="AE705" s="738"/>
      <c r="AF705" s="738"/>
      <c r="AG705" s="164" t="s">
        <v>601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602</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31.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564</v>
      </c>
      <c r="AE708" s="673"/>
      <c r="AF708" s="673"/>
      <c r="AG708" s="528" t="s">
        <v>603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564</v>
      </c>
      <c r="AE709" s="159"/>
      <c r="AF709" s="159"/>
      <c r="AG709" s="669" t="s">
        <v>623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600</v>
      </c>
      <c r="AE710" s="159"/>
      <c r="AF710" s="159"/>
      <c r="AG710" s="669" t="s">
        <v>601</v>
      </c>
      <c r="AH710" s="670"/>
      <c r="AI710" s="670"/>
      <c r="AJ710" s="670"/>
      <c r="AK710" s="670"/>
      <c r="AL710" s="670"/>
      <c r="AM710" s="670"/>
      <c r="AN710" s="670"/>
      <c r="AO710" s="670"/>
      <c r="AP710" s="670"/>
      <c r="AQ710" s="670"/>
      <c r="AR710" s="670"/>
      <c r="AS710" s="670"/>
      <c r="AT710" s="670"/>
      <c r="AU710" s="670"/>
      <c r="AV710" s="670"/>
      <c r="AW710" s="670"/>
      <c r="AX710" s="671"/>
    </row>
    <row r="711" spans="1:50" ht="30.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564</v>
      </c>
      <c r="AE711" s="159"/>
      <c r="AF711" s="159"/>
      <c r="AG711" s="669" t="s">
        <v>604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600</v>
      </c>
      <c r="AE712" s="588"/>
      <c r="AF712" s="588"/>
      <c r="AG712" s="596" t="s">
        <v>624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564</v>
      </c>
      <c r="AE714" s="594"/>
      <c r="AF714" s="595"/>
      <c r="AG714" s="694" t="s">
        <v>605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564</v>
      </c>
      <c r="AE715" s="673"/>
      <c r="AF715" s="782"/>
      <c r="AG715" s="528" t="s">
        <v>606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600</v>
      </c>
      <c r="AE716" s="764"/>
      <c r="AF716" s="764"/>
      <c r="AG716" s="669" t="s">
        <v>607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564</v>
      </c>
      <c r="AE717" s="159"/>
      <c r="AF717" s="159"/>
      <c r="AG717" s="669" t="s">
        <v>608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600</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564</v>
      </c>
      <c r="AE719" s="673"/>
      <c r="AF719" s="673"/>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t="s">
        <v>563</v>
      </c>
      <c r="D721" s="924"/>
      <c r="E721" s="924"/>
      <c r="F721" s="925"/>
      <c r="G721" s="943"/>
      <c r="H721" s="944"/>
      <c r="I721" s="82" t="str">
        <f>IF(OR(G721="　", G721=""), "", "-")</f>
        <v/>
      </c>
      <c r="J721" s="922">
        <v>77</v>
      </c>
      <c r="K721" s="922"/>
      <c r="L721" s="82" t="str">
        <f>IF(M721="","","-")</f>
        <v/>
      </c>
      <c r="M721" s="83"/>
      <c r="N721" s="919" t="s">
        <v>612</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610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611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6" customHeight="1" thickBot="1" x14ac:dyDescent="0.2">
      <c r="A729" s="770" t="s">
        <v>632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9.5" customHeight="1" thickBot="1" x14ac:dyDescent="0.2">
      <c r="A731" s="620" t="s">
        <v>138</v>
      </c>
      <c r="B731" s="621"/>
      <c r="C731" s="621"/>
      <c r="D731" s="621"/>
      <c r="E731" s="622"/>
      <c r="F731" s="685" t="s">
        <v>631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9.5" customHeight="1" thickBot="1" x14ac:dyDescent="0.2">
      <c r="A733" s="754" t="s">
        <v>138</v>
      </c>
      <c r="B733" s="755"/>
      <c r="C733" s="755"/>
      <c r="D733" s="755"/>
      <c r="E733" s="756"/>
      <c r="F733" s="771" t="s">
        <v>633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6"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570</v>
      </c>
      <c r="S737" s="103"/>
      <c r="T737" s="103"/>
      <c r="U737" s="103"/>
      <c r="V737" s="103"/>
      <c r="W737" s="103"/>
      <c r="X737" s="103"/>
      <c r="Y737" s="103"/>
      <c r="Z737" s="103"/>
      <c r="AA737" s="109" t="s">
        <v>403</v>
      </c>
      <c r="AB737" s="109"/>
      <c r="AC737" s="109"/>
      <c r="AD737" s="109"/>
      <c r="AE737" s="103" t="s">
        <v>570</v>
      </c>
      <c r="AF737" s="103"/>
      <c r="AG737" s="103"/>
      <c r="AH737" s="103"/>
      <c r="AI737" s="103"/>
      <c r="AJ737" s="103"/>
      <c r="AK737" s="103"/>
      <c r="AL737" s="103"/>
      <c r="AM737" s="103"/>
      <c r="AN737" s="109" t="s">
        <v>402</v>
      </c>
      <c r="AO737" s="109"/>
      <c r="AP737" s="109"/>
      <c r="AQ737" s="109"/>
      <c r="AR737" s="110" t="s">
        <v>570</v>
      </c>
      <c r="AS737" s="111"/>
      <c r="AT737" s="111"/>
      <c r="AU737" s="111"/>
      <c r="AV737" s="111"/>
      <c r="AW737" s="111"/>
      <c r="AX737" s="112"/>
      <c r="AY737" s="88"/>
      <c r="AZ737" s="88"/>
    </row>
    <row r="738" spans="1:52" ht="24.75" customHeight="1" x14ac:dyDescent="0.15">
      <c r="A738" s="100" t="s">
        <v>401</v>
      </c>
      <c r="B738" s="101"/>
      <c r="C738" s="101"/>
      <c r="D738" s="102"/>
      <c r="E738" s="103" t="s">
        <v>570</v>
      </c>
      <c r="F738" s="103"/>
      <c r="G738" s="103"/>
      <c r="H738" s="103"/>
      <c r="I738" s="103"/>
      <c r="J738" s="103"/>
      <c r="K738" s="103"/>
      <c r="L738" s="103"/>
      <c r="M738" s="103"/>
      <c r="N738" s="109" t="s">
        <v>400</v>
      </c>
      <c r="O738" s="109"/>
      <c r="P738" s="109"/>
      <c r="Q738" s="109"/>
      <c r="R738" s="103" t="s">
        <v>570</v>
      </c>
      <c r="S738" s="103"/>
      <c r="T738" s="103"/>
      <c r="U738" s="103"/>
      <c r="V738" s="103"/>
      <c r="W738" s="103"/>
      <c r="X738" s="103"/>
      <c r="Y738" s="103"/>
      <c r="Z738" s="103"/>
      <c r="AA738" s="109" t="s">
        <v>399</v>
      </c>
      <c r="AB738" s="109"/>
      <c r="AC738" s="109"/>
      <c r="AD738" s="109"/>
      <c r="AE738" s="103" t="s">
        <v>570</v>
      </c>
      <c r="AF738" s="103"/>
      <c r="AG738" s="103"/>
      <c r="AH738" s="103"/>
      <c r="AI738" s="103"/>
      <c r="AJ738" s="103"/>
      <c r="AK738" s="103"/>
      <c r="AL738" s="103"/>
      <c r="AM738" s="103"/>
      <c r="AN738" s="109" t="s">
        <v>398</v>
      </c>
      <c r="AO738" s="109"/>
      <c r="AP738" s="109"/>
      <c r="AQ738" s="109"/>
      <c r="AR738" s="110" t="s">
        <v>613</v>
      </c>
      <c r="AS738" s="111"/>
      <c r="AT738" s="111"/>
      <c r="AU738" s="111"/>
      <c r="AV738" s="111"/>
      <c r="AW738" s="111"/>
      <c r="AX738" s="112"/>
    </row>
    <row r="739" spans="1:52" ht="24.75" customHeight="1" x14ac:dyDescent="0.15">
      <c r="A739" s="100" t="s">
        <v>397</v>
      </c>
      <c r="B739" s="101"/>
      <c r="C739" s="101"/>
      <c r="D739" s="102"/>
      <c r="E739" s="103" t="s">
        <v>614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v>104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625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626</v>
      </c>
      <c r="H782" s="454"/>
      <c r="I782" s="454"/>
      <c r="J782" s="454"/>
      <c r="K782" s="455"/>
      <c r="L782" s="456" t="s">
        <v>615</v>
      </c>
      <c r="M782" s="457"/>
      <c r="N782" s="457"/>
      <c r="O782" s="457"/>
      <c r="P782" s="457"/>
      <c r="Q782" s="457"/>
      <c r="R782" s="457"/>
      <c r="S782" s="457"/>
      <c r="T782" s="457"/>
      <c r="U782" s="457"/>
      <c r="V782" s="457"/>
      <c r="W782" s="457"/>
      <c r="X782" s="458"/>
      <c r="Y782" s="459">
        <v>9</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t="s">
        <v>616</v>
      </c>
      <c r="H783" s="353"/>
      <c r="I783" s="353"/>
      <c r="J783" s="353"/>
      <c r="K783" s="354"/>
      <c r="L783" s="405" t="s">
        <v>627</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8"/>
      <c r="C784" s="768"/>
      <c r="D784" s="768"/>
      <c r="E784" s="768"/>
      <c r="F784" s="769"/>
      <c r="G784" s="352" t="s">
        <v>628</v>
      </c>
      <c r="H784" s="353"/>
      <c r="I784" s="353"/>
      <c r="J784" s="353"/>
      <c r="K784" s="354"/>
      <c r="L784" s="405" t="s">
        <v>629</v>
      </c>
      <c r="M784" s="406"/>
      <c r="N784" s="406"/>
      <c r="O784" s="406"/>
      <c r="P784" s="406"/>
      <c r="Q784" s="406"/>
      <c r="R784" s="406"/>
      <c r="S784" s="406"/>
      <c r="T784" s="406"/>
      <c r="U784" s="406"/>
      <c r="V784" s="406"/>
      <c r="W784" s="406"/>
      <c r="X784" s="407"/>
      <c r="Y784" s="402">
        <v>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11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42" customHeight="1" x14ac:dyDescent="0.15">
      <c r="A838" s="408">
        <v>1</v>
      </c>
      <c r="B838" s="408">
        <v>1</v>
      </c>
      <c r="C838" s="428" t="s">
        <v>630</v>
      </c>
      <c r="D838" s="422"/>
      <c r="E838" s="422"/>
      <c r="F838" s="422"/>
      <c r="G838" s="422"/>
      <c r="H838" s="422"/>
      <c r="I838" s="422"/>
      <c r="J838" s="423">
        <v>8010005008542</v>
      </c>
      <c r="K838" s="424"/>
      <c r="L838" s="424"/>
      <c r="M838" s="424"/>
      <c r="N838" s="424"/>
      <c r="O838" s="424"/>
      <c r="P838" s="429" t="s">
        <v>617</v>
      </c>
      <c r="Q838" s="321"/>
      <c r="R838" s="321"/>
      <c r="S838" s="321"/>
      <c r="T838" s="321"/>
      <c r="U838" s="321"/>
      <c r="V838" s="321"/>
      <c r="W838" s="321"/>
      <c r="X838" s="321"/>
      <c r="Y838" s="322">
        <v>11</v>
      </c>
      <c r="Z838" s="323"/>
      <c r="AA838" s="323"/>
      <c r="AB838" s="324"/>
      <c r="AC838" s="332" t="s">
        <v>618</v>
      </c>
      <c r="AD838" s="427"/>
      <c r="AE838" s="427"/>
      <c r="AF838" s="427"/>
      <c r="AG838" s="427"/>
      <c r="AH838" s="425" t="s">
        <v>414</v>
      </c>
      <c r="AI838" s="426"/>
      <c r="AJ838" s="426"/>
      <c r="AK838" s="426"/>
      <c r="AL838" s="329" t="s">
        <v>619</v>
      </c>
      <c r="AM838" s="330"/>
      <c r="AN838" s="330"/>
      <c r="AO838" s="331"/>
      <c r="AP838" s="325" t="s">
        <v>414</v>
      </c>
      <c r="AQ838" s="325"/>
      <c r="AR838" s="325"/>
      <c r="AS838" s="325"/>
      <c r="AT838" s="325"/>
      <c r="AU838" s="325"/>
      <c r="AV838" s="325"/>
      <c r="AW838" s="325"/>
      <c r="AX838" s="325"/>
    </row>
    <row r="839" spans="1:50" ht="42" customHeight="1" x14ac:dyDescent="0.15">
      <c r="A839" s="408">
        <v>2</v>
      </c>
      <c r="B839" s="408">
        <v>1</v>
      </c>
      <c r="C839" s="428" t="s">
        <v>620</v>
      </c>
      <c r="D839" s="422"/>
      <c r="E839" s="422"/>
      <c r="F839" s="422"/>
      <c r="G839" s="422"/>
      <c r="H839" s="422"/>
      <c r="I839" s="422"/>
      <c r="J839" s="423">
        <v>7010005017494</v>
      </c>
      <c r="K839" s="424"/>
      <c r="L839" s="424"/>
      <c r="M839" s="424"/>
      <c r="N839" s="424"/>
      <c r="O839" s="424"/>
      <c r="P839" s="429" t="s">
        <v>617</v>
      </c>
      <c r="Q839" s="321"/>
      <c r="R839" s="321"/>
      <c r="S839" s="321"/>
      <c r="T839" s="321"/>
      <c r="U839" s="321"/>
      <c r="V839" s="321"/>
      <c r="W839" s="321"/>
      <c r="X839" s="321"/>
      <c r="Y839" s="322">
        <v>3</v>
      </c>
      <c r="Z839" s="323"/>
      <c r="AA839" s="323"/>
      <c r="AB839" s="324"/>
      <c r="AC839" s="332" t="s">
        <v>618</v>
      </c>
      <c r="AD839" s="332"/>
      <c r="AE839" s="332"/>
      <c r="AF839" s="332"/>
      <c r="AG839" s="332"/>
      <c r="AH839" s="425" t="s">
        <v>414</v>
      </c>
      <c r="AI839" s="426"/>
      <c r="AJ839" s="426"/>
      <c r="AK839" s="426"/>
      <c r="AL839" s="329" t="s">
        <v>621</v>
      </c>
      <c r="AM839" s="330"/>
      <c r="AN839" s="330"/>
      <c r="AO839" s="331"/>
      <c r="AP839" s="325" t="s">
        <v>414</v>
      </c>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265" t="s">
        <v>567</v>
      </c>
      <c r="F1103" s="897"/>
      <c r="G1103" s="897"/>
      <c r="H1103" s="897"/>
      <c r="I1103" s="897"/>
      <c r="J1103" s="423" t="s">
        <v>568</v>
      </c>
      <c r="K1103" s="424"/>
      <c r="L1103" s="424"/>
      <c r="M1103" s="424"/>
      <c r="N1103" s="424"/>
      <c r="O1103" s="424"/>
      <c r="P1103" s="429"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92">
    <cfRule type="expression" dxfId="2793" priority="13883">
      <formula>IF(RIGHT(TEXT(Y792,"0.#"),1)=".",FALSE,TRUE)</formula>
    </cfRule>
    <cfRule type="expression" dxfId="2792" priority="13884">
      <formula>IF(RIGHT(TEXT(Y792,"0.#"),1)=".",TRUE,FALSE)</formula>
    </cfRule>
  </conditionalFormatting>
  <conditionalFormatting sqref="Y823:Y830 Y821 Y810:Y817 Y808 Y797:Y804 Y795">
    <cfRule type="expression" dxfId="2791" priority="13665">
      <formula>IF(RIGHT(TEXT(Y795,"0.#"),1)=".",FALSE,TRUE)</formula>
    </cfRule>
    <cfRule type="expression" dxfId="2790" priority="13666">
      <formula>IF(RIGHT(TEXT(Y795,"0.#"),1)=".",TRUE,FALSE)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6:Y791">
    <cfRule type="expression" dxfId="2783" priority="13689">
      <formula>IF(RIGHT(TEXT(Y786,"0.#"),1)=".",FALSE,TRUE)</formula>
    </cfRule>
    <cfRule type="expression" dxfId="2782" priority="13690">
      <formula>IF(RIGHT(TEXT(Y786,"0.#"),1)=".",TRUE,FALSE)</formula>
    </cfRule>
  </conditionalFormatting>
  <conditionalFormatting sqref="AU783">
    <cfRule type="expression" dxfId="2781" priority="13687">
      <formula>IF(RIGHT(TEXT(AU783,"0.#"),1)=".",FALSE,TRUE)</formula>
    </cfRule>
    <cfRule type="expression" dxfId="2780" priority="13688">
      <formula>IF(RIGHT(TEXT(AU783,"0.#"),1)=".",TRUE,FALSE)</formula>
    </cfRule>
  </conditionalFormatting>
  <conditionalFormatting sqref="AU792">
    <cfRule type="expression" dxfId="2779" priority="13685">
      <formula>IF(RIGHT(TEXT(AU792,"0.#"),1)=".",FALSE,TRUE)</formula>
    </cfRule>
    <cfRule type="expression" dxfId="2778" priority="13686">
      <formula>IF(RIGHT(TEXT(AU792,"0.#"),1)=".",TRUE,FALSE)</formula>
    </cfRule>
  </conditionalFormatting>
  <conditionalFormatting sqref="AU784:AU791 AU782">
    <cfRule type="expression" dxfId="2777" priority="13683">
      <formula>IF(RIGHT(TEXT(AU782,"0.#"),1)=".",FALSE,TRUE)</formula>
    </cfRule>
    <cfRule type="expression" dxfId="2776" priority="13684">
      <formula>IF(RIGHT(TEXT(AU782,"0.#"),1)=".",TRUE,FALSE)</formula>
    </cfRule>
  </conditionalFormatting>
  <conditionalFormatting sqref="Y822 Y809 Y796">
    <cfRule type="expression" dxfId="2775" priority="13669">
      <formula>IF(RIGHT(TEXT(Y796,"0.#"),1)=".",FALSE,TRUE)</formula>
    </cfRule>
    <cfRule type="expression" dxfId="2774" priority="13670">
      <formula>IF(RIGHT(TEXT(Y796,"0.#"),1)=".",TRUE,FALSE)</formula>
    </cfRule>
  </conditionalFormatting>
  <conditionalFormatting sqref="Y831 Y818 Y805">
    <cfRule type="expression" dxfId="2773" priority="13667">
      <formula>IF(RIGHT(TEXT(Y805,"0.#"),1)=".",FALSE,TRUE)</formula>
    </cfRule>
    <cfRule type="expression" dxfId="2772" priority="13668">
      <formula>IF(RIGHT(TEXT(Y805,"0.#"),1)=".",TRUE,FALSE)</formula>
    </cfRule>
  </conditionalFormatting>
  <conditionalFormatting sqref="AU822 AU809 AU796">
    <cfRule type="expression" dxfId="2771" priority="13663">
      <formula>IF(RIGHT(TEXT(AU796,"0.#"),1)=".",FALSE,TRUE)</formula>
    </cfRule>
    <cfRule type="expression" dxfId="2770" priority="13664">
      <formula>IF(RIGHT(TEXT(AU796,"0.#"),1)=".",TRUE,FALSE)</formula>
    </cfRule>
  </conditionalFormatting>
  <conditionalFormatting sqref="AU831 AU818 AU805">
    <cfRule type="expression" dxfId="2769" priority="13661">
      <formula>IF(RIGHT(TEXT(AU805,"0.#"),1)=".",FALSE,TRUE)</formula>
    </cfRule>
    <cfRule type="expression" dxfId="2768" priority="13662">
      <formula>IF(RIGHT(TEXT(AU805,"0.#"),1)=".",TRUE,FALSE)</formula>
    </cfRule>
  </conditionalFormatting>
  <conditionalFormatting sqref="AU823:AU830 AU821 AU810:AU817 AU808 AU797:AU804 AU795">
    <cfRule type="expression" dxfId="2767" priority="13659">
      <formula>IF(RIGHT(TEXT(AU795,"0.#"),1)=".",FALSE,TRUE)</formula>
    </cfRule>
    <cfRule type="expression" dxfId="2766" priority="13660">
      <formula>IF(RIGHT(TEXT(AU795,"0.#"),1)=".",TRUE,FALSE)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 RIGHT(TEXT(AL840,"0.#"),1)&lt;&gt;"."),TRUE,FALSE)</formula>
    </cfRule>
    <cfRule type="expression" dxfId="2502" priority="6638">
      <formula>IF(AND(AL840&gt;=0, RIGHT(TEXT(AL840,"0.#"),1)="."),TRUE,FALSE)</formula>
    </cfRule>
    <cfRule type="expression" dxfId="2501" priority="6639">
      <formula>IF(AND(AL840&lt;0, RIGHT(TEXT(AL840,"0.#"),1)&lt;&gt;"."),TRUE,FALSE)</formula>
    </cfRule>
    <cfRule type="expression" dxfId="2500" priority="6640">
      <formula>IF(AND(AL840&lt;0, 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Y785 Y782">
    <cfRule type="expression" dxfId="707" priority="7">
      <formula>IF(RIGHT(TEXT(Y782,"0.#"),1)=".",FALSE,TRUE)</formula>
    </cfRule>
    <cfRule type="expression" dxfId="706" priority="8">
      <formula>IF(RIGHT(TEXT(Y782,"0.#"),1)=".",TRUE,FALSE)</formula>
    </cfRule>
  </conditionalFormatting>
  <conditionalFormatting sqref="AL838:AO839">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2020-10-08T16:16:09Z</dcterms:modified>
</cp:coreProperties>
</file>