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<sst xmlns="http://schemas.openxmlformats.org/spreadsheetml/2006/main" count="2902" uniqueCount="643">
  <si>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</si>
  <si>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</si>
  <si>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</si>
  <si>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</si>
  <si>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</si>
  <si>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</si>
  <si>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</si>
  <si>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</si>
  <si>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</si>
  <si>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</si>
  <si>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</si>
  <si>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</si>
  <si>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</si>
  <si>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</si>
  <si>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</si>
  <si>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</si>
  <si>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</si>
  <si>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</si>
  <si>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</si>
  <si>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</si>
  <si>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</si>
  <si>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</si>
  <si>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</si>
  <si>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</si>
  <si>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</si>
  <si>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</si>
  <si>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</si>
  <si>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</si>
  <si>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</si>
  <si>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</si>
  <si>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</si>
  <si>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</si>
  <si>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</si>
  <si>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</si>
  <si>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</si>
  <si>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</si>
  <si>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</si>
  <si>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</si>
  <si>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</si>
  <si>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</si>
  <si>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</si>
  <si>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</si>
  <si>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</si>
  <si>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</si>
  <si>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</si>
  <si>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</si>
  <si>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</si>
  <si>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</si>
  <si>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</si>
  <si>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</si>
  <si>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</si>
  <si>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</si>
  <si>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</si>
  <si>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</si>
  <si>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</si>
  <si>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</si>
  <si>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</si>
  <si>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</si>
  <si>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</si>
  <si>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</si>
  <si>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</si>
  <si>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</si>
  <si>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</si>
  <si>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</si>
  <si>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</si>
  <si>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</si>
  <si>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</si>
  <si>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</si>
  <si>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</si>
  <si>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</si>
  <si>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</si>
  <si>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</si>
  <si>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</si>
  <si>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</si>
  <si>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</si>
  <si>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</si>
  <si>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</si>
  <si>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</si>
  <si>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</si>
  <si>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</si>
  <si>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</si>
  <si>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</si>
  <si>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</si>
  <si>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</si>
  <si>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</si>
  <si>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</si>
  <si>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</si>
  <si>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</si>
  <si>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</si>
  <si>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</si>
  <si>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</si>
  <si>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</si>
  <si>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</si>
  <si>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</si>
  <si>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</si>
  <si>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</si>
  <si>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</si>
  <si>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</si>
  <si>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</si>
  <si>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</si>
  <si>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</si>
  <si>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</si>
  <si>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</si>
  <si>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</si>
  <si>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</si>
  <si>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</si>
  <si>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</si>
  <si>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</si>
  <si>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</si>
  <si>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</si>
  <si>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</si>
  <si>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</si>
  <si>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</si>
  <si>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</si>
  <si>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</si>
  <si>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</si>
  <si>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</si>
  <si>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</si>
  <si>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</si>
  <si>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</si>
  <si>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</si>
  <si>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</si>
  <si>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</si>
  <si>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</si>
  <si>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</si>
  <si>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</si>
  <si>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</si>
  <si>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</si>
  <si>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</si>
  <si>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</si>
  <si>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</si>
  <si>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</si>
  <si>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</si>
  <si>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</si>
  <si>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</si>
  <si>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</si>
  <si>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</si>
  <si>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</si>
  <si>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</si>
  <si>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</si>
  <si>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</si>
  <si>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</si>
  <si>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</si>
  <si>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</si>
  <si>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</si>
  <si>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</si>
  <si>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</si>
  <si>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</si>
  <si>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</si>
  <si>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</si>
  <si>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</si>
  <si>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</si>
  <si>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</si>
  <si>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</si>
  <si>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</si>
  <si>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</si>
  <si>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</si>
  <si>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</si>
  <si>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</si>
  <si>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</si>
  <si>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</si>
  <si>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</si>
  <si>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</si>
  <si>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</si>
  <si>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</si>
  <si>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</si>
  <si>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</si>
  <si>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</si>
  <si>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</si>
  <si>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</si>
  <si>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</si>
  <si>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</si>
  <si>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</si>
  <si>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</si>
  <si>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</si>
  <si>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</si>
  <si>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</si>
  <si>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</si>
  <si>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</si>
  <si>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</si>
  <si>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</si>
  <si>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</si>
  <si>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</si>
  <si>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</si>
  <si>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</si>
  <si>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</si>
  <si>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</si>
  <si>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</si>
  <si>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</si>
  <si>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</si>
  <si>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</si>
  <si>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</si>
  <si>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</si>
  <si>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</si>
  <si>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</si>
  <si>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</si>
  <si>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</si>
  <si>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</si>
  <si>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</si>
  <si>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</si>
  <si>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</si>
  <si>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</si>
  <si>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</si>
  <si>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</si>
  <si>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</si>
  <si>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</si>
  <si>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</si>
  <si>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</si>
  <si>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</si>
  <si>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</si>
  <si>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</si>
  <si>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</si>
  <si>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</si>
  <si>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</si>
  <si>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</si>
  <si>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</si>
  <si>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</si>
  <si>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</si>
  <si>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</si>
  <si>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</si>
  <si>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</si>
  <si>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</si>
  <si>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</si>
  <si>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</si>
  <si>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</si>
  <si>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</si>
  <si>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</si>
  <si>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</si>
  <si>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</si>
  <si>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</si>
  <si>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</si>
  <si>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</si>
  <si>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</si>
  <si>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</si>
  <si>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</si>
  <si>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</si>
  <si>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</si>
  <si>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</si>
  <si>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</si>
  <si>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</si>
  <si>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</si>
  <si>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</si>
  <si>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</si>
  <si>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</si>
  <si>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</si>
  <si>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</si>
  <si>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</si>
  <si>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</si>
  <si>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</si>
  <si>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</si>
  <si>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</si>
  <si>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</si>
  <si>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</si>
  <si>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</si>
  <si>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</si>
  <si>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</si>
  <si>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</si>
  <si>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</si>
  <si>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</si>
  <si>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</si>
  <si>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</si>
  <si>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</si>
  <si>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</si>
  <si>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</si>
  <si>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</si>
  <si>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</si>
  <si>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</si>
  <si>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</si>
  <si>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</si>
  <si>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</si>
  <si>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</si>
  <si>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</si>
  <si>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</si>
  <si>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</si>
  <si>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</si>
  <si>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</si>
  <si>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</si>
  <si>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</si>
  <si>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</si>
  <si>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</si>
  <si>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</si>
  <si>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</si>
  <si>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</si>
  <si>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</si>
  <si>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</si>
  <si>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</si>
  <si>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</si>
  <si>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</si>
  <si>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</si>
  <si>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</si>
  <si>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</si>
  <si>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</si>
  <si>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</si>
  <si>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</si>
  <si>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</si>
  <si>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</si>
  <si>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</si>
  <si>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</si>
  <si>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</si>
  <si>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</si>
  <si>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</si>
  <si>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</si>
  <si>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</si>
  <si>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</si>
  <si>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</si>
  <si>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</si>
  <si>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</si>
  <si>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</si>
  <si>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</si>
  <si>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</si>
  <si>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</si>
  <si>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</si>
  <si>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</si>
  <si>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</si>
  <si>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</si>
  <si>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</si>
  <si>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</si>
  <si>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</si>
  <si>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</si>
  <si>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</si>
  <si>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</si>
  <si>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</si>
  <si>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</si>
  <si>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</si>
  <si>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</si>
  <si>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</si>
  <si>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</si>
  <si>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</si>
  <si>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</si>
  <si>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</si>
  <si>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</si>
  <si>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</si>
  <si>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</si>
  <si>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</si>
  <si>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</si>
  <si>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</si>
  <si>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</si>
  <si>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</si>
  <si>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</si>
  <si>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</si>
  <si>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</si>
  <si>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</si>
  <si>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</si>
  <si>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</si>
  <si>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</si>
  <si>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</si>
  <si>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</si>
  <si>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</si>
  <si>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</si>
  <si>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</si>
  <si>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</si>
  <si>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</si>
  <si>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</si>
  <si>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</si>
  <si>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</si>
  <si>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</si>
  <si>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</si>
  <si>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</si>
  <si>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</si>
  <si>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</si>
  <si>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</si>
  <si>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</si>
  <si>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</si>
  <si>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</si>
  <si>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</si>
  <si>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</si>
  <si>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</si>
  <si>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</si>
  <si>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</si>
  <si>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</si>
  <si>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</si>
  <si>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</si>
  <si>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</si>
  <si>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</si>
  <si>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</si>
  <si>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</si>
  <si>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</si>
  <si>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</si>
  <si>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</si>
  <si>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</si>
  <si>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</si>
  <si>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</si>
  <si>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</si>
  <si>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</si>
  <si>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</si>
  <si>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</si>
  <si>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</si>
  <si>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</si>
  <si>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</si>
  <si>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</si>
  <si>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</si>
  <si>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</si>
  <si>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</si>
  <si>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</si>
  <si>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</si>
  <si>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</si>
  <si>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</si>
  <si>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</si>
  <si>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</si>
  <si>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</si>
  <si>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</si>
  <si>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</si>
  <si>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</si>
  <si>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</si>
  <si>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</si>
  <si>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</si>
  <si>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</si>
  <si>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</si>
  <si>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</si>
  <si>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</si>
  <si>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</si>
  <si>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</si>
  <si>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</si>
  <si>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</si>
  <si>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</si>
  <si>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</si>
  <si>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</si>
  <si>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</si>
  <si>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</si>
  <si>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</si>
  <si>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</si>
  <si>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</si>
  <si>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</si>
  <si>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</si>
  <si>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</si>
  <si>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</si>
  <si>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</si>
  <si>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</si>
  <si>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</si>
  <si>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</si>
  <si>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</si>
  <si>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</si>
  <si>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</si>
  <si>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</si>
  <si>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</si>
  <si>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</si>
  <si>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</si>
  <si>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</si>
  <si>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</si>
  <si>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</si>
  <si>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</si>
  <si>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</si>
  <si>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</si>
  <si>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</si>
  <si>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</si>
  <si>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</si>
  <si>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</si>
  <si>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</si>
  <si>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</si>
  <si>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</si>
  <si>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</si>
  <si>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</si>
  <si>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</si>
  <si>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</si>
  <si>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</si>
  <si>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</si>
  <si>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</si>
  <si>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</si>
  <si>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</si>
  <si>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</si>
  <si>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</si>
  <si>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</si>
  <si>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</si>
  <si>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</si>
  <si>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</si>
  <si>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</si>
  <si>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</si>
  <si>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</si>
  <si>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</si>
  <si>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</si>
  <si>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</si>
  <si>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</si>
  <si>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</si>
  <si>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</si>
  <si>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</si>
  <si>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</si>
  <si>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</si>
  <si>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</si>
  <si>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</si>
  <si>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</si>
  <si>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</si>
  <si>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</si>
  <si>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</si>
  <si>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</si>
  <si>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</si>
  <si>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</si>
  <si>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</si>
  <si>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</si>
  <si>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</si>
  <si>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</si>
  <si>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</si>
  <si>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</si>
  <si>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</si>
  <si>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</si>
  <si>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</si>
  <si>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</si>
  <si>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</si>
  <si>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</si>
  <si>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</si>
  <si>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</si>
  <si>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</si>
  <si>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</si>
  <si>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</si>
  <si>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</si>
  <si>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</si>
  <si>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</si>
  <si>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</si>
  <si>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</si>
  <si>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</si>
  <si>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</si>
  <si>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</si>
  <si>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</si>
  <si>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</si>
  <si>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</si>
  <si>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</si>
  <si>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</si>
  <si>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</si>
  <si>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</si>
  <si>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</si>
  <si>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</si>
  <si>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</si>
  <si>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</si>
  <si>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</si>
  <si>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</si>
  <si>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</si>
  <si>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</si>
  <si>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</si>
  <si>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</si>
  <si>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</si>
  <si>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</si>
  <si>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</si>
  <si>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</si>
  <si>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</si>
  <si>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</si>
  <si>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</si>
  <si>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</si>
  <si>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</si>
  <si>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</si>
  <si>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</si>
  <si>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</si>
  <si>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</si>
  <si>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</si>
  <si>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</si>
  <si>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</si>
  <si>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</si>
  <si>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</si>
  <si>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</si>
  <si>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</si>
  <si>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</si>
  <si>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</si>
  <si>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</si>
  <si>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</si>
  <si>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</si>
  <si>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</si>
  <si>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</si>
  <si>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</si>
  <si>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</si>
  <si>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</si>
  <si>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</si>
  <si>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</si>
  <si>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</si>
  <si>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</si>
  <si>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</si>
  <si>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</si>
  <si>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</si>
  <si>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</si>
  <si>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</si>
  <si>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</si>
  <si>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</si>
  <si>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</si>
  <si>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</si>
  <si>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</si>
  <si>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</si>
  <si>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</si>
  <si>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</si>
  <si>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</si>
  <si>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医療事故調査等支援団体等連絡協議会運営事業</t>
  </si>
  <si>
    <t>平成２９年度</t>
  </si>
  <si>
    <t>総務課医療安全推進室</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</si>
  <si>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</si>
  <si>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rPh sb="286" eb="288">
      <t>トウガイ</t>
    </rPh>
    <rPh sb="288" eb="290">
      <t>ジギョウ</t>
    </rPh>
    <rPh sb="291" eb="293">
      <t>ジッシ</t>
    </rPh>
    <rPh sb="294" eb="295">
      <t>ヨウ</t>
    </rPh>
    <rPh sb="297" eb="299">
      <t>ヒヨウ</t>
    </rPh>
    <rPh sb="300" eb="302">
      <t>ホジョ</t>
    </rPh>
    <rPh sb="303" eb="304">
      <t>オコナ</t>
    </rPh>
    <rPh sb="307" eb="310">
      <t>ホジョリツ</t>
    </rPh>
    <rPh sb="311" eb="313">
      <t>テイガク</t>
    </rPh>
    <phoneticPr fontId="5"/>
  </si>
  <si>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</si>
  <si>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</si>
  <si>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</si>
  <si>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</si>
  <si>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支援団体等連絡協議会が実施する研修会の開催回数</t>
  </si>
  <si>
    <t>回</t>
  </si>
  <si>
    <t>単位当たりコスト＝Ｘ／Ｙ
Ｘ：支援団体等連絡協議会の開催に係る執行額
Ｙ：支援団体等連絡協議会の開催回数</t>
  </si>
  <si>
    <t>単位当たりコスト＝Ｘ／Ｙ
Ｘ：支援団体等連絡協議会が実施する研修に係る執行額
Ｙ：支援団体等連絡協議会が実施する研修会の開催回数</t>
  </si>
  <si>
    <t>45,282千円
/28回</t>
  </si>
  <si>
    <t>54,303千円／46回</t>
    <rPh sb="6" eb="8">
      <t>センエン</t>
    </rPh>
    <rPh sb="11" eb="12">
      <t>カイ</t>
    </rPh>
    <phoneticPr fontId="5"/>
  </si>
  <si>
    <t>11,066千円
/21回</t>
  </si>
  <si>
    <t>14,300千円/32回</t>
    <rPh sb="6" eb="8">
      <t>センエン</t>
    </rPh>
    <rPh sb="11" eb="12">
      <t>カイ</t>
    </rPh>
    <phoneticPr fontId="5"/>
  </si>
  <si>
    <t>施策大目標１　利用者の視点に立った、効率的で安心かつ質の高い医療サービスの提供を促進すること</t>
  </si>
  <si>
    <t>医療安全確保対策の推進を図ること（施策目標Ⅰ－３－２）</t>
  </si>
  <si>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</si>
  <si>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</si>
  <si>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</si>
  <si>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t>
  </si>
  <si>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</si>
  <si>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無</t>
  </si>
  <si>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</si>
  <si>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</si>
  <si>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</si>
  <si>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</si>
  <si>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成果実績に沿った成果目標を上げている。</t>
    <rPh sb="2" eb="4">
      <t>ジッセキ</t>
    </rPh>
    <rPh sb="5" eb="6">
      <t>ソ</t>
    </rPh>
    <rPh sb="10" eb="12">
      <t>モクヒョウ</t>
    </rPh>
    <rPh sb="13" eb="14">
      <t>ア</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</si>
  <si>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rPh sb="30" eb="32">
      <t>イリョウ</t>
    </rPh>
    <rPh sb="32" eb="34">
      <t>キカン</t>
    </rPh>
    <rPh sb="36" eb="38">
      <t>ホウコク</t>
    </rPh>
    <rPh sb="71" eb="73">
      <t>ギョウム</t>
    </rPh>
    <rPh sb="74" eb="75">
      <t>オコナ</t>
    </rPh>
    <rPh sb="79" eb="81">
      <t>ヒツヨウ</t>
    </rPh>
    <rPh sb="82" eb="84">
      <t>ケイヒ</t>
    </rPh>
    <phoneticPr fontId="5"/>
  </si>
  <si>
    <t>医療事故調査・支援センター運営費</t>
  </si>
  <si>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rPh sb="0" eb="1">
      <t>ホン</t>
    </rPh>
    <rPh sb="1" eb="3">
      <t>ジギョウ</t>
    </rPh>
    <rPh sb="4" eb="6">
      <t>カツドウ</t>
    </rPh>
    <rPh sb="35" eb="37">
      <t>ケンシュウ</t>
    </rPh>
    <rPh sb="38" eb="40">
      <t>カイサイ</t>
    </rPh>
    <rPh sb="40" eb="41">
      <t>スウ</t>
    </rPh>
    <rPh sb="42" eb="44">
      <t>トウショ</t>
    </rPh>
    <rPh sb="44" eb="46">
      <t>ミコ</t>
    </rPh>
    <rPh sb="48" eb="50">
      <t>シタマワ</t>
    </rPh>
    <rPh sb="60" eb="62">
      <t>イリョウ</t>
    </rPh>
    <rPh sb="62" eb="64">
      <t>ジコ</t>
    </rPh>
    <rPh sb="64" eb="66">
      <t>チョウサ</t>
    </rPh>
    <rPh sb="66" eb="68">
      <t>セイド</t>
    </rPh>
    <rPh sb="69" eb="70">
      <t>タイ</t>
    </rPh>
    <rPh sb="97" eb="99">
      <t>ココ</t>
    </rPh>
    <rPh sb="100" eb="102">
      <t>インナイ</t>
    </rPh>
    <rPh sb="105" eb="107">
      <t>テキセツ</t>
    </rPh>
    <rPh sb="109" eb="111">
      <t>エンカツ</t>
    </rPh>
    <rPh sb="112" eb="114">
      <t>ジッシ</t>
    </rPh>
    <rPh sb="116" eb="118">
      <t>ジレイ</t>
    </rPh>
    <rPh sb="119" eb="121">
      <t>シュウセキ</t>
    </rPh>
    <rPh sb="134" eb="135">
      <t>オオ</t>
    </rPh>
    <rPh sb="137" eb="139">
      <t>サイハツ</t>
    </rPh>
    <rPh sb="139" eb="141">
      <t>ボウシ</t>
    </rPh>
    <rPh sb="141" eb="142">
      <t>サク</t>
    </rPh>
    <rPh sb="143" eb="145">
      <t>フキュウ</t>
    </rPh>
    <rPh sb="145" eb="147">
      <t>ケイハツ</t>
    </rPh>
    <rPh sb="156" eb="158">
      <t>ヒツヨウ</t>
    </rPh>
    <rPh sb="159" eb="161">
      <t>ジギョウ</t>
    </rPh>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</si>
  <si>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 eb="5">
      <t>シエン</t>
    </rPh>
    <rPh sb="5" eb="7">
      <t>ダンタイ</t>
    </rPh>
    <rPh sb="7" eb="8">
      <t>トウ</t>
    </rPh>
    <rPh sb="8" eb="10">
      <t>レンラク</t>
    </rPh>
    <rPh sb="10" eb="13">
      <t>キョウギカイ</t>
    </rPh>
    <rPh sb="14" eb="16">
      <t>カイサイ</t>
    </rPh>
    <rPh sb="17" eb="19">
      <t>ゾウカ</t>
    </rPh>
    <rPh sb="25" eb="27">
      <t>イリョウ</t>
    </rPh>
    <rPh sb="27" eb="29">
      <t>ジコ</t>
    </rPh>
    <rPh sb="29" eb="31">
      <t>チョウサ</t>
    </rPh>
    <rPh sb="32" eb="34">
      <t>イケン</t>
    </rPh>
    <rPh sb="34" eb="36">
      <t>コウカン</t>
    </rPh>
    <rPh sb="37" eb="40">
      <t>モンダイテン</t>
    </rPh>
    <rPh sb="41" eb="43">
      <t>カイケツ</t>
    </rPh>
    <rPh sb="43" eb="44">
      <t>トウ</t>
    </rPh>
    <rPh sb="45" eb="47">
      <t>ジョウホウ</t>
    </rPh>
    <rPh sb="47" eb="49">
      <t>キョウユウ</t>
    </rPh>
    <rPh sb="50" eb="51">
      <t>ハカ</t>
    </rPh>
    <rPh sb="57" eb="59">
      <t>インナイ</t>
    </rPh>
    <rPh sb="59" eb="61">
      <t>ジコ</t>
    </rPh>
    <rPh sb="61" eb="63">
      <t>チョウサ</t>
    </rPh>
    <rPh sb="64" eb="67">
      <t>ヒョウジュンテキ</t>
    </rPh>
    <rPh sb="68" eb="70">
      <t>シュホウ</t>
    </rPh>
    <rPh sb="71" eb="73">
      <t>チョウサ</t>
    </rPh>
    <rPh sb="73" eb="76">
      <t>ホウコクショ</t>
    </rPh>
    <rPh sb="77" eb="79">
      <t>サクセイ</t>
    </rPh>
    <rPh sb="79" eb="80">
      <t>トウ</t>
    </rPh>
    <rPh sb="81" eb="83">
      <t>イリョウ</t>
    </rPh>
    <rPh sb="83" eb="85">
      <t>キカン</t>
    </rPh>
    <rPh sb="85" eb="86">
      <t>トウ</t>
    </rPh>
    <rPh sb="87" eb="89">
      <t>ガクシュウ</t>
    </rPh>
    <rPh sb="91" eb="93">
      <t>ケンシュウ</t>
    </rPh>
    <rPh sb="94" eb="96">
      <t>カズオオ</t>
    </rPh>
    <rPh sb="97" eb="99">
      <t>カイサイ</t>
    </rPh>
    <rPh sb="106" eb="108">
      <t>イリョウ</t>
    </rPh>
    <rPh sb="108" eb="110">
      <t>ジコ</t>
    </rPh>
    <rPh sb="110" eb="112">
      <t>チョウサ</t>
    </rPh>
    <rPh sb="113" eb="115">
      <t>エンカツ</t>
    </rPh>
    <rPh sb="116" eb="118">
      <t>ジッシ</t>
    </rPh>
    <rPh sb="142" eb="144">
      <t>トウメン</t>
    </rPh>
    <rPh sb="145" eb="146">
      <t>アイダ</t>
    </rPh>
    <rPh sb="147" eb="149">
      <t>ジギョウ</t>
    </rPh>
    <rPh sb="150" eb="152">
      <t>ウンエイ</t>
    </rPh>
    <rPh sb="153" eb="155">
      <t>ヒツヨウ</t>
    </rPh>
    <rPh sb="156" eb="158">
      <t>ケイヒ</t>
    </rPh>
    <rPh sb="162" eb="164">
      <t>ホジョ</t>
    </rPh>
    <rPh sb="168" eb="170">
      <t>ヒツヨウ</t>
    </rPh>
    <phoneticPr fontId="5"/>
  </si>
  <si>
    <t>新29-0015</t>
    <rPh sb="0" eb="1">
      <t>シン</t>
    </rPh>
    <phoneticPr fontId="5"/>
  </si>
  <si>
    <t>0099</t>
    <phoneticPr fontId="5"/>
  </si>
  <si>
    <t>A.公益社団法人日本医師会</t>
  </si>
  <si>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</si>
  <si>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</si>
  <si>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印刷製本費</t>
    <rPh sb="0" eb="2">
      <t>インサツ</t>
    </rPh>
    <rPh sb="2" eb="4">
      <t>セイホン</t>
    </rPh>
    <rPh sb="4" eb="5">
      <t>ヒ</t>
    </rPh>
    <phoneticPr fontId="5"/>
  </si>
  <si>
    <t>講師謝金</t>
    <rPh sb="0" eb="2">
      <t>コウシ</t>
    </rPh>
    <rPh sb="2" eb="4">
      <t>シャキン</t>
    </rPh>
    <phoneticPr fontId="5"/>
  </si>
  <si>
    <t>社会保険料</t>
    <phoneticPr fontId="5"/>
  </si>
  <si>
    <t>公益社団法人日本医師会</t>
    <phoneticPr fontId="5"/>
  </si>
  <si>
    <t>医療事故調査制度の円滑な施行</t>
    <phoneticPr fontId="5"/>
  </si>
  <si>
    <t>補助金等交付</t>
  </si>
  <si>
    <t>-</t>
    <phoneticPr fontId="5"/>
  </si>
  <si>
    <t>-</t>
    <phoneticPr fontId="5"/>
  </si>
  <si>
    <t>-</t>
    <phoneticPr fontId="5"/>
  </si>
  <si>
    <t>56,371千円/30回</t>
    <phoneticPr fontId="5"/>
  </si>
  <si>
    <t>8,576千円/15回</t>
    <phoneticPr fontId="5"/>
  </si>
  <si>
    <t>8,576千円/47回</t>
    <phoneticPr fontId="5"/>
  </si>
  <si>
    <t>56,371千円/48回</t>
    <phoneticPr fontId="5"/>
  </si>
  <si>
    <t>令和元年度については、新型コロナウイルスの影響により年度末に開催を予定していた協議会や研修会の開催を一部中止したため、活動実績が見込みを下回っている。
また前年までについても、各地方協議会の設置に想定以上の時間を要し、会議や研修の開催回数が見込みを下回ったものの、増加傾向にあることから、今後、活動実績が見込みに近づくものと思料する。</t>
    <rPh sb="0" eb="2">
      <t>レイワ</t>
    </rPh>
    <rPh sb="2" eb="5">
      <t>ガンネンド</t>
    </rPh>
    <rPh sb="11" eb="13">
      <t>シンガタ</t>
    </rPh>
    <rPh sb="21" eb="23">
      <t>エイキョウ</t>
    </rPh>
    <rPh sb="26" eb="29">
      <t>ネンドマツ</t>
    </rPh>
    <rPh sb="30" eb="32">
      <t>カイサイ</t>
    </rPh>
    <rPh sb="33" eb="35">
      <t>ヨテイ</t>
    </rPh>
    <rPh sb="39" eb="42">
      <t>キョウギカイ</t>
    </rPh>
    <rPh sb="43" eb="46">
      <t>ケンシュウカイ</t>
    </rPh>
    <rPh sb="47" eb="49">
      <t>カイサイ</t>
    </rPh>
    <rPh sb="50" eb="52">
      <t>イチブ</t>
    </rPh>
    <rPh sb="52" eb="54">
      <t>チュウシ</t>
    </rPh>
    <rPh sb="59" eb="61">
      <t>カツドウ</t>
    </rPh>
    <rPh sb="61" eb="63">
      <t>ジッセキ</t>
    </rPh>
    <rPh sb="64" eb="66">
      <t>ミコ</t>
    </rPh>
    <rPh sb="68" eb="70">
      <t>シタマワ</t>
    </rPh>
    <rPh sb="78" eb="80">
      <t>ゼンネン</t>
    </rPh>
    <rPh sb="109" eb="111">
      <t>カイギ</t>
    </rPh>
    <rPh sb="112" eb="114">
      <t>ケンシュウ</t>
    </rPh>
    <rPh sb="115" eb="117">
      <t>カイサイ</t>
    </rPh>
    <rPh sb="117" eb="119">
      <t>カイスウ</t>
    </rPh>
    <rPh sb="120" eb="122">
      <t>ミコ</t>
    </rPh>
    <rPh sb="124" eb="126">
      <t>シタマワ</t>
    </rPh>
    <rPh sb="132" eb="134">
      <t>ゾウカ</t>
    </rPh>
    <rPh sb="134" eb="136">
      <t>ケイコウ</t>
    </rPh>
    <rPh sb="144" eb="146">
      <t>コンゴ</t>
    </rPh>
    <rPh sb="147" eb="149">
      <t>カツドウ</t>
    </rPh>
    <rPh sb="149" eb="151">
      <t>ジッセキ</t>
    </rPh>
    <rPh sb="152" eb="154">
      <t>ミコ</t>
    </rPh>
    <rPh sb="156" eb="157">
      <t>チカ</t>
    </rPh>
    <rPh sb="162" eb="164">
      <t>シリョウ</t>
    </rPh>
    <phoneticPr fontId="5"/>
  </si>
  <si>
    <t>医療施設運営費等補助金</t>
    <rPh sb="0" eb="2">
      <t>イリョウ</t>
    </rPh>
    <rPh sb="2" eb="4">
      <t>シセツ</t>
    </rPh>
    <rPh sb="4" eb="7">
      <t>ウンエイヒ</t>
    </rPh>
    <rPh sb="7" eb="8">
      <t>トウ</t>
    </rPh>
    <rPh sb="8" eb="11">
      <t>ホジョキン</t>
    </rPh>
    <phoneticPr fontId="5"/>
  </si>
  <si>
    <t>旅費</t>
    <rPh sb="0" eb="2">
      <t>リョヒ</t>
    </rPh>
    <phoneticPr fontId="5"/>
  </si>
  <si>
    <t>協議会参加者旅費</t>
    <rPh sb="0" eb="3">
      <t>キョウギカイ</t>
    </rPh>
    <rPh sb="3" eb="6">
      <t>サンカシャ</t>
    </rPh>
    <rPh sb="6" eb="8">
      <t>リョヒ</t>
    </rPh>
    <phoneticPr fontId="5"/>
  </si>
  <si>
    <t>諸謝金</t>
    <rPh sb="0" eb="3">
      <t>ショシャキン</t>
    </rPh>
    <phoneticPr fontId="5"/>
  </si>
  <si>
    <t>研修会配布資料</t>
    <rPh sb="0" eb="2">
      <t>ケンシュウ</t>
    </rPh>
    <rPh sb="2" eb="3">
      <t>カイ</t>
    </rPh>
    <rPh sb="3" eb="5">
      <t>ハイフ</t>
    </rPh>
    <rPh sb="5" eb="7">
      <t>シリョウ</t>
    </rPh>
    <phoneticPr fontId="5"/>
  </si>
  <si>
    <t>借料及び損料</t>
    <rPh sb="0" eb="3">
      <t>シャクリョウオヨ</t>
    </rPh>
    <rPh sb="4" eb="6">
      <t>ソンリョウ</t>
    </rPh>
    <phoneticPr fontId="5"/>
  </si>
  <si>
    <t>会場使用料</t>
    <rPh sb="0" eb="2">
      <t>カイジョウ</t>
    </rPh>
    <rPh sb="2" eb="5">
      <t>シヨウリョウ</t>
    </rPh>
    <phoneticPr fontId="5"/>
  </si>
  <si>
    <t>その他</t>
    <rPh sb="2" eb="3">
      <t>ホカ</t>
    </rPh>
    <phoneticPr fontId="5"/>
  </si>
  <si>
    <t>通信運搬費等</t>
    <rPh sb="0" eb="2">
      <t>ツウシン</t>
    </rPh>
    <rPh sb="2" eb="4">
      <t>ウンパン</t>
    </rPh>
    <rPh sb="4" eb="5">
      <t>ヒ</t>
    </rPh>
    <rPh sb="5" eb="6">
      <t>ナド</t>
    </rPh>
    <phoneticPr fontId="5"/>
  </si>
  <si>
    <t>室長：諸冨　伸夫</t>
    <rPh sb="0" eb="2">
      <t>シツチョウ</t>
    </rPh>
    <rPh sb="3" eb="4">
      <t>モロ</t>
    </rPh>
    <rPh sb="4" eb="5">
      <t>トミ</t>
    </rPh>
    <rPh sb="6" eb="8">
      <t>ノブオ</t>
    </rPh>
    <phoneticPr fontId="5"/>
  </si>
  <si>
    <t>－</t>
    <phoneticPr fontId="5"/>
  </si>
  <si>
    <t>点検対象外</t>
    <rPh sb="0" eb="2">
      <t>テンケン</t>
    </rPh>
    <rPh sb="2" eb="5">
      <t>タイショウガイ</t>
    </rPh>
    <phoneticPr fontId="5"/>
  </si>
  <si>
    <t>引き続き、必要な予算額を確保し、適正な執行に努めること。</t>
    <phoneticPr fontId="5"/>
  </si>
  <si>
    <t>今後、活動実績は増加していくものと考えるが、引き続き適正な執行に努めてまいりたい。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</si>
</sst>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22411</xdr:colOff>
      <xdr:row>743</xdr:row>
      <xdr:rowOff>22412</xdr:rowOff>
    </xdr:from>
    <xdr:to>
      <xdr:col>45</xdr:col>
      <xdr:colOff>11206</xdr:colOff>
      <xdr:row>744</xdr:row>
      <xdr:rowOff>336177</xdr:rowOff>
    </xdr:to>
    <xdr:sp macro="" textlink="">
      <xdr:nvSpPr>
        <xdr:cNvPr id="2" name="テキスト ボックス 1"/>
        <xdr:cNvSpPr txBox="1"/>
      </xdr:nvSpPr>
      <xdr:spPr>
        <a:xfrm>
          <a:off x="2222686" y="42199112"/>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６５百万円</a:t>
          </a:r>
        </a:p>
      </xdr:txBody>
    </xdr:sp>
    <xdr:clientData/>
  </xdr:twoCellAnchor>
  <xdr:twoCellAnchor>
    <xdr:from>
      <xdr:col>27</xdr:col>
      <xdr:colOff>190500</xdr:colOff>
      <xdr:row>745</xdr:row>
      <xdr:rowOff>89647</xdr:rowOff>
    </xdr:from>
    <xdr:to>
      <xdr:col>27</xdr:col>
      <xdr:colOff>190500</xdr:colOff>
      <xdr:row>748</xdr:row>
      <xdr:rowOff>56029</xdr:rowOff>
    </xdr:to>
    <xdr:cxnSp macro="">
      <xdr:nvCxnSpPr>
        <xdr:cNvPr id="3" name="直線矢印コネクタ 2"/>
        <xdr:cNvCxnSpPr/>
      </xdr:nvCxnSpPr>
      <xdr:spPr>
        <a:xfrm>
          <a:off x="5591175" y="42971197"/>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4207</xdr:colOff>
      <xdr:row>748</xdr:row>
      <xdr:rowOff>134471</xdr:rowOff>
    </xdr:from>
    <xdr:to>
      <xdr:col>33</xdr:col>
      <xdr:colOff>81642</xdr:colOff>
      <xdr:row>748</xdr:row>
      <xdr:rowOff>340178</xdr:rowOff>
    </xdr:to>
    <xdr:sp macro="" textlink="">
      <xdr:nvSpPr>
        <xdr:cNvPr id="4" name="テキスト ボックス 3"/>
        <xdr:cNvSpPr txBox="1"/>
      </xdr:nvSpPr>
      <xdr:spPr>
        <a:xfrm>
          <a:off x="4604782" y="44073296"/>
          <a:ext cx="207768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89645</xdr:colOff>
      <xdr:row>749</xdr:row>
      <xdr:rowOff>156883</xdr:rowOff>
    </xdr:from>
    <xdr:to>
      <xdr:col>40</xdr:col>
      <xdr:colOff>89644</xdr:colOff>
      <xdr:row>751</xdr:row>
      <xdr:rowOff>56029</xdr:rowOff>
    </xdr:to>
    <xdr:sp macro="" textlink="">
      <xdr:nvSpPr>
        <xdr:cNvPr id="5" name="テキスト ボックス 4"/>
        <xdr:cNvSpPr txBox="1"/>
      </xdr:nvSpPr>
      <xdr:spPr>
        <a:xfrm>
          <a:off x="3090020" y="44448133"/>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６５百万円</a:t>
          </a:r>
        </a:p>
        <a:p>
          <a:pPr algn="ctr"/>
          <a:endParaRPr kumimoji="1" lang="en-US" altLang="ja-JP" sz="1100"/>
        </a:p>
      </xdr:txBody>
    </xdr:sp>
    <xdr:clientData/>
  </xdr:twoCellAnchor>
  <xdr:twoCellAnchor>
    <xdr:from>
      <xdr:col>17</xdr:col>
      <xdr:colOff>168087</xdr:colOff>
      <xdr:row>751</xdr:row>
      <xdr:rowOff>246529</xdr:rowOff>
    </xdr:from>
    <xdr:to>
      <xdr:col>37</xdr:col>
      <xdr:colOff>168088</xdr:colOff>
      <xdr:row>754</xdr:row>
      <xdr:rowOff>112059</xdr:rowOff>
    </xdr:to>
    <xdr:sp macro="" textlink="">
      <xdr:nvSpPr>
        <xdr:cNvPr id="6" name="テキスト ボックス 5"/>
        <xdr:cNvSpPr txBox="1"/>
      </xdr:nvSpPr>
      <xdr:spPr>
        <a:xfrm>
          <a:off x="3568512" y="45242629"/>
          <a:ext cx="4000501" cy="1360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16</xdr:col>
      <xdr:colOff>168088</xdr:colOff>
      <xdr:row>751</xdr:row>
      <xdr:rowOff>179294</xdr:rowOff>
    </xdr:from>
    <xdr:to>
      <xdr:col>38</xdr:col>
      <xdr:colOff>168089</xdr:colOff>
      <xdr:row>754</xdr:row>
      <xdr:rowOff>224117</xdr:rowOff>
    </xdr:to>
    <xdr:sp macro="" textlink="">
      <xdr:nvSpPr>
        <xdr:cNvPr id="7" name="大かっこ 6"/>
        <xdr:cNvSpPr/>
      </xdr:nvSpPr>
      <xdr:spPr>
        <a:xfrm>
          <a:off x="3368488" y="45175394"/>
          <a:ext cx="4400551" cy="1540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721" sqref="BG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578</v>
      </c>
      <c r="AF5" s="721"/>
      <c r="AG5" s="721"/>
      <c r="AH5" s="721"/>
      <c r="AI5" s="721"/>
      <c r="AJ5" s="721"/>
      <c r="AK5" s="721"/>
      <c r="AL5" s="721"/>
      <c r="AM5" s="721"/>
      <c r="AN5" s="721"/>
      <c r="AO5" s="721"/>
      <c r="AP5" s="722"/>
      <c r="AQ5" s="723" t="s">
        <v>638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639</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7" t="s">
        <v>7</v>
      </c>
      <c r="J13" s="638"/>
      <c r="K13" s="638"/>
      <c r="L13" s="638"/>
      <c r="M13" s="638"/>
      <c r="N13" s="638"/>
      <c r="O13" s="639"/>
      <c r="P13" s="116">
        <v>92</v>
      </c>
      <c r="Q13" s="117"/>
      <c r="R13" s="117"/>
      <c r="S13" s="117"/>
      <c r="T13" s="117"/>
      <c r="U13" s="117"/>
      <c r="V13" s="118"/>
      <c r="W13" s="116">
        <v>92</v>
      </c>
      <c r="X13" s="117"/>
      <c r="Y13" s="117"/>
      <c r="Z13" s="117"/>
      <c r="AA13" s="117"/>
      <c r="AB13" s="117"/>
      <c r="AC13" s="118"/>
      <c r="AD13" s="116">
        <v>93</v>
      </c>
      <c r="AE13" s="117"/>
      <c r="AF13" s="117"/>
      <c r="AG13" s="117"/>
      <c r="AH13" s="117"/>
      <c r="AI13" s="117"/>
      <c r="AJ13" s="118"/>
      <c r="AK13" s="116">
        <v>89</v>
      </c>
      <c r="AL13" s="117"/>
      <c r="AM13" s="117"/>
      <c r="AN13" s="117"/>
      <c r="AO13" s="117"/>
      <c r="AP13" s="117"/>
      <c r="AQ13" s="118"/>
      <c r="AR13" s="113">
        <v>89</v>
      </c>
      <c r="AS13" s="114"/>
      <c r="AT13" s="114"/>
      <c r="AU13" s="114"/>
      <c r="AV13" s="114"/>
      <c r="AW13" s="114"/>
      <c r="AX13" s="398"/>
    </row>
    <row r="14" spans="1:50" ht="21" customHeight="1" x14ac:dyDescent="0.15">
      <c r="A14" s="146"/>
      <c r="B14" s="147"/>
      <c r="C14" s="147"/>
      <c r="D14" s="147"/>
      <c r="E14" s="147"/>
      <c r="F14" s="148"/>
      <c r="G14" s="748"/>
      <c r="H14" s="749"/>
      <c r="I14" s="576" t="s">
        <v>8</v>
      </c>
      <c r="J14" s="628"/>
      <c r="K14" s="628"/>
      <c r="L14" s="628"/>
      <c r="M14" s="628"/>
      <c r="N14" s="628"/>
      <c r="O14" s="629"/>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28"/>
      <c r="K17" s="628"/>
      <c r="L17" s="628"/>
      <c r="M17" s="628"/>
      <c r="N17" s="628"/>
      <c r="O17" s="629"/>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92</v>
      </c>
      <c r="Q18" s="123"/>
      <c r="R18" s="123"/>
      <c r="S18" s="123"/>
      <c r="T18" s="123"/>
      <c r="U18" s="123"/>
      <c r="V18" s="124"/>
      <c r="W18" s="122">
        <f>SUM(W13:AC17)</f>
        <v>92</v>
      </c>
      <c r="X18" s="123"/>
      <c r="Y18" s="123"/>
      <c r="Z18" s="123"/>
      <c r="AA18" s="123"/>
      <c r="AB18" s="123"/>
      <c r="AC18" s="124"/>
      <c r="AD18" s="122">
        <f>SUM(AD13:AJ17)</f>
        <v>93</v>
      </c>
      <c r="AE18" s="123"/>
      <c r="AF18" s="123"/>
      <c r="AG18" s="123"/>
      <c r="AH18" s="123"/>
      <c r="AI18" s="123"/>
      <c r="AJ18" s="124"/>
      <c r="AK18" s="122">
        <f>SUM(AK13:AQ17)</f>
        <v>89</v>
      </c>
      <c r="AL18" s="123"/>
      <c r="AM18" s="123"/>
      <c r="AN18" s="123"/>
      <c r="AO18" s="123"/>
      <c r="AP18" s="123"/>
      <c r="AQ18" s="124"/>
      <c r="AR18" s="122">
        <f>SUM(AR13:AX17)</f>
        <v>89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56</v>
      </c>
      <c r="Q19" s="117"/>
      <c r="R19" s="117"/>
      <c r="S19" s="117"/>
      <c r="T19" s="117"/>
      <c r="U19" s="117"/>
      <c r="V19" s="118"/>
      <c r="W19" s="116">
        <v>69</v>
      </c>
      <c r="X19" s="117"/>
      <c r="Y19" s="117"/>
      <c r="Z19" s="117"/>
      <c r="AA19" s="117"/>
      <c r="AB19" s="117"/>
      <c r="AC19" s="118"/>
      <c r="AD19" s="116">
        <v>65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0.60869565217391308</v>
      </c>
      <c r="Q20" s="540"/>
      <c r="R20" s="540"/>
      <c r="S20" s="540"/>
      <c r="T20" s="540"/>
      <c r="U20" s="540"/>
      <c r="V20" s="540"/>
      <c r="W20" s="540">
        <f t="shared" ref="W20" si="0">IF(W18=0, "-", SUM(W19)/W18)</f>
        <v>0.75</v>
      </c>
      <c r="X20" s="540"/>
      <c r="Y20" s="540"/>
      <c r="Z20" s="540"/>
      <c r="AA20" s="540"/>
      <c r="AB20" s="540"/>
      <c r="AC20" s="540"/>
      <c r="AD20" s="540">
        <f t="shared" ref="AD20" si="1">IF(AD18=0, "-", SUM(AD19)/AD18)</f>
        <v>0.69892473118279574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0.60869565217391308</v>
      </c>
      <c r="Q21" s="540"/>
      <c r="R21" s="540"/>
      <c r="S21" s="540"/>
      <c r="T21" s="540"/>
      <c r="U21" s="540"/>
      <c r="V21" s="540"/>
      <c r="W21" s="540">
        <f t="shared" ref="W21" si="2">IF(W19=0, "-", SUM(W19)/SUM(W13,W14))</f>
        <v>0.75</v>
      </c>
      <c r="X21" s="540"/>
      <c r="Y21" s="540"/>
      <c r="Z21" s="540"/>
      <c r="AA21" s="540"/>
      <c r="AB21" s="540"/>
      <c r="AC21" s="540"/>
      <c r="AD21" s="540">
        <f t="shared" ref="AD21" si="3">IF(AD19=0, "-", SUM(AD19)/SUM(AD13,AD14))</f>
        <v>0.69892473118279574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629</v>
      </c>
      <c r="H23" s="191"/>
      <c r="I23" s="191"/>
      <c r="J23" s="191"/>
      <c r="K23" s="191"/>
      <c r="L23" s="191"/>
      <c r="M23" s="191"/>
      <c r="N23" s="191"/>
      <c r="O23" s="192"/>
      <c r="P23" s="113">
        <v>89</v>
      </c>
      <c r="Q23" s="114"/>
      <c r="R23" s="114"/>
      <c r="S23" s="114"/>
      <c r="T23" s="114"/>
      <c r="U23" s="114"/>
      <c r="V23" s="115"/>
      <c r="W23" s="113">
        <v>89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89</v>
      </c>
      <c r="Q29" s="117"/>
      <c r="R29" s="117"/>
      <c r="S29" s="117"/>
      <c r="T29" s="117"/>
      <c r="U29" s="117"/>
      <c r="V29" s="118"/>
      <c r="W29" s="222">
        <f>AR13</f>
        <v>89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9"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0" t="s">
        <v>235</v>
      </c>
      <c r="AR30" s="641"/>
      <c r="AS30" s="641"/>
      <c r="AT30" s="642"/>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623</v>
      </c>
      <c r="AR31" s="140"/>
      <c r="AS31" s="141" t="s">
        <v>236</v>
      </c>
      <c r="AT31" s="176"/>
      <c r="AU31" s="275">
        <v>2</v>
      </c>
      <c r="AV31" s="275"/>
      <c r="AW31" s="383" t="s">
        <v>181</v>
      </c>
      <c r="AX31" s="384"/>
    </row>
    <row r="32" spans="1:50" ht="35.1" customHeight="1" x14ac:dyDescent="0.15">
      <c r="A32" s="516"/>
      <c r="B32" s="514"/>
      <c r="C32" s="514"/>
      <c r="D32" s="514"/>
      <c r="E32" s="514"/>
      <c r="F32" s="515"/>
      <c r="G32" s="541" t="s">
        <v>581</v>
      </c>
      <c r="H32" s="542"/>
      <c r="I32" s="542"/>
      <c r="J32" s="542"/>
      <c r="K32" s="542"/>
      <c r="L32" s="542"/>
      <c r="M32" s="542"/>
      <c r="N32" s="542"/>
      <c r="O32" s="543"/>
      <c r="P32" s="165" t="s">
        <v>582</v>
      </c>
      <c r="Q32" s="165"/>
      <c r="R32" s="165"/>
      <c r="S32" s="165"/>
      <c r="T32" s="165"/>
      <c r="U32" s="165"/>
      <c r="V32" s="165"/>
      <c r="W32" s="165"/>
      <c r="X32" s="236"/>
      <c r="Y32" s="342" t="s">
        <v>12</v>
      </c>
      <c r="Z32" s="550"/>
      <c r="AA32" s="551"/>
      <c r="AB32" s="552" t="s">
        <v>376</v>
      </c>
      <c r="AC32" s="552"/>
      <c r="AD32" s="552"/>
      <c r="AE32" s="368">
        <v>87</v>
      </c>
      <c r="AF32" s="369"/>
      <c r="AG32" s="369"/>
      <c r="AH32" s="369"/>
      <c r="AI32" s="368">
        <v>86</v>
      </c>
      <c r="AJ32" s="369"/>
      <c r="AK32" s="369"/>
      <c r="AL32" s="369"/>
      <c r="AM32" s="368">
        <v>86</v>
      </c>
      <c r="AN32" s="369"/>
      <c r="AO32" s="369"/>
      <c r="AP32" s="369"/>
      <c r="AQ32" s="119" t="s">
        <v>569</v>
      </c>
      <c r="AR32" s="120"/>
      <c r="AS32" s="120"/>
      <c r="AT32" s="121"/>
      <c r="AU32" s="369" t="s">
        <v>569</v>
      </c>
      <c r="AV32" s="369"/>
      <c r="AW32" s="369"/>
      <c r="AX32" s="371"/>
    </row>
    <row r="33" spans="1:50" ht="35.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68">
        <v>78</v>
      </c>
      <c r="AF33" s="369"/>
      <c r="AG33" s="369"/>
      <c r="AH33" s="369"/>
      <c r="AI33" s="368">
        <v>87</v>
      </c>
      <c r="AJ33" s="369"/>
      <c r="AK33" s="369"/>
      <c r="AL33" s="369"/>
      <c r="AM33" s="368">
        <v>86</v>
      </c>
      <c r="AN33" s="369"/>
      <c r="AO33" s="369"/>
      <c r="AP33" s="369"/>
      <c r="AQ33" s="119" t="s">
        <v>569</v>
      </c>
      <c r="AR33" s="120"/>
      <c r="AS33" s="120"/>
      <c r="AT33" s="121"/>
      <c r="AU33" s="369">
        <v>86</v>
      </c>
      <c r="AV33" s="369"/>
      <c r="AW33" s="369"/>
      <c r="AX33" s="371"/>
    </row>
    <row r="34" spans="1:50" ht="35.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112</v>
      </c>
      <c r="AF34" s="369"/>
      <c r="AG34" s="369"/>
      <c r="AH34" s="369"/>
      <c r="AI34" s="368">
        <v>99</v>
      </c>
      <c r="AJ34" s="369"/>
      <c r="AK34" s="369"/>
      <c r="AL34" s="369"/>
      <c r="AM34" s="368">
        <v>100</v>
      </c>
      <c r="AN34" s="369"/>
      <c r="AO34" s="369"/>
      <c r="AP34" s="369"/>
      <c r="AQ34" s="119" t="s">
        <v>569</v>
      </c>
      <c r="AR34" s="120"/>
      <c r="AS34" s="120"/>
      <c r="AT34" s="121"/>
      <c r="AU34" s="369" t="s">
        <v>569</v>
      </c>
      <c r="AV34" s="369"/>
      <c r="AW34" s="369"/>
      <c r="AX34" s="371"/>
    </row>
    <row r="35" spans="1:50" ht="23.25" customHeight="1" x14ac:dyDescent="0.15">
      <c r="A35" s="901" t="s">
        <v>385</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3" t="s">
        <v>353</v>
      </c>
      <c r="B37" s="644"/>
      <c r="C37" s="644"/>
      <c r="D37" s="644"/>
      <c r="E37" s="644"/>
      <c r="F37" s="645"/>
      <c r="G37" s="566" t="s">
        <v>146</v>
      </c>
      <c r="H37" s="385"/>
      <c r="I37" s="385"/>
      <c r="J37" s="385"/>
      <c r="K37" s="385"/>
      <c r="L37" s="385"/>
      <c r="M37" s="385"/>
      <c r="N37" s="385"/>
      <c r="O37" s="567"/>
      <c r="P37" s="630" t="s">
        <v>59</v>
      </c>
      <c r="Q37" s="385"/>
      <c r="R37" s="385"/>
      <c r="S37" s="385"/>
      <c r="T37" s="385"/>
      <c r="U37" s="385"/>
      <c r="V37" s="385"/>
      <c r="W37" s="385"/>
      <c r="X37" s="567"/>
      <c r="Y37" s="631"/>
      <c r="Z37" s="632"/>
      <c r="AA37" s="633"/>
      <c r="AB37" s="634" t="s">
        <v>11</v>
      </c>
      <c r="AC37" s="635"/>
      <c r="AD37" s="636"/>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3" t="s">
        <v>353</v>
      </c>
      <c r="B44" s="644"/>
      <c r="C44" s="644"/>
      <c r="D44" s="644"/>
      <c r="E44" s="644"/>
      <c r="F44" s="645"/>
      <c r="G44" s="566" t="s">
        <v>146</v>
      </c>
      <c r="H44" s="385"/>
      <c r="I44" s="385"/>
      <c r="J44" s="385"/>
      <c r="K44" s="385"/>
      <c r="L44" s="385"/>
      <c r="M44" s="385"/>
      <c r="N44" s="385"/>
      <c r="O44" s="567"/>
      <c r="P44" s="630" t="s">
        <v>59</v>
      </c>
      <c r="Q44" s="385"/>
      <c r="R44" s="385"/>
      <c r="S44" s="385"/>
      <c r="T44" s="385"/>
      <c r="U44" s="385"/>
      <c r="V44" s="385"/>
      <c r="W44" s="385"/>
      <c r="X44" s="567"/>
      <c r="Y44" s="631"/>
      <c r="Z44" s="632"/>
      <c r="AA44" s="633"/>
      <c r="AB44" s="634" t="s">
        <v>11</v>
      </c>
      <c r="AC44" s="635"/>
      <c r="AD44" s="636"/>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0" t="s">
        <v>59</v>
      </c>
      <c r="Q51" s="385"/>
      <c r="R51" s="385"/>
      <c r="S51" s="385"/>
      <c r="T51" s="385"/>
      <c r="U51" s="385"/>
      <c r="V51" s="385"/>
      <c r="W51" s="385"/>
      <c r="X51" s="567"/>
      <c r="Y51" s="631"/>
      <c r="Z51" s="632"/>
      <c r="AA51" s="633"/>
      <c r="AB51" s="634" t="s">
        <v>11</v>
      </c>
      <c r="AC51" s="635"/>
      <c r="AD51" s="636"/>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0" t="s">
        <v>59</v>
      </c>
      <c r="Q58" s="385"/>
      <c r="R58" s="385"/>
      <c r="S58" s="385"/>
      <c r="T58" s="385"/>
      <c r="U58" s="385"/>
      <c r="V58" s="385"/>
      <c r="W58" s="385"/>
      <c r="X58" s="567"/>
      <c r="Y58" s="631"/>
      <c r="Z58" s="632"/>
      <c r="AA58" s="633"/>
      <c r="AB58" s="634" t="s">
        <v>11</v>
      </c>
      <c r="AC58" s="635"/>
      <c r="AD58" s="636"/>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v>29</v>
      </c>
      <c r="AF101" s="369"/>
      <c r="AG101" s="369"/>
      <c r="AH101" s="370"/>
      <c r="AI101" s="368">
        <v>46</v>
      </c>
      <c r="AJ101" s="369"/>
      <c r="AK101" s="369"/>
      <c r="AL101" s="370"/>
      <c r="AM101" s="368">
        <v>30</v>
      </c>
      <c r="AN101" s="369"/>
      <c r="AO101" s="369"/>
      <c r="AP101" s="370"/>
      <c r="AQ101" s="368" t="s">
        <v>569</v>
      </c>
      <c r="AR101" s="369"/>
      <c r="AS101" s="369"/>
      <c r="AT101" s="370"/>
      <c r="AU101" s="368" t="s">
        <v>569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v>294</v>
      </c>
      <c r="AF102" s="362"/>
      <c r="AG102" s="362"/>
      <c r="AH102" s="362"/>
      <c r="AI102" s="362">
        <v>72</v>
      </c>
      <c r="AJ102" s="362"/>
      <c r="AK102" s="362"/>
      <c r="AL102" s="362"/>
      <c r="AM102" s="362">
        <v>48</v>
      </c>
      <c r="AN102" s="362"/>
      <c r="AO102" s="362"/>
      <c r="AP102" s="362"/>
      <c r="AQ102" s="818">
        <v>48</v>
      </c>
      <c r="AR102" s="819"/>
      <c r="AS102" s="819"/>
      <c r="AT102" s="820"/>
      <c r="AU102" s="818">
        <v>48</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586</v>
      </c>
      <c r="AC104" s="473"/>
      <c r="AD104" s="474"/>
      <c r="AE104" s="368">
        <v>21</v>
      </c>
      <c r="AF104" s="369"/>
      <c r="AG104" s="369"/>
      <c r="AH104" s="370"/>
      <c r="AI104" s="368">
        <v>32</v>
      </c>
      <c r="AJ104" s="369"/>
      <c r="AK104" s="369"/>
      <c r="AL104" s="370"/>
      <c r="AM104" s="368">
        <v>15</v>
      </c>
      <c r="AN104" s="369"/>
      <c r="AO104" s="369"/>
      <c r="AP104" s="370"/>
      <c r="AQ104" s="368" t="s">
        <v>569</v>
      </c>
      <c r="AR104" s="369"/>
      <c r="AS104" s="369"/>
      <c r="AT104" s="370"/>
      <c r="AU104" s="368" t="s">
        <v>569</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586</v>
      </c>
      <c r="AC105" s="411"/>
      <c r="AD105" s="412"/>
      <c r="AE105" s="362">
        <v>47</v>
      </c>
      <c r="AF105" s="362"/>
      <c r="AG105" s="362"/>
      <c r="AH105" s="362"/>
      <c r="AI105" s="362">
        <v>47</v>
      </c>
      <c r="AJ105" s="362"/>
      <c r="AK105" s="362"/>
      <c r="AL105" s="362"/>
      <c r="AM105" s="362">
        <v>47</v>
      </c>
      <c r="AN105" s="362"/>
      <c r="AO105" s="362"/>
      <c r="AP105" s="362"/>
      <c r="AQ105" s="368">
        <v>47</v>
      </c>
      <c r="AR105" s="369"/>
      <c r="AS105" s="369"/>
      <c r="AT105" s="370"/>
      <c r="AU105" s="368">
        <v>47</v>
      </c>
      <c r="AV105" s="369"/>
      <c r="AW105" s="369"/>
      <c r="AX105" s="37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v>1617</v>
      </c>
      <c r="AF116" s="362"/>
      <c r="AG116" s="362"/>
      <c r="AH116" s="362"/>
      <c r="AI116" s="362">
        <v>1181</v>
      </c>
      <c r="AJ116" s="362"/>
      <c r="AK116" s="362"/>
      <c r="AL116" s="362"/>
      <c r="AM116" s="362">
        <v>1879</v>
      </c>
      <c r="AN116" s="362"/>
      <c r="AO116" s="362"/>
      <c r="AP116" s="362"/>
      <c r="AQ116" s="368">
        <v>1174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589</v>
      </c>
      <c r="AF117" s="310"/>
      <c r="AG117" s="310"/>
      <c r="AH117" s="310"/>
      <c r="AI117" s="310" t="s">
        <v>590</v>
      </c>
      <c r="AJ117" s="310"/>
      <c r="AK117" s="310"/>
      <c r="AL117" s="310"/>
      <c r="AM117" s="310" t="s">
        <v>624</v>
      </c>
      <c r="AN117" s="310"/>
      <c r="AO117" s="310"/>
      <c r="AP117" s="310"/>
      <c r="AQ117" s="310" t="s">
        <v>627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v>527</v>
      </c>
      <c r="AF119" s="362"/>
      <c r="AG119" s="362"/>
      <c r="AH119" s="362"/>
      <c r="AI119" s="362">
        <v>447</v>
      </c>
      <c r="AJ119" s="362"/>
      <c r="AK119" s="362"/>
      <c r="AL119" s="362"/>
      <c r="AM119" s="362">
        <v>572</v>
      </c>
      <c r="AN119" s="362"/>
      <c r="AO119" s="362"/>
      <c r="AP119" s="362"/>
      <c r="AQ119" s="362">
        <v>182</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t="s">
        <v>591</v>
      </c>
      <c r="AF120" s="310"/>
      <c r="AG120" s="310"/>
      <c r="AH120" s="310"/>
      <c r="AI120" s="310" t="s">
        <v>592</v>
      </c>
      <c r="AJ120" s="310"/>
      <c r="AK120" s="310"/>
      <c r="AL120" s="310"/>
      <c r="AM120" s="310" t="s">
        <v>625</v>
      </c>
      <c r="AN120" s="310"/>
      <c r="AO120" s="310"/>
      <c r="AP120" s="310"/>
      <c r="AQ120" s="310" t="s">
        <v>626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7.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563</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8" t="s">
        <v>598</v>
      </c>
      <c r="AE704" s="159"/>
      <c r="AF704" s="159"/>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563</v>
      </c>
      <c r="AE705" s="737"/>
      <c r="AF705" s="737"/>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3"/>
      <c r="D706" s="614"/>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5"/>
      <c r="D707" s="616"/>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598</v>
      </c>
      <c r="AE708" s="672"/>
      <c r="AF708" s="672"/>
      <c r="AG708" s="527" t="s">
        <v>569</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563</v>
      </c>
      <c r="AE709" s="159"/>
      <c r="AF709" s="159"/>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598</v>
      </c>
      <c r="AE710" s="159"/>
      <c r="AF710" s="159"/>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47.25"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563</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656" t="s">
        <v>598</v>
      </c>
      <c r="AE712" s="657"/>
      <c r="AF712" s="657"/>
      <c r="AG712" s="593" t="s">
        <v>413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47.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563</v>
      </c>
      <c r="AE714" s="591"/>
      <c r="AF714" s="592"/>
      <c r="AG714" s="693" t="s">
        <v>604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114" customHeight="1" x14ac:dyDescent="0.15">
      <c r="A717" s="659"/>
      <c r="B717" s="660"/>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603</v>
      </c>
      <c r="AE717" s="159"/>
      <c r="AF717" s="159"/>
      <c r="AG717" s="668" t="s">
        <v>628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598</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71" t="s">
        <v>563</v>
      </c>
      <c r="AE719" s="672"/>
      <c r="AF719" s="672"/>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22" t="s">
        <v>562</v>
      </c>
      <c r="D721" s="923"/>
      <c r="E721" s="923"/>
      <c r="F721" s="924"/>
      <c r="G721" s="942"/>
      <c r="H721" s="943"/>
      <c r="I721" s="82" t="str">
        <f>IF(OR(G721="　", G721=""), "", "-")</f>
        <v/>
      </c>
      <c r="J721" s="921">
        <v>99</v>
      </c>
      <c r="K721" s="921"/>
      <c r="L721" s="82" t="str">
        <f>IF(M721="","","-")</f>
        <v/>
      </c>
      <c r="M721" s="83"/>
      <c r="N721" s="918" t="s">
        <v>607</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2"/>
      <c r="E726" s="582"/>
      <c r="F726" s="583"/>
      <c r="G726" s="801" t="s">
        <v>608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9" t="s">
        <v>57</v>
      </c>
      <c r="D727" s="700"/>
      <c r="E727" s="700"/>
      <c r="F727" s="701"/>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 customHeight="1" thickBot="1" x14ac:dyDescent="0.2">
      <c r="A729" s="769" t="s">
        <v>640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6" customHeight="1" thickBot="1" x14ac:dyDescent="0.2">
      <c r="A731" s="617" t="s">
        <v>138</v>
      </c>
      <c r="B731" s="618"/>
      <c r="C731" s="618"/>
      <c r="D731" s="618"/>
      <c r="E731" s="619"/>
      <c r="F731" s="684" t="s">
        <v>641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6" customHeight="1" thickBot="1" x14ac:dyDescent="0.2">
      <c r="A733" s="753" t="s">
        <v>138</v>
      </c>
      <c r="B733" s="754"/>
      <c r="C733" s="754"/>
      <c r="D733" s="754"/>
      <c r="E733" s="755"/>
      <c r="F733" s="770" t="s">
        <v>642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15">
      <c r="A738" s="100" t="s">
        <v>400</v>
      </c>
      <c r="B738" s="101"/>
      <c r="C738" s="101"/>
      <c r="D738" s="102"/>
      <c r="E738" s="103" t="s">
        <v>569</v>
      </c>
      <c r="F738" s="103"/>
      <c r="G738" s="103"/>
      <c r="H738" s="103"/>
      <c r="I738" s="103"/>
      <c r="J738" s="103"/>
      <c r="K738" s="103"/>
      <c r="L738" s="103"/>
      <c r="M738" s="103"/>
      <c r="N738" s="109" t="s">
        <v>399</v>
      </c>
      <c r="O738" s="109"/>
      <c r="P738" s="109"/>
      <c r="Q738" s="109"/>
      <c r="R738" s="103" t="s">
        <v>569</v>
      </c>
      <c r="S738" s="103"/>
      <c r="T738" s="103"/>
      <c r="U738" s="103"/>
      <c r="V738" s="103"/>
      <c r="W738" s="103"/>
      <c r="X738" s="103"/>
      <c r="Y738" s="103"/>
      <c r="Z738" s="103"/>
      <c r="AA738" s="109" t="s">
        <v>398</v>
      </c>
      <c r="AB738" s="109"/>
      <c r="AC738" s="109"/>
      <c r="AD738" s="109"/>
      <c r="AE738" s="103" t="s">
        <v>569</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575</v>
      </c>
      <c r="F740" s="125"/>
      <c r="G740" s="125"/>
      <c r="H740" s="92" t="str">
        <f>IF(E740="", "", "(")</f>
        <v>(</v>
      </c>
      <c r="I740" s="125"/>
      <c r="J740" s="125"/>
      <c r="K740" s="92" t="str">
        <f>IF(OR(I740="　", I740=""), "", "-")</f>
        <v/>
      </c>
      <c r="L740" s="126">
        <v>101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613</v>
      </c>
      <c r="H782" s="454"/>
      <c r="I782" s="454"/>
      <c r="J782" s="454"/>
      <c r="K782" s="455"/>
      <c r="L782" s="456" t="s">
        <v>614</v>
      </c>
      <c r="M782" s="457"/>
      <c r="N782" s="457"/>
      <c r="O782" s="457"/>
      <c r="P782" s="457"/>
      <c r="Q782" s="457"/>
      <c r="R782" s="457"/>
      <c r="S782" s="457"/>
      <c r="T782" s="457"/>
      <c r="U782" s="457"/>
      <c r="V782" s="457"/>
      <c r="W782" s="457"/>
      <c r="X782" s="458"/>
      <c r="Y782" s="459">
        <v>33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634</v>
      </c>
      <c r="H783" s="353"/>
      <c r="I783" s="353"/>
      <c r="J783" s="353"/>
      <c r="K783" s="354"/>
      <c r="L783" s="405" t="s">
        <v>635</v>
      </c>
      <c r="M783" s="406"/>
      <c r="N783" s="406"/>
      <c r="O783" s="406"/>
      <c r="P783" s="406"/>
      <c r="Q783" s="406"/>
      <c r="R783" s="406"/>
      <c r="S783" s="406"/>
      <c r="T783" s="406"/>
      <c r="U783" s="406"/>
      <c r="V783" s="406"/>
      <c r="W783" s="406"/>
      <c r="X783" s="407"/>
      <c r="Y783" s="402">
        <v>18</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630</v>
      </c>
      <c r="H784" s="353"/>
      <c r="I784" s="353"/>
      <c r="J784" s="353"/>
      <c r="K784" s="354"/>
      <c r="L784" s="405" t="s">
        <v>631</v>
      </c>
      <c r="M784" s="406"/>
      <c r="N784" s="406"/>
      <c r="O784" s="406"/>
      <c r="P784" s="406"/>
      <c r="Q784" s="406"/>
      <c r="R784" s="406"/>
      <c r="S784" s="406"/>
      <c r="T784" s="406"/>
      <c r="U784" s="406"/>
      <c r="V784" s="406"/>
      <c r="W784" s="406"/>
      <c r="X784" s="407"/>
      <c r="Y784" s="402">
        <v>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632</v>
      </c>
      <c r="H785" s="353"/>
      <c r="I785" s="353"/>
      <c r="J785" s="353"/>
      <c r="K785" s="354"/>
      <c r="L785" s="405" t="s">
        <v>616</v>
      </c>
      <c r="M785" s="406"/>
      <c r="N785" s="406"/>
      <c r="O785" s="406"/>
      <c r="P785" s="406"/>
      <c r="Q785" s="406"/>
      <c r="R785" s="406"/>
      <c r="S785" s="406"/>
      <c r="T785" s="406"/>
      <c r="U785" s="406"/>
      <c r="V785" s="406"/>
      <c r="W785" s="406"/>
      <c r="X785" s="407"/>
      <c r="Y785" s="402">
        <v>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615</v>
      </c>
      <c r="H786" s="353"/>
      <c r="I786" s="353"/>
      <c r="J786" s="353"/>
      <c r="K786" s="354"/>
      <c r="L786" s="405" t="s">
        <v>633</v>
      </c>
      <c r="M786" s="406"/>
      <c r="N786" s="406"/>
      <c r="O786" s="406"/>
      <c r="P786" s="406"/>
      <c r="Q786" s="406"/>
      <c r="R786" s="406"/>
      <c r="S786" s="406"/>
      <c r="T786" s="406"/>
      <c r="U786" s="406"/>
      <c r="V786" s="406"/>
      <c r="W786" s="406"/>
      <c r="X786" s="407"/>
      <c r="Y786" s="402">
        <v>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t="s">
        <v>617</v>
      </c>
      <c r="H787" s="353"/>
      <c r="I787" s="353"/>
      <c r="J787" s="353"/>
      <c r="K787" s="354"/>
      <c r="L787" s="405" t="s">
        <v>617</v>
      </c>
      <c r="M787" s="406"/>
      <c r="N787" s="406"/>
      <c r="O787" s="406"/>
      <c r="P787" s="406"/>
      <c r="Q787" s="406"/>
      <c r="R787" s="406"/>
      <c r="S787" s="406"/>
      <c r="T787" s="406"/>
      <c r="U787" s="406"/>
      <c r="V787" s="406"/>
      <c r="W787" s="406"/>
      <c r="X787" s="407"/>
      <c r="Y787" s="402">
        <v>3</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t="s">
        <v>636</v>
      </c>
      <c r="H788" s="353"/>
      <c r="I788" s="353"/>
      <c r="J788" s="353"/>
      <c r="K788" s="354"/>
      <c r="L788" s="405" t="s">
        <v>637</v>
      </c>
      <c r="M788" s="406"/>
      <c r="N788" s="406"/>
      <c r="O788" s="406"/>
      <c r="P788" s="406"/>
      <c r="Q788" s="406"/>
      <c r="R788" s="406"/>
      <c r="S788" s="406"/>
      <c r="T788" s="406"/>
      <c r="U788" s="406"/>
      <c r="V788" s="406"/>
      <c r="W788" s="406"/>
      <c r="X788" s="407"/>
      <c r="Y788" s="402">
        <v>2</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618</v>
      </c>
      <c r="D838" s="422"/>
      <c r="E838" s="422"/>
      <c r="F838" s="422"/>
      <c r="G838" s="422"/>
      <c r="H838" s="422"/>
      <c r="I838" s="422"/>
      <c r="J838" s="423">
        <v>5010005004635</v>
      </c>
      <c r="K838" s="424"/>
      <c r="L838" s="424"/>
      <c r="M838" s="424"/>
      <c r="N838" s="424"/>
      <c r="O838" s="424"/>
      <c r="P838" s="429" t="s">
        <v>619</v>
      </c>
      <c r="Q838" s="321"/>
      <c r="R838" s="321"/>
      <c r="S838" s="321"/>
      <c r="T838" s="321"/>
      <c r="U838" s="321"/>
      <c r="V838" s="321"/>
      <c r="W838" s="321"/>
      <c r="X838" s="321"/>
      <c r="Y838" s="322">
        <v>65</v>
      </c>
      <c r="Z838" s="323"/>
      <c r="AA838" s="323"/>
      <c r="AB838" s="324"/>
      <c r="AC838" s="332" t="s">
        <v>620</v>
      </c>
      <c r="AD838" s="427"/>
      <c r="AE838" s="427"/>
      <c r="AF838" s="427"/>
      <c r="AG838" s="427"/>
      <c r="AH838" s="425" t="s">
        <v>621</v>
      </c>
      <c r="AI838" s="426"/>
      <c r="AJ838" s="426"/>
      <c r="AK838" s="426"/>
      <c r="AL838" s="329" t="s">
        <v>621</v>
      </c>
      <c r="AM838" s="330"/>
      <c r="AN838" s="330"/>
      <c r="AO838" s="331"/>
      <c r="AP838" s="325" t="s">
        <v>622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265" t="s">
        <v>566</v>
      </c>
      <c r="F1103" s="896"/>
      <c r="G1103" s="896"/>
      <c r="H1103" s="896"/>
      <c r="I1103" s="896"/>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92">
    <cfRule type="expression" dxfId="2799" priority="13891">
      <formula>IF(RIGHT(TEXT(Y792,"0.#"),1)=".",FALSE,TRUE)</formula>
    </cfRule>
    <cfRule type="expression" dxfId="2798" priority="13892">
      <formula>IF(RIGHT(TEXT(Y792,"0.#"),1)=".",TRUE,FALSE)</formula>
    </cfRule>
  </conditionalFormatting>
  <conditionalFormatting sqref="Y823:Y830 Y821 Y810:Y817 Y808 Y797:Y804 Y795">
    <cfRule type="expression" dxfId="2797" priority="13673">
      <formula>IF(RIGHT(TEXT(Y795,"0.#"),1)=".",FALSE,TRUE)</formula>
    </cfRule>
    <cfRule type="expression" dxfId="2796" priority="13674">
      <formula>IF(RIGHT(TEXT(Y795,"0.#"),1)=".",TRUE,FALSE)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9:Y791">
    <cfRule type="expression" dxfId="2789" priority="13697">
      <formula>IF(RIGHT(TEXT(Y789,"0.#"),1)=".",FALSE,TRUE)</formula>
    </cfRule>
    <cfRule type="expression" dxfId="2788" priority="13698">
      <formula>IF(RIGHT(TEXT(Y789,"0.#"),1)=".",TRUE,FALSE)</formula>
    </cfRule>
  </conditionalFormatting>
  <conditionalFormatting sqref="AU783">
    <cfRule type="expression" dxfId="2787" priority="13695">
      <formula>IF(RIGHT(TEXT(AU783,"0.#"),1)=".",FALSE,TRUE)</formula>
    </cfRule>
    <cfRule type="expression" dxfId="2786" priority="13696">
      <formula>IF(RIGHT(TEXT(AU783,"0.#"),1)=".",TRUE,FALSE)</formula>
    </cfRule>
  </conditionalFormatting>
  <conditionalFormatting sqref="AU792">
    <cfRule type="expression" dxfId="2785" priority="13693">
      <formula>IF(RIGHT(TEXT(AU792,"0.#"),1)=".",FALSE,TRUE)</formula>
    </cfRule>
    <cfRule type="expression" dxfId="2784" priority="13694">
      <formula>IF(RIGHT(TEXT(AU792,"0.#"),1)=".",TRUE,FALSE)</formula>
    </cfRule>
  </conditionalFormatting>
  <conditionalFormatting sqref="AU784:AU791 AU782">
    <cfRule type="expression" dxfId="2783" priority="13691">
      <formula>IF(RIGHT(TEXT(AU782,"0.#"),1)=".",FALSE,TRUE)</formula>
    </cfRule>
    <cfRule type="expression" dxfId="2782" priority="13692">
      <formula>IF(RIGHT(TEXT(AU782,"0.#"),1)=".",TRUE,FALSE)</formula>
    </cfRule>
  </conditionalFormatting>
  <conditionalFormatting sqref="Y822 Y809 Y796">
    <cfRule type="expression" dxfId="2781" priority="13677">
      <formula>IF(RIGHT(TEXT(Y796,"0.#"),1)=".",FALSE,TRUE)</formula>
    </cfRule>
    <cfRule type="expression" dxfId="2780" priority="13678">
      <formula>IF(RIGHT(TEXT(Y796,"0.#"),1)=".",TRUE,FALSE)</formula>
    </cfRule>
  </conditionalFormatting>
  <conditionalFormatting sqref="Y831 Y818 Y805">
    <cfRule type="expression" dxfId="2779" priority="13675">
      <formula>IF(RIGHT(TEXT(Y805,"0.#"),1)=".",FALSE,TRUE)</formula>
    </cfRule>
    <cfRule type="expression" dxfId="2778" priority="13676">
      <formula>IF(RIGHT(TEXT(Y805,"0.#"),1)=".",TRUE,FALSE)</formula>
    </cfRule>
  </conditionalFormatting>
  <conditionalFormatting sqref="AU822 AU809 AU796">
    <cfRule type="expression" dxfId="2777" priority="13671">
      <formula>IF(RIGHT(TEXT(AU796,"0.#"),1)=".",FALSE,TRUE)</formula>
    </cfRule>
    <cfRule type="expression" dxfId="2776" priority="13672">
      <formula>IF(RIGHT(TEXT(AU796,"0.#"),1)=".",TRUE,FALSE)</formula>
    </cfRule>
  </conditionalFormatting>
  <conditionalFormatting sqref="AU831 AU818 AU805">
    <cfRule type="expression" dxfId="2775" priority="13669">
      <formula>IF(RIGHT(TEXT(AU805,"0.#"),1)=".",FALSE,TRUE)</formula>
    </cfRule>
    <cfRule type="expression" dxfId="2774" priority="13670">
      <formula>IF(RIGHT(TEXT(AU805,"0.#"),1)=".",TRUE,FALSE)</formula>
    </cfRule>
  </conditionalFormatting>
  <conditionalFormatting sqref="AU823:AU830 AU821 AU810:AU817 AU808 AU797:AU804 AU795">
    <cfRule type="expression" dxfId="2773" priority="13667">
      <formula>IF(RIGHT(TEXT(AU795,"0.#"),1)=".",FALSE,TRUE)</formula>
    </cfRule>
    <cfRule type="expression" dxfId="2772" priority="13668">
      <formula>IF(RIGHT(TEXT(AU795,"0.#"),1)=".",TRUE,FALSE)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E116 AQ116">
    <cfRule type="expression" dxfId="2601" priority="13175">
      <formula>IF(RIGHT(TEXT(AE116,"0.#"),1)=".",FALSE,TRUE)</formula>
    </cfRule>
    <cfRule type="expression" dxfId="2600" priority="13176">
      <formula>IF(RIGHT(TEXT(AE116,"0.#"),1)=".",TRUE,FALSE)</formula>
    </cfRule>
  </conditionalFormatting>
  <conditionalFormatting sqref="AI116">
    <cfRule type="expression" dxfId="2599" priority="13173">
      <formula>IF(RIGHT(TEXT(AI116,"0.#"),1)=".",FALSE,TRUE)</formula>
    </cfRule>
    <cfRule type="expression" dxfId="2598" priority="13174">
      <formula>IF(RIGHT(TEXT(AI116,"0.#"),1)=".",TRUE,FALSE)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7 AM117">
    <cfRule type="expression" dxfId="2595" priority="13169">
      <formula>IF(RIGHT(TEXT(AE117,"0.#"),1)=".",FALSE,TRUE)</formula>
    </cfRule>
    <cfRule type="expression" dxfId="2594" priority="13170">
      <formula>IF(RIGHT(TEXT(AE117,"0.#"),1)=".",TRUE,FALSE)</formula>
    </cfRule>
  </conditionalFormatting>
  <conditionalFormatting sqref="AI117">
    <cfRule type="expression" dxfId="2593" priority="13167">
      <formula>IF(RIGHT(TEXT(AI117,"0.#"),1)=".",FALSE,TRUE)</formula>
    </cfRule>
    <cfRule type="expression" dxfId="2592" priority="13168">
      <formula>IF(RIGHT(TEXT(AI117,"0.#"),1)=".",TRUE,FALSE)</formula>
    </cfRule>
  </conditionalFormatting>
  <conditionalFormatting sqref="AQ117">
    <cfRule type="expression" dxfId="2591" priority="13163">
      <formula>IF(RIGHT(TEXT(AQ117,"0.#"),1)=".",FALSE,TRUE)</formula>
    </cfRule>
    <cfRule type="expression" dxfId="2590" priority="13164">
      <formula>IF(RIGHT(TEXT(AQ117,"0.#"),1)=".",TRUE,FALSE)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E128 AQ128">
    <cfRule type="expression" dxfId="2565" priority="13119">
      <formula>IF(RIGHT(TEXT(AE128,"0.#"),1)=".",FALSE,TRUE)</formula>
    </cfRule>
    <cfRule type="expression" dxfId="2564" priority="13120">
      <formula>IF(RIGHT(TEXT(AE128,"0.#"),1)=".",TRUE,FALSE)</formula>
    </cfRule>
  </conditionalFormatting>
  <conditionalFormatting sqref="AI128">
    <cfRule type="expression" dxfId="2563" priority="13117">
      <formula>IF(RIGHT(TEXT(AI128,"0.#"),1)=".",FALSE,TRUE)</formula>
    </cfRule>
    <cfRule type="expression" dxfId="2562" priority="13118">
      <formula>IF(RIGHT(TEXT(AI128,"0.#"),1)=".",TRUE,FALSE)</formula>
    </cfRule>
  </conditionalFormatting>
  <conditionalFormatting sqref="AM128">
    <cfRule type="expression" dxfId="2561" priority="13115">
      <formula>IF(RIGHT(TEXT(AM128,"0.#"),1)=".",FALSE,TRUE)</formula>
    </cfRule>
    <cfRule type="expression" dxfId="2560" priority="13116">
      <formula>IF(RIGHT(TEXT(AM128,"0.#"),1)=".",TRUE,FALSE)</formula>
    </cfRule>
  </conditionalFormatting>
  <conditionalFormatting sqref="AQ129">
    <cfRule type="expression" dxfId="2559" priority="13107">
      <formula>IF(RIGHT(TEXT(AQ129,"0.#"),1)=".",FALSE,TRUE)</formula>
    </cfRule>
    <cfRule type="expression" dxfId="2558" priority="13108">
      <formula>IF(RIGHT(TEXT(AQ129,"0.#"),1)=".",TRUE,FALSE)</formula>
    </cfRule>
  </conditionalFormatting>
  <conditionalFormatting sqref="AE75">
    <cfRule type="expression" dxfId="2557" priority="13105">
      <formula>IF(RIGHT(TEXT(AE75,"0.#"),1)=".",FALSE,TRUE)</formula>
    </cfRule>
    <cfRule type="expression" dxfId="2556" priority="13106">
      <formula>IF(RIGHT(TEXT(AE75,"0.#"),1)=".",TRUE,FALSE)</formula>
    </cfRule>
  </conditionalFormatting>
  <conditionalFormatting sqref="AE76">
    <cfRule type="expression" dxfId="2555" priority="13103">
      <formula>IF(RIGHT(TEXT(AE76,"0.#"),1)=".",FALSE,TRUE)</formula>
    </cfRule>
    <cfRule type="expression" dxfId="2554" priority="13104">
      <formula>IF(RIGHT(TEXT(AE76,"0.#"),1)=".",TRUE,FALSE)</formula>
    </cfRule>
  </conditionalFormatting>
  <conditionalFormatting sqref="AE77">
    <cfRule type="expression" dxfId="2553" priority="13101">
      <formula>IF(RIGHT(TEXT(AE77,"0.#"),1)=".",FALSE,TRUE)</formula>
    </cfRule>
    <cfRule type="expression" dxfId="2552" priority="13102">
      <formula>IF(RIGHT(TEXT(AE77,"0.#"),1)=".",TRUE,FALSE)</formula>
    </cfRule>
  </conditionalFormatting>
  <conditionalFormatting sqref="AI77">
    <cfRule type="expression" dxfId="2551" priority="13099">
      <formula>IF(RIGHT(TEXT(AI77,"0.#"),1)=".",FALSE,TRUE)</formula>
    </cfRule>
    <cfRule type="expression" dxfId="2550" priority="13100">
      <formula>IF(RIGHT(TEXT(AI77,"0.#"),1)=".",TRUE,FALSE)</formula>
    </cfRule>
  </conditionalFormatting>
  <conditionalFormatting sqref="AI76">
    <cfRule type="expression" dxfId="2549" priority="13097">
      <formula>IF(RIGHT(TEXT(AI76,"0.#"),1)=".",FALSE,TRUE)</formula>
    </cfRule>
    <cfRule type="expression" dxfId="2548" priority="13098">
      <formula>IF(RIGHT(TEXT(AI76,"0.#"),1)=".",TRUE,FALSE)</formula>
    </cfRule>
  </conditionalFormatting>
  <conditionalFormatting sqref="AI75">
    <cfRule type="expression" dxfId="2547" priority="13095">
      <formula>IF(RIGHT(TEXT(AI75,"0.#"),1)=".",FALSE,TRUE)</formula>
    </cfRule>
    <cfRule type="expression" dxfId="2546" priority="13096">
      <formula>IF(RIGHT(TEXT(AI75,"0.#"),1)=".",TRUE,FALSE)</formula>
    </cfRule>
  </conditionalFormatting>
  <conditionalFormatting sqref="AM75">
    <cfRule type="expression" dxfId="2545" priority="13093">
      <formula>IF(RIGHT(TEXT(AM75,"0.#"),1)=".",FALSE,TRUE)</formula>
    </cfRule>
    <cfRule type="expression" dxfId="2544" priority="13094">
      <formula>IF(RIGHT(TEXT(AM75,"0.#"),1)=".",TRUE,FALSE)</formula>
    </cfRule>
  </conditionalFormatting>
  <conditionalFormatting sqref="AM76">
    <cfRule type="expression" dxfId="2543" priority="13091">
      <formula>IF(RIGHT(TEXT(AM76,"0.#"),1)=".",FALSE,TRUE)</formula>
    </cfRule>
    <cfRule type="expression" dxfId="2542" priority="13092">
      <formula>IF(RIGHT(TEXT(AM76,"0.#"),1)=".",TRUE,FALSE)</formula>
    </cfRule>
  </conditionalFormatting>
  <conditionalFormatting sqref="AM77">
    <cfRule type="expression" dxfId="2541" priority="13089">
      <formula>IF(RIGHT(TEXT(AM77,"0.#"),1)=".",FALSE,TRUE)</formula>
    </cfRule>
    <cfRule type="expression" dxfId="2540" priority="13090">
      <formula>IF(RIGHT(TEXT(AM77,"0.#"),1)=".",TRUE,FALSE)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0:AO867">
    <cfRule type="expression" dxfId="2509" priority="6645">
      <formula>IF(AND(AL840&gt;=0, RIGHT(TEXT(AL840,"0.#"),1)&lt;&gt;"."),TRUE,FALSE)</formula>
    </cfRule>
    <cfRule type="expression" dxfId="2508" priority="6646">
      <formula>IF(AND(AL840&gt;=0, RIGHT(TEXT(AL840,"0.#"),1)="."),TRUE,FALSE)</formula>
    </cfRule>
    <cfRule type="expression" dxfId="2507" priority="6647">
      <formula>IF(AND(AL840&lt;0, RIGHT(TEXT(AL840,"0.#"),1)&lt;&gt;"."),TRUE,FALSE)</formula>
    </cfRule>
    <cfRule type="expression" dxfId="2506" priority="6648">
      <formula>IF(AND(AL840&lt;0, RIGHT(TEXT(AL840,"0.#"),1)="."),TRUE,FALSE)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40:Y867">
    <cfRule type="expression" dxfId="2435" priority="2973">
      <formula>IF(RIGHT(TEXT(Y840,"0.#"),1)=".",FALSE,TRUE)</formula>
    </cfRule>
    <cfRule type="expression" dxfId="2434" priority="2974">
      <formula>IF(RIGHT(TEXT(Y840,"0.#"),1)=".",TRUE,FALSE)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3:AO1132">
    <cfRule type="expression" dxfId="2405" priority="2879">
      <formula>IF(AND(AL1103&gt;=0, RIGHT(TEXT(AL1103,"0.#"),1)&lt;&gt;"."),TRUE,FALSE)</formula>
    </cfRule>
    <cfRule type="expression" dxfId="2404" priority="2880">
      <formula>IF(AND(AL1103&gt;=0, RIGHT(TEXT(AL1103,"0.#"),1)="."),TRUE,FALSE)</formula>
    </cfRule>
    <cfRule type="expression" dxfId="2403" priority="2881">
      <formula>IF(AND(AL1103&lt;0, RIGHT(TEXT(AL1103,"0.#"),1)&lt;&gt;"."),TRUE,FALSE)</formula>
    </cfRule>
    <cfRule type="expression" dxfId="2402" priority="2882">
      <formula>IF(AND(AL1103&lt;0, RIGHT(TEXT(AL1103,"0.#"),1)="."),TRUE,FALSE)</formula>
    </cfRule>
  </conditionalFormatting>
  <conditionalFormatting sqref="Y1103:Y1132">
    <cfRule type="expression" dxfId="2401" priority="2877">
      <formula>IF(RIGHT(TEXT(Y1103,"0.#"),1)=".",FALSE,TRUE)</formula>
    </cfRule>
    <cfRule type="expression" dxfId="2400" priority="2878">
      <formula>IF(RIGHT(TEXT(Y1103,"0.#"),1)=".",TRUE,FALSE)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9:AO839">
    <cfRule type="expression" dxfId="2391" priority="2831">
      <formula>IF(AND(AL839&gt;=0, RIGHT(TEXT(AL839,"0.#"),1)&lt;&gt;"."),TRUE,FALSE)</formula>
    </cfRule>
    <cfRule type="expression" dxfId="2390" priority="2832">
      <formula>IF(AND(AL839&gt;=0, RIGHT(TEXT(AL839,"0.#"),1)="."),TRUE,FALSE)</formula>
    </cfRule>
    <cfRule type="expression" dxfId="2389" priority="2833">
      <formula>IF(AND(AL839&lt;0, RIGHT(TEXT(AL839,"0.#"),1)&lt;&gt;"."),TRUE,FALSE)</formula>
    </cfRule>
    <cfRule type="expression" dxfId="2388" priority="2834">
      <formula>IF(AND(AL839&lt;0, RIGHT(TEXT(AL839,"0.#"),1)="."),TRUE,FALSE)</formula>
    </cfRule>
  </conditionalFormatting>
  <conditionalFormatting sqref="Y839">
    <cfRule type="expression" dxfId="2387" priority="2829">
      <formula>IF(RIGHT(TEXT(Y839,"0.#"),1)=".",FALSE,TRUE)</formula>
    </cfRule>
    <cfRule type="expression" dxfId="2386" priority="2830">
      <formula>IF(RIGHT(TEXT(Y839,"0.#"),1)=".",TRUE,FALSE)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3:Y900">
    <cfRule type="expression" dxfId="2069" priority="2089">
      <formula>IF(RIGHT(TEXT(Y873,"0.#"),1)=".",FALSE,TRUE)</formula>
    </cfRule>
    <cfRule type="expression" dxfId="2068" priority="2090">
      <formula>IF(RIGHT(TEXT(Y873,"0.#"),1)=".",TRUE,FALSE)</formula>
    </cfRule>
  </conditionalFormatting>
  <conditionalFormatting sqref="Y871:Y872">
    <cfRule type="expression" dxfId="2067" priority="2083">
      <formula>IF(RIGHT(TEXT(Y871,"0.#"),1)=".",FALSE,TRUE)</formula>
    </cfRule>
    <cfRule type="expression" dxfId="2066" priority="2084">
      <formula>IF(RIGHT(TEXT(Y871,"0.#"),1)=".",TRUE,FALSE)</formula>
    </cfRule>
  </conditionalFormatting>
  <conditionalFormatting sqref="Y906:Y933">
    <cfRule type="expression" dxfId="2065" priority="2077">
      <formula>IF(RIGHT(TEXT(Y906,"0.#"),1)=".",FALSE,TRUE)</formula>
    </cfRule>
    <cfRule type="expression" dxfId="2064" priority="2078">
      <formula>IF(RIGHT(TEXT(Y906,"0.#"),1)=".",TRUE,FALSE)</formula>
    </cfRule>
  </conditionalFormatting>
  <conditionalFormatting sqref="Y904:Y905">
    <cfRule type="expression" dxfId="2063" priority="2071">
      <formula>IF(RIGHT(TEXT(Y904,"0.#"),1)=".",FALSE,TRUE)</formula>
    </cfRule>
    <cfRule type="expression" dxfId="2062" priority="2072">
      <formula>IF(RIGHT(TEXT(Y904,"0.#"),1)=".",TRUE,FALSE)</formula>
    </cfRule>
  </conditionalFormatting>
  <conditionalFormatting sqref="Y939:Y966">
    <cfRule type="expression" dxfId="2061" priority="2065">
      <formula>IF(RIGHT(TEXT(Y939,"0.#"),1)=".",FALSE,TRUE)</formula>
    </cfRule>
    <cfRule type="expression" dxfId="2060" priority="2066">
      <formula>IF(RIGHT(TEXT(Y939,"0.#"),1)=".",TRUE,FALSE)</formula>
    </cfRule>
  </conditionalFormatting>
  <conditionalFormatting sqref="Y937:Y938">
    <cfRule type="expression" dxfId="2059" priority="2059">
      <formula>IF(RIGHT(TEXT(Y937,"0.#"),1)=".",FALSE,TRUE)</formula>
    </cfRule>
    <cfRule type="expression" dxfId="2058" priority="2060">
      <formula>IF(RIGHT(TEXT(Y937,"0.#"),1)=".",TRUE,FALSE)</formula>
    </cfRule>
  </conditionalFormatting>
  <conditionalFormatting sqref="Y972:Y999">
    <cfRule type="expression" dxfId="2057" priority="2053">
      <formula>IF(RIGHT(TEXT(Y972,"0.#"),1)=".",FALSE,TRUE)</formula>
    </cfRule>
    <cfRule type="expression" dxfId="2056" priority="2054">
      <formula>IF(RIGHT(TEXT(Y972,"0.#"),1)=".",TRUE,FALSE)</formula>
    </cfRule>
  </conditionalFormatting>
  <conditionalFormatting sqref="Y970:Y971">
    <cfRule type="expression" dxfId="2055" priority="2047">
      <formula>IF(RIGHT(TEXT(Y970,"0.#"),1)=".",FALSE,TRUE)</formula>
    </cfRule>
    <cfRule type="expression" dxfId="2054" priority="2048">
      <formula>IF(RIGHT(TEXT(Y970,"0.#"),1)=".",TRUE,FALSE)</formula>
    </cfRule>
  </conditionalFormatting>
  <conditionalFormatting sqref="Y1005:Y1032">
    <cfRule type="expression" dxfId="2053" priority="2041">
      <formula>IF(RIGHT(TEXT(Y1005,"0.#"),1)=".",FALSE,TRUE)</formula>
    </cfRule>
    <cfRule type="expression" dxfId="2052" priority="2042">
      <formula>IF(RIGHT(TEXT(Y1005,"0.#"),1)=".",TRUE,FALSE)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3:AO900">
    <cfRule type="expression" dxfId="1971" priority="2091">
      <formula>IF(AND(AL873&gt;=0, RIGHT(TEXT(AL873,"0.#"),1)&lt;&gt;"."),TRUE,FALSE)</formula>
    </cfRule>
    <cfRule type="expression" dxfId="1970" priority="2092">
      <formula>IF(AND(AL873&gt;=0, RIGHT(TEXT(AL873,"0.#"),1)="."),TRUE,FALSE)</formula>
    </cfRule>
    <cfRule type="expression" dxfId="1969" priority="2093">
      <formula>IF(AND(AL873&lt;0, RIGHT(TEXT(AL873,"0.#"),1)&lt;&gt;"."),TRUE,FALSE)</formula>
    </cfRule>
    <cfRule type="expression" dxfId="1968" priority="2094">
      <formula>IF(AND(AL873&lt;0, RIGHT(TEXT(AL873,"0.#"),1)="."),TRUE,FALSE)</formula>
    </cfRule>
  </conditionalFormatting>
  <conditionalFormatting sqref="AL871:AO872">
    <cfRule type="expression" dxfId="1967" priority="2085">
      <formula>IF(AND(AL871&gt;=0, RIGHT(TEXT(AL871,"0.#"),1)&lt;&gt;"."),TRUE,FALSE)</formula>
    </cfRule>
    <cfRule type="expression" dxfId="1966" priority="2086">
      <formula>IF(AND(AL871&gt;=0, RIGHT(TEXT(AL871,"0.#"),1)="."),TRUE,FALSE)</formula>
    </cfRule>
    <cfRule type="expression" dxfId="1965" priority="2087">
      <formula>IF(AND(AL871&lt;0, RIGHT(TEXT(AL871,"0.#"),1)&lt;&gt;"."),TRUE,FALSE)</formula>
    </cfRule>
    <cfRule type="expression" dxfId="1964" priority="2088">
      <formula>IF(AND(AL871&lt;0, RIGHT(TEXT(AL871,"0.#"),1)="."),TRUE,FALSE)</formula>
    </cfRule>
  </conditionalFormatting>
  <conditionalFormatting sqref="AL906:AO933">
    <cfRule type="expression" dxfId="1963" priority="2079">
      <formula>IF(AND(AL906&gt;=0, RIGHT(TEXT(AL906,"0.#"),1)&lt;&gt;"."),TRUE,FALSE)</formula>
    </cfRule>
    <cfRule type="expression" dxfId="1962" priority="2080">
      <formula>IF(AND(AL906&gt;=0, RIGHT(TEXT(AL906,"0.#"),1)="."),TRUE,FALSE)</formula>
    </cfRule>
    <cfRule type="expression" dxfId="1961" priority="2081">
      <formula>IF(AND(AL906&lt;0, RIGHT(TEXT(AL906,"0.#"),1)&lt;&gt;"."),TRUE,FALSE)</formula>
    </cfRule>
    <cfRule type="expression" dxfId="1960" priority="2082">
      <formula>IF(AND(AL906&lt;0, RIGHT(TEXT(AL906,"0.#"),1)="."),TRUE,FALSE)</formula>
    </cfRule>
  </conditionalFormatting>
  <conditionalFormatting sqref="AL904:AO905">
    <cfRule type="expression" dxfId="1959" priority="2073">
      <formula>IF(AND(AL904&gt;=0, RIGHT(TEXT(AL904,"0.#"),1)&lt;&gt;"."),TRUE,FALSE)</formula>
    </cfRule>
    <cfRule type="expression" dxfId="1958" priority="2074">
      <formula>IF(AND(AL904&gt;=0, RIGHT(TEXT(AL904,"0.#"),1)="."),TRUE,FALSE)</formula>
    </cfRule>
    <cfRule type="expression" dxfId="1957" priority="2075">
      <formula>IF(AND(AL904&lt;0, RIGHT(TEXT(AL904,"0.#"),1)&lt;&gt;"."),TRUE,FALSE)</formula>
    </cfRule>
    <cfRule type="expression" dxfId="1956" priority="2076">
      <formula>IF(AND(AL904&lt;0, RIGHT(TEXT(AL904,"0.#"),1)="."),TRUE,FALSE)</formula>
    </cfRule>
  </conditionalFormatting>
  <conditionalFormatting sqref="AL939:AO966">
    <cfRule type="expression" dxfId="1955" priority="2067">
      <formula>IF(AND(AL939&gt;=0, RIGHT(TEXT(AL939,"0.#"),1)&lt;&gt;"."),TRUE,FALSE)</formula>
    </cfRule>
    <cfRule type="expression" dxfId="1954" priority="2068">
      <formula>IF(AND(AL939&gt;=0, RIGHT(TEXT(AL939,"0.#"),1)="."),TRUE,FALSE)</formula>
    </cfRule>
    <cfRule type="expression" dxfId="1953" priority="2069">
      <formula>IF(AND(AL939&lt;0, RIGHT(TEXT(AL939,"0.#"),1)&lt;&gt;"."),TRUE,FALSE)</formula>
    </cfRule>
    <cfRule type="expression" dxfId="1952" priority="2070">
      <formula>IF(AND(AL939&lt;0, RIGHT(TEXT(AL939,"0.#"),1)="."),TRUE,FALSE)</formula>
    </cfRule>
  </conditionalFormatting>
  <conditionalFormatting sqref="AL937:AO938">
    <cfRule type="expression" dxfId="1951" priority="2061">
      <formula>IF(AND(AL937&gt;=0, RIGHT(TEXT(AL937,"0.#"),1)&lt;&gt;"."),TRUE,FALSE)</formula>
    </cfRule>
    <cfRule type="expression" dxfId="1950" priority="2062">
      <formula>IF(AND(AL937&gt;=0, RIGHT(TEXT(AL937,"0.#"),1)="."),TRUE,FALSE)</formula>
    </cfRule>
    <cfRule type="expression" dxfId="1949" priority="2063">
      <formula>IF(AND(AL937&lt;0, RIGHT(TEXT(AL937,"0.#"),1)&lt;&gt;"."),TRUE,FALSE)</formula>
    </cfRule>
    <cfRule type="expression" dxfId="1948" priority="2064">
      <formula>IF(AND(AL937&lt;0, RIGHT(TEXT(AL937,"0.#"),1)="."),TRUE,FALSE)</formula>
    </cfRule>
  </conditionalFormatting>
  <conditionalFormatting sqref="AL972:AO999">
    <cfRule type="expression" dxfId="1947" priority="2055">
      <formula>IF(AND(AL972&gt;=0, RIGHT(TEXT(AL972,"0.#"),1)&lt;&gt;"."),TRUE,FALSE)</formula>
    </cfRule>
    <cfRule type="expression" dxfId="1946" priority="2056">
      <formula>IF(AND(AL972&gt;=0, RIGHT(TEXT(AL972,"0.#"),1)="."),TRUE,FALSE)</formula>
    </cfRule>
    <cfRule type="expression" dxfId="1945" priority="2057">
      <formula>IF(AND(AL972&lt;0, RIGHT(TEXT(AL972,"0.#"),1)&lt;&gt;"."),TRUE,FALSE)</formula>
    </cfRule>
    <cfRule type="expression" dxfId="1944" priority="2058">
      <formula>IF(AND(AL972&lt;0, RIGHT(TEXT(AL972,"0.#"),1)="."),TRUE,FALSE)</formula>
    </cfRule>
  </conditionalFormatting>
  <conditionalFormatting sqref="AL970:AO971">
    <cfRule type="expression" dxfId="1943" priority="2049">
      <formula>IF(AND(AL970&gt;=0, RIGHT(TEXT(AL970,"0.#"),1)&lt;&gt;"."),TRUE,FALSE)</formula>
    </cfRule>
    <cfRule type="expression" dxfId="1942" priority="2050">
      <formula>IF(AND(AL970&gt;=0, RIGHT(TEXT(AL970,"0.#"),1)="."),TRUE,FALSE)</formula>
    </cfRule>
    <cfRule type="expression" dxfId="1941" priority="2051">
      <formula>IF(AND(AL970&lt;0, RIGHT(TEXT(AL970,"0.#"),1)&lt;&gt;"."),TRUE,FALSE)</formula>
    </cfRule>
    <cfRule type="expression" dxfId="1940" priority="2052">
      <formula>IF(AND(AL970&lt;0, RIGHT(TEXT(AL970,"0.#"),1)="."),TRUE,FALSE)</formula>
    </cfRule>
  </conditionalFormatting>
  <conditionalFormatting sqref="AL1005:AO1032">
    <cfRule type="expression" dxfId="1939" priority="2043">
      <formula>IF(AND(AL1005&gt;=0, RIGHT(TEXT(AL1005,"0.#"),1)&lt;&gt;"."),TRUE,FALSE)</formula>
    </cfRule>
    <cfRule type="expression" dxfId="1938" priority="2044">
      <formula>IF(AND(AL1005&gt;=0, RIGHT(TEXT(AL1005,"0.#"),1)="."),TRUE,FALSE)</formula>
    </cfRule>
    <cfRule type="expression" dxfId="1937" priority="2045">
      <formula>IF(AND(AL1005&lt;0, RIGHT(TEXT(AL1005,"0.#"),1)&lt;&gt;"."),TRUE,FALSE)</formula>
    </cfRule>
    <cfRule type="expression" dxfId="1936" priority="2046">
      <formula>IF(AND(AL1005&lt;0, RIGHT(TEXT(AL1005,"0.#"),1)="."),TRUE,FALSE)</formula>
    </cfRule>
  </conditionalFormatting>
  <conditionalFormatting sqref="AL1003:AO1004">
    <cfRule type="expression" dxfId="1935" priority="2037">
      <formula>IF(AND(AL1003&gt;=0, RIGHT(TEXT(AL1003,"0.#"),1)&lt;&gt;"."),TRUE,FALSE)</formula>
    </cfRule>
    <cfRule type="expression" dxfId="1934" priority="2038">
      <formula>IF(AND(AL1003&gt;=0, RIGHT(TEXT(AL1003,"0.#"),1)="."),TRUE,FALSE)</formula>
    </cfRule>
    <cfRule type="expression" dxfId="1933" priority="2039">
      <formula>IF(AND(AL1003&lt;0, RIGHT(TEXT(AL1003,"0.#"),1)&lt;&gt;"."),TRUE,FALSE)</formula>
    </cfRule>
    <cfRule type="expression" dxfId="1932" priority="2040">
      <formula>IF(AND(AL1003&lt;0, RIGHT(TEXT(AL1003,"0.#"),1)="."),TRUE,FALSE)</formula>
    </cfRule>
  </conditionalFormatting>
  <conditionalFormatting sqref="Y1003:Y1004">
    <cfRule type="expression" dxfId="1931" priority="2035">
      <formula>IF(RIGHT(TEXT(Y1003,"0.#"),1)=".",FALSE,TRUE)</formula>
    </cfRule>
    <cfRule type="expression" dxfId="1930" priority="2036">
      <formula>IF(RIGHT(TEXT(Y1003,"0.#"),1)=".",TRUE,FALSE)</formula>
    </cfRule>
  </conditionalFormatting>
  <conditionalFormatting sqref="AL1038:AO1065">
    <cfRule type="expression" dxfId="1929" priority="2031">
      <formula>IF(AND(AL1038&gt;=0, RIGHT(TEXT(AL1038,"0.#"),1)&lt;&gt;"."),TRUE,FALSE)</formula>
    </cfRule>
    <cfRule type="expression" dxfId="1928" priority="2032">
      <formula>IF(AND(AL1038&gt;=0, RIGHT(TEXT(AL1038,"0.#"),1)="."),TRUE,FALSE)</formula>
    </cfRule>
    <cfRule type="expression" dxfId="1927" priority="2033">
      <formula>IF(AND(AL1038&lt;0, RIGHT(TEXT(AL1038,"0.#"),1)&lt;&gt;"."),TRUE,FALSE)</formula>
    </cfRule>
    <cfRule type="expression" dxfId="1926" priority="2034">
      <formula>IF(AND(AL1038&lt;0, RIGHT(TEXT(AL1038,"0.#"),1)="."),TRUE,FALSE)</formula>
    </cfRule>
  </conditionalFormatting>
  <conditionalFormatting sqref="Y1038:Y1065">
    <cfRule type="expression" dxfId="1925" priority="2029">
      <formula>IF(RIGHT(TEXT(Y1038,"0.#"),1)=".",FALSE,TRUE)</formula>
    </cfRule>
    <cfRule type="expression" dxfId="1924" priority="2030">
      <formula>IF(RIGHT(TEXT(Y1038,"0.#"),1)=".",TRUE,FALSE)</formula>
    </cfRule>
  </conditionalFormatting>
  <conditionalFormatting sqref="AL1036:AO1037">
    <cfRule type="expression" dxfId="1923" priority="2025">
      <formula>IF(AND(AL1036&gt;=0, RIGHT(TEXT(AL1036,"0.#"),1)&lt;&gt;"."),TRUE,FALSE)</formula>
    </cfRule>
    <cfRule type="expression" dxfId="1922" priority="2026">
      <formula>IF(AND(AL1036&gt;=0, RIGHT(TEXT(AL1036,"0.#"),1)="."),TRUE,FALSE)</formula>
    </cfRule>
    <cfRule type="expression" dxfId="1921" priority="2027">
      <formula>IF(AND(AL1036&lt;0, RIGHT(TEXT(AL1036,"0.#"),1)&lt;&gt;"."),TRUE,FALSE)</formula>
    </cfRule>
    <cfRule type="expression" dxfId="1920" priority="2028">
      <formula>IF(AND(AL1036&lt;0, RIGHT(TEXT(AL1036,"0.#"),1)="."),TRUE,FALSE)</formula>
    </cfRule>
  </conditionalFormatting>
  <conditionalFormatting sqref="Y1036:Y1037">
    <cfRule type="expression" dxfId="1919" priority="2023">
      <formula>IF(RIGHT(TEXT(Y1036,"0.#"),1)=".",FALSE,TRUE)</formula>
    </cfRule>
    <cfRule type="expression" dxfId="1918" priority="2024">
      <formula>IF(RIGHT(TEXT(Y1036,"0.#"),1)=".",TRUE,FALSE)</formula>
    </cfRule>
  </conditionalFormatting>
  <conditionalFormatting sqref="AL1071:AO1098">
    <cfRule type="expression" dxfId="1917" priority="2019">
      <formula>IF(AND(AL1071&gt;=0, RIGHT(TEXT(AL1071,"0.#"),1)&lt;&gt;"."),TRUE,FALSE)</formula>
    </cfRule>
    <cfRule type="expression" dxfId="1916" priority="2020">
      <formula>IF(AND(AL1071&gt;=0, RIGHT(TEXT(AL1071,"0.#"),1)="."),TRUE,FALSE)</formula>
    </cfRule>
    <cfRule type="expression" dxfId="1915" priority="2021">
      <formula>IF(AND(AL1071&lt;0, RIGHT(TEXT(AL1071,"0.#"),1)&lt;&gt;"."),TRUE,FALSE)</formula>
    </cfRule>
    <cfRule type="expression" dxfId="1914" priority="2022">
      <formula>IF(AND(AL1071&lt;0, RIGHT(TEXT(AL1071,"0.#"),1)="."),TRUE,FALSE)</formula>
    </cfRule>
  </conditionalFormatting>
  <conditionalFormatting sqref="Y1071:Y1098">
    <cfRule type="expression" dxfId="1913" priority="2017">
      <formula>IF(RIGHT(TEXT(Y1071,"0.#"),1)=".",FALSE,TRUE)</formula>
    </cfRule>
    <cfRule type="expression" dxfId="1912" priority="2018">
      <formula>IF(RIGHT(TEXT(Y1071,"0.#"),1)=".",TRUE,FALSE)</formula>
    </cfRule>
  </conditionalFormatting>
  <conditionalFormatting sqref="AL1069:AO1070">
    <cfRule type="expression" dxfId="1911" priority="2013">
      <formula>IF(AND(AL1069&gt;=0, RIGHT(TEXT(AL1069,"0.#"),1)&lt;&gt;"."),TRUE,FALSE)</formula>
    </cfRule>
    <cfRule type="expression" dxfId="1910" priority="2014">
      <formula>IF(AND(AL1069&gt;=0, RIGHT(TEXT(AL1069,"0.#"),1)="."),TRUE,FALSE)</formula>
    </cfRule>
    <cfRule type="expression" dxfId="1909" priority="2015">
      <formula>IF(AND(AL1069&lt;0, RIGHT(TEXT(AL1069,"0.#"),1)&lt;&gt;"."),TRUE,FALSE)</formula>
    </cfRule>
    <cfRule type="expression" dxfId="1908" priority="2016">
      <formula>IF(AND(AL1069&lt;0, RIGHT(TEXT(AL1069,"0.#"),1)="."),TRUE,FALSE)</formula>
    </cfRule>
  </conditionalFormatting>
  <conditionalFormatting sqref="Y1069:Y1070">
    <cfRule type="expression" dxfId="1907" priority="2011">
      <formula>IF(RIGHT(TEXT(Y1069,"0.#"),1)=".",FALSE,TRUE)</formula>
    </cfRule>
    <cfRule type="expression" dxfId="1906" priority="2012">
      <formula>IF(RIGHT(TEXT(Y1069,"0.#"),1)=".",TRUE,FALSE)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Y788 Y782">
    <cfRule type="expression" dxfId="715" priority="15">
      <formula>IF(RIGHT(TEXT(Y782,"0.#"),1)=".",FALSE,TRUE)</formula>
    </cfRule>
    <cfRule type="expression" dxfId="714" priority="16">
      <formula>IF(RIGHT(TEXT(Y782,"0.#"),1)=".",TRUE,FALSE)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3"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2020-10-08T16:04:43Z</dcterms:modified>
</cp:coreProperties>
</file>