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<sst xmlns="http://schemas.openxmlformats.org/spreadsheetml/2006/main" count="2891" uniqueCount="664">
  <si>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</si>
  <si>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</si>
  <si>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</si>
  <si>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</si>
  <si>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</si>
  <si>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</si>
  <si>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</si>
  <si>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</si>
  <si>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</si>
  <si>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</si>
  <si>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</si>
  <si>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</si>
  <si>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</si>
  <si>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</si>
  <si>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</si>
  <si>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</si>
  <si>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</si>
  <si>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</si>
  <si>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</si>
  <si>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</si>
  <si>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</si>
  <si>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</si>
  <si>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</si>
  <si>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</si>
  <si>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</si>
  <si>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</si>
  <si>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</si>
  <si>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</si>
  <si>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</si>
  <si>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</si>
  <si>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</si>
  <si>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</si>
  <si>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</si>
  <si>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</si>
  <si>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</si>
  <si>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</si>
  <si>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</si>
  <si>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</si>
  <si>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</si>
  <si>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</si>
  <si>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</si>
  <si>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</si>
  <si>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</si>
  <si>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</si>
  <si>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</si>
  <si>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</si>
  <si>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</si>
  <si>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</si>
  <si>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</si>
  <si>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</si>
  <si>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</si>
  <si>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</si>
  <si>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</si>
  <si>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</si>
  <si>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</si>
  <si>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</si>
  <si>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</si>
  <si>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</si>
  <si>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</si>
  <si>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</si>
  <si>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</si>
  <si>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</si>
  <si>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</si>
  <si>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</si>
  <si>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</si>
  <si>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</si>
  <si>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</si>
  <si>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</si>
  <si>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</si>
  <si>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</si>
  <si>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</si>
  <si>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</si>
  <si>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</si>
  <si>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</si>
  <si>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</si>
  <si>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</si>
  <si>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</si>
  <si>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</si>
  <si>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</si>
  <si>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</si>
  <si>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</si>
  <si>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</si>
  <si>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</si>
  <si>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</si>
  <si>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</si>
  <si>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</si>
  <si>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</si>
  <si>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</si>
  <si>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</si>
  <si>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</si>
  <si>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</si>
  <si>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</si>
  <si>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</si>
  <si>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</si>
  <si>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</si>
  <si>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</si>
  <si>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</si>
  <si>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</si>
  <si>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</si>
  <si>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</si>
  <si>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</si>
  <si>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</si>
  <si>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</si>
  <si>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</si>
  <si>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</si>
  <si>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</si>
  <si>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</si>
  <si>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</si>
  <si>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</si>
  <si>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</si>
  <si>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</si>
  <si>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</si>
  <si>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</si>
  <si>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</si>
  <si>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</si>
  <si>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</si>
  <si>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</si>
  <si>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</si>
  <si>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</si>
  <si>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</si>
  <si>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</si>
  <si>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</si>
  <si>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</si>
  <si>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</si>
  <si>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</si>
  <si>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</si>
  <si>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</si>
  <si>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</si>
  <si>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</si>
  <si>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</si>
  <si>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</si>
  <si>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</si>
  <si>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</si>
  <si>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</si>
  <si>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</si>
  <si>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</si>
  <si>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</si>
  <si>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</si>
  <si>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</si>
  <si>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</si>
  <si>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</si>
  <si>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</si>
  <si>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</si>
  <si>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</si>
  <si>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</si>
  <si>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</si>
  <si>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</si>
  <si>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</si>
  <si>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</si>
  <si>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</si>
  <si>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</si>
  <si>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</si>
  <si>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</si>
  <si>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</si>
  <si>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</si>
  <si>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</si>
  <si>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</si>
  <si>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</si>
  <si>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</si>
  <si>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</si>
  <si>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</si>
  <si>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</si>
  <si>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</si>
  <si>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</si>
  <si>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</si>
  <si>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</si>
  <si>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</si>
  <si>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</si>
  <si>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</si>
  <si>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</si>
  <si>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</si>
  <si>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</si>
  <si>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</si>
  <si>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</si>
  <si>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</si>
  <si>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</si>
  <si>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</si>
  <si>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</si>
  <si>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</si>
  <si>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</si>
  <si>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</si>
  <si>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</si>
  <si>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</si>
  <si>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</si>
  <si>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</si>
  <si>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</si>
  <si>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</si>
  <si>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</si>
  <si>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</si>
  <si>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</si>
  <si>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</si>
  <si>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</si>
  <si>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</si>
  <si>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</si>
  <si>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</si>
  <si>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</si>
  <si>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</si>
  <si>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</si>
  <si>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</si>
  <si>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</si>
  <si>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</si>
  <si>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</si>
  <si>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</si>
  <si>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</si>
  <si>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</si>
  <si>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</si>
  <si>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</si>
  <si>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</si>
  <si>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</si>
  <si>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</si>
  <si>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</si>
  <si>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</si>
  <si>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</si>
  <si>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</si>
  <si>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</si>
  <si>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</si>
  <si>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</si>
  <si>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</si>
  <si>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</si>
  <si>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</si>
  <si>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</si>
  <si>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</si>
  <si>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</si>
  <si>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</si>
  <si>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</si>
  <si>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</si>
  <si>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</si>
  <si>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</si>
  <si>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</si>
  <si>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</si>
  <si>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</si>
  <si>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</si>
  <si>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</si>
  <si>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</si>
  <si>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</si>
  <si>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</si>
  <si>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</si>
  <si>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</si>
  <si>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</si>
  <si>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</si>
  <si>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</si>
  <si>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</si>
  <si>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</si>
  <si>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</si>
  <si>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</si>
  <si>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</si>
  <si>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</si>
  <si>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</si>
  <si>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</si>
  <si>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</si>
  <si>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</si>
  <si>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</si>
  <si>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</si>
  <si>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</si>
  <si>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</si>
  <si>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</si>
  <si>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</si>
  <si>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</si>
  <si>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</si>
  <si>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</si>
  <si>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</si>
  <si>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</si>
  <si>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</si>
  <si>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</si>
  <si>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</si>
  <si>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</si>
  <si>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</si>
  <si>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</si>
  <si>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</si>
  <si>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</si>
  <si>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</si>
  <si>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</si>
  <si>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</si>
  <si>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</si>
  <si>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</si>
  <si>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</si>
  <si>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</si>
  <si>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</si>
  <si>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</si>
  <si>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</si>
  <si>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</si>
  <si>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</si>
  <si>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</si>
  <si>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</si>
  <si>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</si>
  <si>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</si>
  <si>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</si>
  <si>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</si>
  <si>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</si>
  <si>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</si>
  <si>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</si>
  <si>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</si>
  <si>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</si>
  <si>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</si>
  <si>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</si>
  <si>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</si>
  <si>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</si>
  <si>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</si>
  <si>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</si>
  <si>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</si>
  <si>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</si>
  <si>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</si>
  <si>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</si>
  <si>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</si>
  <si>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</si>
  <si>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</si>
  <si>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</si>
  <si>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</si>
  <si>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</si>
  <si>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</si>
  <si>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</si>
  <si>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</si>
  <si>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</si>
  <si>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</si>
  <si>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</si>
  <si>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</si>
  <si>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</si>
  <si>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</si>
  <si>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</si>
  <si>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</si>
  <si>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</si>
  <si>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</si>
  <si>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</si>
  <si>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</si>
  <si>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</si>
  <si>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</si>
  <si>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</si>
  <si>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</si>
  <si>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</si>
  <si>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</si>
  <si>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</si>
  <si>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</si>
  <si>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</si>
  <si>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</si>
  <si>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</si>
  <si>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</si>
  <si>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</si>
  <si>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</si>
  <si>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</si>
  <si>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</si>
  <si>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</si>
  <si>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</si>
  <si>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</si>
  <si>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</si>
  <si>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</si>
  <si>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</si>
  <si>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</si>
  <si>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</si>
  <si>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</si>
  <si>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</si>
  <si>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</si>
  <si>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</si>
  <si>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</si>
  <si>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</si>
  <si>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</si>
  <si>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</si>
  <si>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</si>
  <si>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</si>
  <si>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</si>
  <si>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</si>
  <si>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</si>
  <si>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</si>
  <si>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</si>
  <si>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</si>
  <si>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</si>
  <si>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</si>
  <si>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</si>
  <si>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</si>
  <si>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</si>
  <si>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</si>
  <si>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</si>
  <si>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</si>
  <si>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</si>
  <si>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</si>
  <si>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</si>
  <si>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</si>
  <si>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</si>
  <si>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</si>
  <si>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</si>
  <si>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</si>
  <si>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</si>
  <si>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</si>
  <si>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</si>
  <si>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</si>
  <si>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</si>
  <si>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</si>
  <si>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</si>
  <si>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</si>
  <si>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</si>
  <si>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</si>
  <si>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</si>
  <si>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</si>
  <si>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</si>
  <si>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</si>
  <si>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</si>
  <si>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</si>
  <si>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</si>
  <si>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</si>
  <si>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</si>
  <si>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</si>
  <si>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</si>
  <si>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</si>
  <si>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</si>
  <si>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</si>
  <si>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</si>
  <si>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</si>
  <si>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</si>
  <si>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</si>
  <si>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</si>
  <si>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</si>
  <si>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</si>
  <si>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</si>
  <si>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</si>
  <si>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</si>
  <si>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</si>
  <si>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</si>
  <si>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</si>
  <si>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</si>
  <si>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</si>
  <si>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</si>
  <si>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</si>
  <si>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</si>
  <si>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</si>
  <si>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</si>
  <si>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</si>
  <si>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</si>
  <si>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</si>
  <si>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</si>
  <si>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</si>
  <si>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</si>
  <si>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</si>
  <si>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</si>
  <si>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</si>
  <si>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</si>
  <si>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</si>
  <si>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</si>
  <si>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</si>
  <si>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</si>
  <si>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</si>
  <si>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</si>
  <si>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</si>
  <si>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</si>
  <si>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</si>
  <si>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</si>
  <si>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</si>
  <si>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</si>
  <si>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</si>
  <si>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</si>
  <si>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</si>
  <si>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</si>
  <si>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</si>
  <si>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</si>
  <si>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</si>
  <si>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</si>
  <si>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</si>
  <si>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</si>
  <si>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</si>
  <si>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</si>
  <si>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</si>
  <si>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</si>
  <si>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</si>
  <si>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</si>
  <si>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</si>
  <si>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</si>
  <si>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</si>
  <si>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</si>
  <si>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</si>
  <si>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</si>
  <si>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</si>
  <si>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</si>
  <si>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</si>
  <si>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</si>
  <si>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</si>
  <si>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</si>
  <si>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</si>
  <si>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</si>
  <si>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</si>
  <si>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</si>
  <si>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</si>
  <si>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</si>
  <si>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</si>
  <si>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</si>
  <si>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</si>
  <si>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</si>
  <si>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</si>
  <si>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</si>
  <si>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</si>
  <si>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</si>
  <si>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</si>
  <si>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</si>
  <si>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</si>
  <si>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</si>
  <si>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</si>
  <si>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</si>
  <si>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</si>
  <si>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</si>
  <si>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</si>
  <si>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</si>
  <si>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</si>
  <si>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</si>
  <si>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</si>
  <si>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</si>
  <si>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</si>
  <si>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</si>
  <si>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</si>
  <si>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</si>
  <si>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</si>
  <si>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</si>
  <si>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</si>
  <si>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</si>
  <si>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</si>
  <si>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</si>
  <si>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</si>
  <si>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</si>
  <si>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</si>
  <si>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</si>
  <si>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</si>
  <si>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</si>
  <si>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</si>
  <si>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</si>
  <si>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</si>
  <si>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</si>
  <si>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</si>
  <si>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</si>
  <si>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</si>
  <si>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</si>
  <si>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</si>
  <si>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</si>
  <si>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</si>
  <si>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</si>
  <si>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</si>
  <si>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</si>
  <si>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</si>
  <si>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</si>
  <si>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</si>
  <si>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</si>
  <si>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</si>
  <si>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</si>
  <si>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</si>
  <si>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</si>
  <si>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</si>
  <si>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</si>
  <si>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</si>
  <si>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</si>
  <si>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</si>
  <si>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</si>
  <si>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</si>
  <si>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</si>
  <si>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</si>
  <si>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</si>
  <si>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</si>
  <si>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</si>
  <si>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</si>
  <si>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</si>
  <si>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</si>
  <si>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</si>
  <si>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</si>
  <si>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</si>
  <si>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</si>
  <si>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</si>
  <si>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</si>
  <si>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</si>
  <si>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</si>
  <si>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</si>
  <si>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</si>
  <si>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</si>
  <si>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</si>
  <si>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</si>
  <si>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</si>
  <si>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</si>
  <si>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</si>
  <si>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</si>
  <si>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</si>
  <si>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厚生労働省</t>
    <rPh sb="0" eb="2">
      <t>コウセイ</t>
    </rPh>
    <rPh sb="2" eb="5">
      <t>ロウドウショウ</t>
    </rPh>
    <phoneticPr fontId="5"/>
  </si>
  <si>
    <t>院内感染対策</t>
  </si>
  <si>
    <t>平成５年度</t>
  </si>
  <si>
    <t>地域医療計画課</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</si>
  <si>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</si>
  <si>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対策に関する講習会の実施等により、最新の科学的知見に基づいた適切な知識を伝達することで、わが国における院内感染対策をより一層推進することを目的とする。</t>
  </si>
  <si>
    <t>○重大な院内感染事例に対して、専門家による技術的検討を行うとともに、その検討を踏まえた提言を行う。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</si>
  <si>
    <t>衛生関係指導者養成等委託費</t>
  </si>
  <si>
    <t>庁費</t>
  </si>
  <si>
    <t>諸謝金</t>
  </si>
  <si>
    <t>委員等旅費</t>
  </si>
  <si>
    <t>院内感染対策講習会受講者に占める初回受講者数の割合を８割以上とする。</t>
  </si>
  <si>
    <t>院内感染対策講習会受講者に占める初回受講者数の割合（初回受講者数／受講者数）</t>
  </si>
  <si>
    <t>院内感染対策講習会受講者データより</t>
  </si>
  <si>
    <t>院内感染講習会参加人数</t>
  </si>
  <si>
    <t>院内感染対策講習会執行額／開催会場数　　　　　　　　　　　　　　</t>
  </si>
  <si>
    <t>人</t>
  </si>
  <si>
    <t>千円</t>
  </si>
  <si>
    <t>院内感染対策講習会執行額/開催会場数</t>
  </si>
  <si>
    <t>21,361/7</t>
  </si>
  <si>
    <t>26,391/7</t>
    <phoneticPr fontId="5"/>
  </si>
  <si>
    <t>施策大目標３　利用者の視点に立った、効率的で安心かつ質の高い医療サービスの提供を促進すること</t>
  </si>
  <si>
    <t>医療安全確保対策の推進を図ること（施策目標Ⅰ－３－２）</t>
  </si>
  <si>
    <t>院内感染対策講習会受講者に占める初回受講者数の割合（29年度より実績を算出）</t>
  </si>
  <si>
    <t>院内感染の発生や、医療技術の高度化による感染症に対する抵抗力が比較的低い患者の増加などから、医療機関においては最新の科学的知見に基づいた適切な院内感染対策の実施が求められており、そうした対策については医療機関全体として取り組むことが重要であることから、最新の科学的知見に基づいた適切な知識を伝達することで院内感染対策の向上に寄与することから、質の高く安心な医療を提供できることにつながると考える。</t>
  </si>
  <si>
    <t>○</t>
    <phoneticPr fontId="5"/>
  </si>
  <si>
    <t>毎年新たな感染症が発生するため、広く国民のニーズがあり、国費を投入しなければ事業目的が達成できない。</t>
    <phoneticPr fontId="5"/>
  </si>
  <si>
    <t>毎年新たな感染症が発生するため、広く国民のニーズがあり、民間に委ねることはできない。</t>
    <phoneticPr fontId="5"/>
  </si>
  <si>
    <t>院内感染症対策は毎年対策が必要であり、優先度の高い事業である。</t>
    <phoneticPr fontId="5"/>
  </si>
  <si>
    <t>△</t>
  </si>
  <si>
    <t>実施にあたり、募集団体をＨＰに掲載して広く公募し事業者の選定を行っているが、一者応募となった。今後も関係団体を中心に、参加の声かけなどを行う。</t>
    <phoneticPr fontId="5"/>
  </si>
  <si>
    <t>有</t>
  </si>
  <si>
    <t>無</t>
  </si>
  <si>
    <t>‐</t>
  </si>
  <si>
    <t>複数者からの応募があった場合は、一般競争入札を行うこととしており、コスト削減に努めている。</t>
    <rPh sb="0" eb="2">
      <t>フクスウ</t>
    </rPh>
    <rPh sb="2" eb="3">
      <t>シャ</t>
    </rPh>
    <rPh sb="6" eb="8">
      <t>オウボ</t>
    </rPh>
    <rPh sb="12" eb="14">
      <t>バアイ</t>
    </rPh>
    <rPh sb="16" eb="18">
      <t>イッパン</t>
    </rPh>
    <rPh sb="18" eb="20">
      <t>キョウソウ</t>
    </rPh>
    <rPh sb="20" eb="22">
      <t>ニュウサツ</t>
    </rPh>
    <rPh sb="23" eb="24">
      <t>オコナ</t>
    </rPh>
    <rPh sb="36" eb="38">
      <t>サクゲン</t>
    </rPh>
    <rPh sb="39" eb="40">
      <t>ツト</t>
    </rPh>
    <phoneticPr fontId="5"/>
  </si>
  <si>
    <t>-</t>
    <phoneticPr fontId="5"/>
  </si>
  <si>
    <t>各事業に必要なものに限定されている。</t>
    <phoneticPr fontId="5"/>
  </si>
  <si>
    <t>事業実績額が契約額を下回ったため。</t>
    <rPh sb="0" eb="2">
      <t>ジギョウ</t>
    </rPh>
    <rPh sb="2" eb="5">
      <t>ジッセキガク</t>
    </rPh>
    <rPh sb="6" eb="9">
      <t>ケイヤクガク</t>
    </rPh>
    <rPh sb="10" eb="12">
      <t>シタマワ</t>
    </rPh>
    <phoneticPr fontId="5"/>
  </si>
  <si>
    <t>成果実績は目標に見合っている。</t>
    <rPh sb="0" eb="2">
      <t>セイカ</t>
    </rPh>
    <rPh sb="2" eb="4">
      <t>ジッセキ</t>
    </rPh>
    <rPh sb="5" eb="7">
      <t>モクヒョウ</t>
    </rPh>
    <rPh sb="8" eb="10">
      <t>ミア</t>
    </rPh>
    <phoneticPr fontId="5"/>
  </si>
  <si>
    <t>人件費、会場賃借料の節減や講師等への連絡を郵送ではなくメールを使用することにより低コストで実施できた。</t>
    <phoneticPr fontId="5"/>
  </si>
  <si>
    <t>○</t>
    <phoneticPr fontId="5"/>
  </si>
  <si>
    <t>講習会参加人数は概ね見込みに見合っている。</t>
    <rPh sb="8" eb="9">
      <t>オオム</t>
    </rPh>
    <phoneticPr fontId="5"/>
  </si>
  <si>
    <t>○</t>
    <phoneticPr fontId="5"/>
  </si>
  <si>
    <t>院内感染対策に有効利用されている。</t>
    <phoneticPr fontId="5"/>
  </si>
  <si>
    <t>本事業は、重大な院内感染事例に対して、専門家による技術的検討を行い提言をしたり、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</si>
  <si>
    <t>院内感染地域支援ネットワーク相談事業</t>
  </si>
  <si>
    <t>医療機関においては、最新の科学的知見に基づいた適切な院内感染対策の実施が求められることから、専門的かつ最新の科学的知見に基づいた知識の伝達を行うことで、質の高く安心な医療を提供する体制づくりを行うことは重要と考える。</t>
  </si>
  <si>
    <t>事業者から提出された実績報告書にて、事業にかかる効果や執行実態を把握している。講習会受講者は常に一定数を維持できており、周知が図られているといえる。また、今後より広く院内感染対策の知識が医療従事者に周知されるよう、平成２９年度から初回受講者の割合を現状把握の指標として用いている。今後も適切な執行に努めて参りたい。</t>
    <rPh sb="107" eb="109">
      <t>ヘイセイ</t>
    </rPh>
    <phoneticPr fontId="5"/>
  </si>
  <si>
    <t>117</t>
  </si>
  <si>
    <t>78</t>
  </si>
  <si>
    <t>84</t>
  </si>
  <si>
    <t>97</t>
    <phoneticPr fontId="5"/>
  </si>
  <si>
    <t>74</t>
  </si>
  <si>
    <t>80</t>
  </si>
  <si>
    <t>72</t>
  </si>
  <si>
    <t>0084</t>
  </si>
  <si>
    <t>0094</t>
    <phoneticPr fontId="5"/>
  </si>
  <si>
    <t>諸謝金</t>
    <rPh sb="0" eb="3">
      <t>ショシャキン</t>
    </rPh>
    <phoneticPr fontId="5"/>
  </si>
  <si>
    <t>非常勤職員への給与</t>
    <rPh sb="0" eb="3">
      <t>ヒジョウキン</t>
    </rPh>
    <rPh sb="3" eb="5">
      <t>ショクイン</t>
    </rPh>
    <rPh sb="7" eb="9">
      <t>キュウヨ</t>
    </rPh>
    <phoneticPr fontId="5"/>
  </si>
  <si>
    <t>その他</t>
    <rPh sb="2" eb="3">
      <t>ホカ</t>
    </rPh>
    <phoneticPr fontId="5"/>
  </si>
  <si>
    <t>院内感染対策講習会事業</t>
    <rPh sb="0" eb="2">
      <t>インナイ</t>
    </rPh>
    <rPh sb="2" eb="4">
      <t>カンセン</t>
    </rPh>
    <rPh sb="4" eb="6">
      <t>タイサク</t>
    </rPh>
    <rPh sb="6" eb="9">
      <t>コウシュウカイ</t>
    </rPh>
    <rPh sb="9" eb="11">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</si>
  <si>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</si>
  <si>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</si>
  <si>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</si>
  <si>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</si>
  <si>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</si>
  <si>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</si>
  <si>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</si>
  <si>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</si>
  <si>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</si>
  <si>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A.株式会社リベルタス・コンサルティング</t>
    <rPh sb="2" eb="6">
      <t>カブシキガイシャ</t>
    </rPh>
    <phoneticPr fontId="5"/>
  </si>
  <si>
    <t>人件費</t>
    <rPh sb="0" eb="3">
      <t>ジンケンヒ</t>
    </rPh>
    <phoneticPr fontId="5"/>
  </si>
  <si>
    <t>コンサルタント、アナリスト</t>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</si>
  <si>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</si>
  <si>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</si>
  <si>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委託費</t>
    <rPh sb="0" eb="2">
      <t>イタク</t>
    </rPh>
    <rPh sb="2" eb="3">
      <t>ヒ</t>
    </rPh>
    <phoneticPr fontId="5"/>
  </si>
  <si>
    <t>謝金</t>
    <rPh sb="0" eb="2">
      <t>シャキン</t>
    </rPh>
    <phoneticPr fontId="5"/>
  </si>
  <si>
    <t>印刷製本費。旅費、補助人件費等</t>
    <rPh sb="0" eb="2">
      <t>インサツ</t>
    </rPh>
    <rPh sb="2" eb="4">
      <t>セイホン</t>
    </rPh>
    <rPh sb="4" eb="5">
      <t>ヒ</t>
    </rPh>
    <rPh sb="6" eb="8">
      <t>リョヒ</t>
    </rPh>
    <rPh sb="9" eb="11">
      <t>ホジョ</t>
    </rPh>
    <rPh sb="11" eb="14">
      <t>ジンケンヒ</t>
    </rPh>
    <rPh sb="14" eb="15">
      <t>トウ</t>
    </rPh>
    <phoneticPr fontId="5"/>
  </si>
  <si>
    <t>B.エヌ・ティ・ティ・スマートコネクト株式会社</t>
    <rPh sb="19" eb="21">
      <t>カブシキ</t>
    </rPh>
    <rPh sb="21" eb="23">
      <t>カイシャ</t>
    </rPh>
    <phoneticPr fontId="5"/>
  </si>
  <si>
    <t>委託費</t>
    <rPh sb="0" eb="2">
      <t>イタク</t>
    </rPh>
    <rPh sb="2" eb="3">
      <t>ヒ</t>
    </rPh>
    <phoneticPr fontId="5"/>
  </si>
  <si>
    <t>インターネットライブ配信業務</t>
    <rPh sb="10" eb="12">
      <t>ハイシン</t>
    </rPh>
    <rPh sb="12" eb="14">
      <t>ギョウム</t>
    </rPh>
    <phoneticPr fontId="5"/>
  </si>
  <si>
    <t>エヌ・ティ・ティ・スマートコネクト株式会社</t>
    <phoneticPr fontId="5"/>
  </si>
  <si>
    <t>院内感染対策講習会事業</t>
    <rPh sb="0" eb="2">
      <t>インナイ</t>
    </rPh>
    <rPh sb="2" eb="4">
      <t>カンセン</t>
    </rPh>
    <rPh sb="4" eb="6">
      <t>タイサク</t>
    </rPh>
    <rPh sb="6" eb="9">
      <t>コウシュウカイ</t>
    </rPh>
    <rPh sb="9" eb="11">
      <t>ジギョウ</t>
    </rPh>
    <phoneticPr fontId="5"/>
  </si>
  <si>
    <t>-</t>
    <phoneticPr fontId="5"/>
  </si>
  <si>
    <t>╴</t>
    <phoneticPr fontId="5"/>
  </si>
  <si>
    <t>課長：鈴木　健彦</t>
    <rPh sb="0" eb="2">
      <t>カチョウ</t>
    </rPh>
    <rPh sb="3" eb="5">
      <t>スズキ</t>
    </rPh>
    <rPh sb="6" eb="8">
      <t>タケヒコ</t>
    </rPh>
    <phoneticPr fontId="5"/>
  </si>
  <si>
    <t>-</t>
    <phoneticPr fontId="5"/>
  </si>
  <si>
    <t>点検対象外</t>
    <rPh sb="0" eb="2">
      <t>テンケン</t>
    </rPh>
    <rPh sb="2" eb="5">
      <t>タイショウガイ</t>
    </rPh>
    <phoneticPr fontId="5"/>
  </si>
  <si>
    <t>一者応札となっている要因を分析し、改善を図ること。</t>
    <phoneticPr fontId="5"/>
  </si>
  <si>
    <t>活動実績については、より多くの者が受講できるよう周知方法等の見直しについて検討してまいりたい。また、一者応札の改善に向けて、十分な公示期間を確保するなど、より競争性が確保できるよう努めてまいりたい。</t>
    <phoneticPr fontId="5"/>
  </si>
  <si>
    <t>株式会社リベルタス・コンサルティング</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</si>
</sst>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151187</xdr:colOff>
      <xdr:row>742</xdr:row>
      <xdr:rowOff>89647</xdr:rowOff>
    </xdr:from>
    <xdr:to>
      <xdr:col>41</xdr:col>
      <xdr:colOff>188107</xdr:colOff>
      <xdr:row>743</xdr:row>
      <xdr:rowOff>273978</xdr:rowOff>
    </xdr:to>
    <xdr:sp macro="" textlink="">
      <xdr:nvSpPr>
        <xdr:cNvPr id="2" name="テキスト ボックス 1"/>
        <xdr:cNvSpPr txBox="1"/>
      </xdr:nvSpPr>
      <xdr:spPr>
        <a:xfrm>
          <a:off x="3151562" y="37475272"/>
          <a:ext cx="5237570" cy="5367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chemeClr val="tx1"/>
              </a:solidFill>
            </a:rPr>
            <a:t> １５百万円</a:t>
          </a:r>
          <a:endParaRPr kumimoji="1" lang="en-US" altLang="ja-JP" sz="1100">
            <a:solidFill>
              <a:schemeClr val="tx1"/>
            </a:solidFill>
          </a:endParaRPr>
        </a:p>
      </xdr:txBody>
    </xdr:sp>
    <xdr:clientData/>
  </xdr:twoCellAnchor>
  <xdr:twoCellAnchor>
    <xdr:from>
      <xdr:col>18</xdr:col>
      <xdr:colOff>134471</xdr:colOff>
      <xdr:row>747</xdr:row>
      <xdr:rowOff>224118</xdr:rowOff>
    </xdr:from>
    <xdr:to>
      <xdr:col>38</xdr:col>
      <xdr:colOff>22412</xdr:colOff>
      <xdr:row>749</xdr:row>
      <xdr:rowOff>347335</xdr:rowOff>
    </xdr:to>
    <xdr:sp macro="" textlink="">
      <xdr:nvSpPr>
        <xdr:cNvPr id="3" name="テキスト ボックス 2"/>
        <xdr:cNvSpPr txBox="1"/>
      </xdr:nvSpPr>
      <xdr:spPr>
        <a:xfrm>
          <a:off x="3734921" y="39371868"/>
          <a:ext cx="3888441" cy="82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．株式会社リベルタス・コンサルティング</a:t>
          </a:r>
          <a:endParaRPr kumimoji="1" lang="en-US" altLang="ja-JP" sz="1100"/>
        </a:p>
        <a:p>
          <a:pPr algn="ctr"/>
          <a:r>
            <a:rPr kumimoji="1" lang="ja-JP" altLang="en-US" sz="1100"/>
            <a:t>１５百万円</a:t>
          </a:r>
        </a:p>
      </xdr:txBody>
    </xdr:sp>
    <xdr:clientData/>
  </xdr:twoCellAnchor>
  <xdr:twoCellAnchor>
    <xdr:from>
      <xdr:col>14</xdr:col>
      <xdr:colOff>89025</xdr:colOff>
      <xdr:row>745</xdr:row>
      <xdr:rowOff>313142</xdr:rowOff>
    </xdr:from>
    <xdr:to>
      <xdr:col>28</xdr:col>
      <xdr:colOff>14318</xdr:colOff>
      <xdr:row>746</xdr:row>
      <xdr:rowOff>285129</xdr:rowOff>
    </xdr:to>
    <xdr:sp macro="" textlink="">
      <xdr:nvSpPr>
        <xdr:cNvPr id="4" name="テキスト ボックス 3"/>
        <xdr:cNvSpPr txBox="1"/>
      </xdr:nvSpPr>
      <xdr:spPr>
        <a:xfrm>
          <a:off x="2889375" y="38756042"/>
          <a:ext cx="2725643" cy="3244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70644</xdr:colOff>
      <xdr:row>743</xdr:row>
      <xdr:rowOff>328473</xdr:rowOff>
    </xdr:from>
    <xdr:to>
      <xdr:col>29</xdr:col>
      <xdr:colOff>70646</xdr:colOff>
      <xdr:row>747</xdr:row>
      <xdr:rowOff>123269</xdr:rowOff>
    </xdr:to>
    <xdr:cxnSp macro="">
      <xdr:nvCxnSpPr>
        <xdr:cNvPr id="5" name="直線矢印コネクタ 4"/>
        <xdr:cNvCxnSpPr/>
      </xdr:nvCxnSpPr>
      <xdr:spPr>
        <a:xfrm>
          <a:off x="5871369" y="38066523"/>
          <a:ext cx="2" cy="1204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750</xdr:row>
      <xdr:rowOff>68632</xdr:rowOff>
    </xdr:from>
    <xdr:to>
      <xdr:col>43</xdr:col>
      <xdr:colOff>112059</xdr:colOff>
      <xdr:row>752</xdr:row>
      <xdr:rowOff>160313</xdr:rowOff>
    </xdr:to>
    <xdr:sp macro="" textlink="">
      <xdr:nvSpPr>
        <xdr:cNvPr id="6" name="テキスト ボックス 5"/>
        <xdr:cNvSpPr txBox="1"/>
      </xdr:nvSpPr>
      <xdr:spPr>
        <a:xfrm>
          <a:off x="3267635" y="40273657"/>
          <a:ext cx="5445499" cy="79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医療従事者の院内感染対策に関する知識を深めるため講習会を実施</a:t>
          </a:r>
          <a:r>
            <a:rPr kumimoji="1" lang="en-US" altLang="ja-JP" sz="1100"/>
            <a:t>】</a:t>
          </a:r>
          <a:r>
            <a:rPr kumimoji="1" lang="ja-JP" altLang="en-US" sz="1100"/>
            <a:t>　</a:t>
          </a:r>
        </a:p>
      </xdr:txBody>
    </xdr:sp>
    <xdr:clientData/>
  </xdr:twoCellAnchor>
  <xdr:oneCellAnchor>
    <xdr:from>
      <xdr:col>42</xdr:col>
      <xdr:colOff>128716</xdr:colOff>
      <xdr:row>100</xdr:row>
      <xdr:rowOff>38616</xdr:rowOff>
    </xdr:from>
    <xdr:ext cx="607859" cy="193073"/>
    <xdr:sp macro="" textlink="">
      <xdr:nvSpPr>
        <xdr:cNvPr id="7" name="テキスト ボックス 6"/>
        <xdr:cNvSpPr txBox="1"/>
      </xdr:nvSpPr>
      <xdr:spPr>
        <a:xfrm>
          <a:off x="8778446" y="13437974"/>
          <a:ext cx="607859" cy="193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未開催</a:t>
          </a:r>
          <a:endParaRPr kumimoji="1" lang="en-US" altLang="ja-JP" sz="1100"/>
        </a:p>
      </xdr:txBody>
    </xdr:sp>
    <xdr:clientData/>
  </xdr:oneCellAnchor>
  <xdr:oneCellAnchor>
    <xdr:from>
      <xdr:col>38</xdr:col>
      <xdr:colOff>102973</xdr:colOff>
      <xdr:row>31</xdr:row>
      <xdr:rowOff>12872</xdr:rowOff>
    </xdr:from>
    <xdr:ext cx="607859" cy="193073"/>
    <xdr:sp macro="" textlink="">
      <xdr:nvSpPr>
        <xdr:cNvPr id="8" name="テキスト ボックス 7"/>
        <xdr:cNvSpPr txBox="1"/>
      </xdr:nvSpPr>
      <xdr:spPr>
        <a:xfrm>
          <a:off x="7928919" y="11532973"/>
          <a:ext cx="607859" cy="193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endParaRPr kumimoji="1" lang="en-US" altLang="ja-JP" sz="1100"/>
        </a:p>
      </xdr:txBody>
    </xdr:sp>
    <xdr:clientData/>
  </xdr:oneCellAnchor>
  <xdr:oneCellAnchor>
    <xdr:from>
      <xdr:col>38</xdr:col>
      <xdr:colOff>154460</xdr:colOff>
      <xdr:row>133</xdr:row>
      <xdr:rowOff>90101</xdr:rowOff>
    </xdr:from>
    <xdr:ext cx="566351" cy="347534"/>
    <xdr:sp macro="" textlink="">
      <xdr:nvSpPr>
        <xdr:cNvPr id="10" name="テキスト ボックス 9"/>
        <xdr:cNvSpPr txBox="1"/>
      </xdr:nvSpPr>
      <xdr:spPr>
        <a:xfrm>
          <a:off x="7980406" y="16887567"/>
          <a:ext cx="566351" cy="3475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endParaRPr kumimoji="1" lang="en-US" altLang="ja-JP" sz="1100"/>
        </a:p>
      </xdr:txBody>
    </xdr:sp>
    <xdr:clientData/>
  </xdr:oneCellAnchor>
  <xdr:twoCellAnchor>
    <xdr:from>
      <xdr:col>29</xdr:col>
      <xdr:colOff>12873</xdr:colOff>
      <xdr:row>752</xdr:row>
      <xdr:rowOff>25744</xdr:rowOff>
    </xdr:from>
    <xdr:to>
      <xdr:col>29</xdr:col>
      <xdr:colOff>12875</xdr:colOff>
      <xdr:row>755</xdr:row>
      <xdr:rowOff>168074</xdr:rowOff>
    </xdr:to>
    <xdr:cxnSp macro="">
      <xdr:nvCxnSpPr>
        <xdr:cNvPr id="11" name="直線矢印コネクタ 10"/>
        <xdr:cNvCxnSpPr/>
      </xdr:nvCxnSpPr>
      <xdr:spPr>
        <a:xfrm>
          <a:off x="5985305" y="45990305"/>
          <a:ext cx="2" cy="11849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12872</xdr:colOff>
      <xdr:row>756</xdr:row>
      <xdr:rowOff>90102</xdr:rowOff>
    </xdr:from>
    <xdr:to>
      <xdr:col>38</xdr:col>
      <xdr:colOff>106759</xdr:colOff>
      <xdr:row>757</xdr:row>
      <xdr:rowOff>560852</xdr:rowOff>
    </xdr:to>
    <xdr:sp macro="" textlink="">
      <xdr:nvSpPr>
        <xdr:cNvPr id="13" name="テキスト ボックス 12"/>
        <xdr:cNvSpPr txBox="1"/>
      </xdr:nvSpPr>
      <xdr:spPr>
        <a:xfrm>
          <a:off x="3925845" y="47444798"/>
          <a:ext cx="4006860" cy="8182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．エヌ・ティ・ティ・スマートコネクト株式会社</a:t>
          </a:r>
          <a:endParaRPr kumimoji="1" lang="en-US" altLang="ja-JP" sz="1100"/>
        </a:p>
        <a:p>
          <a:pPr algn="ctr"/>
          <a:r>
            <a:rPr kumimoji="1" lang="ja-JP" altLang="en-US" sz="1100"/>
            <a:t>１．１百万円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Y844" sqref="Y844:AB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95</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576</v>
      </c>
      <c r="AF5" s="699"/>
      <c r="AG5" s="699"/>
      <c r="AH5" s="699"/>
      <c r="AI5" s="699"/>
      <c r="AJ5" s="699"/>
      <c r="AK5" s="699"/>
      <c r="AL5" s="699"/>
      <c r="AM5" s="699"/>
      <c r="AN5" s="699"/>
      <c r="AO5" s="699"/>
      <c r="AP5" s="700"/>
      <c r="AQ5" s="701" t="s">
        <v>658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659</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v>
      </c>
      <c r="Q13" s="658"/>
      <c r="R13" s="658"/>
      <c r="S13" s="658"/>
      <c r="T13" s="658"/>
      <c r="U13" s="658"/>
      <c r="V13" s="659"/>
      <c r="W13" s="657">
        <v>27</v>
      </c>
      <c r="X13" s="658"/>
      <c r="Y13" s="658"/>
      <c r="Z13" s="658"/>
      <c r="AA13" s="658"/>
      <c r="AB13" s="658"/>
      <c r="AC13" s="659"/>
      <c r="AD13" s="657">
        <v>27</v>
      </c>
      <c r="AE13" s="658"/>
      <c r="AF13" s="658"/>
      <c r="AG13" s="658"/>
      <c r="AH13" s="658"/>
      <c r="AI13" s="658"/>
      <c r="AJ13" s="659"/>
      <c r="AK13" s="657">
        <v>27</v>
      </c>
      <c r="AL13" s="658"/>
      <c r="AM13" s="658"/>
      <c r="AN13" s="658"/>
      <c r="AO13" s="658"/>
      <c r="AP13" s="658"/>
      <c r="AQ13" s="659"/>
      <c r="AR13" s="919">
        <v>27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5"/>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v>
      </c>
      <c r="Q18" s="879"/>
      <c r="R18" s="879"/>
      <c r="S18" s="879"/>
      <c r="T18" s="879"/>
      <c r="U18" s="879"/>
      <c r="V18" s="880"/>
      <c r="W18" s="878">
        <f>SUM(W13:AC17)</f>
        <v>27</v>
      </c>
      <c r="X18" s="879"/>
      <c r="Y18" s="879"/>
      <c r="Z18" s="879"/>
      <c r="AA18" s="879"/>
      <c r="AB18" s="879"/>
      <c r="AC18" s="880"/>
      <c r="AD18" s="878">
        <f>SUM(AD13:AJ17)</f>
        <v>27</v>
      </c>
      <c r="AE18" s="879"/>
      <c r="AF18" s="879"/>
      <c r="AG18" s="879"/>
      <c r="AH18" s="879"/>
      <c r="AI18" s="879"/>
      <c r="AJ18" s="880"/>
      <c r="AK18" s="878">
        <f>SUM(AK13:AQ17)</f>
        <v>27</v>
      </c>
      <c r="AL18" s="879"/>
      <c r="AM18" s="879"/>
      <c r="AN18" s="879"/>
      <c r="AO18" s="879"/>
      <c r="AP18" s="879"/>
      <c r="AQ18" s="880"/>
      <c r="AR18" s="878">
        <f>SUM(AR13:AX17)</f>
        <v>27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21</v>
      </c>
      <c r="Q19" s="658"/>
      <c r="R19" s="658"/>
      <c r="S19" s="658"/>
      <c r="T19" s="658"/>
      <c r="U19" s="658"/>
      <c r="V19" s="659"/>
      <c r="W19" s="657">
        <v>21</v>
      </c>
      <c r="X19" s="658"/>
      <c r="Y19" s="658"/>
      <c r="Z19" s="658"/>
      <c r="AA19" s="658"/>
      <c r="AB19" s="658"/>
      <c r="AC19" s="659"/>
      <c r="AD19" s="657">
        <v>15</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0.77777777777777779</v>
      </c>
      <c r="Q20" s="316"/>
      <c r="R20" s="316"/>
      <c r="S20" s="316"/>
      <c r="T20" s="316"/>
      <c r="U20" s="316"/>
      <c r="V20" s="316"/>
      <c r="W20" s="316">
        <f t="shared" ref="W20" si="0">IF(W18=0, "-", SUM(W19)/W18)</f>
        <v>0.77777777777777779</v>
      </c>
      <c r="X20" s="316"/>
      <c r="Y20" s="316"/>
      <c r="Z20" s="316"/>
      <c r="AA20" s="316"/>
      <c r="AB20" s="316"/>
      <c r="AC20" s="316"/>
      <c r="AD20" s="316">
        <f t="shared" ref="AD20" si="1">IF(AD18=0, "-", SUM(AD19)/AD18)</f>
        <v>0.55555555555555558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0.77777777777777779</v>
      </c>
      <c r="Q21" s="316"/>
      <c r="R21" s="316"/>
      <c r="S21" s="316"/>
      <c r="T21" s="316"/>
      <c r="U21" s="316"/>
      <c r="V21" s="316"/>
      <c r="W21" s="316">
        <f t="shared" ref="W21" si="2">IF(W19=0, "-", SUM(W19)/SUM(W13,W14))</f>
        <v>0.77777777777777779</v>
      </c>
      <c r="X21" s="316"/>
      <c r="Y21" s="316"/>
      <c r="Z21" s="316"/>
      <c r="AA21" s="316"/>
      <c r="AB21" s="316"/>
      <c r="AC21" s="316"/>
      <c r="AD21" s="316">
        <f t="shared" ref="AD21" si="3">IF(AD19=0, "-", SUM(AD19)/SUM(AD13,AD14))</f>
        <v>0.55555555555555558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580</v>
      </c>
      <c r="H23" s="986"/>
      <c r="I23" s="986"/>
      <c r="J23" s="986"/>
      <c r="K23" s="986"/>
      <c r="L23" s="986"/>
      <c r="M23" s="986"/>
      <c r="N23" s="986"/>
      <c r="O23" s="987"/>
      <c r="P23" s="919">
        <v>27</v>
      </c>
      <c r="Q23" s="920"/>
      <c r="R23" s="920"/>
      <c r="S23" s="920"/>
      <c r="T23" s="920"/>
      <c r="U23" s="920"/>
      <c r="V23" s="936"/>
      <c r="W23" s="919">
        <v>27</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581</v>
      </c>
      <c r="H24" s="938"/>
      <c r="I24" s="938"/>
      <c r="J24" s="938"/>
      <c r="K24" s="938"/>
      <c r="L24" s="938"/>
      <c r="M24" s="938"/>
      <c r="N24" s="938"/>
      <c r="O24" s="939"/>
      <c r="P24" s="657">
        <v>0</v>
      </c>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582</v>
      </c>
      <c r="H25" s="938"/>
      <c r="I25" s="938"/>
      <c r="J25" s="938"/>
      <c r="K25" s="938"/>
      <c r="L25" s="938"/>
      <c r="M25" s="938"/>
      <c r="N25" s="938"/>
      <c r="O25" s="939"/>
      <c r="P25" s="657">
        <v>0</v>
      </c>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583</v>
      </c>
      <c r="H26" s="938"/>
      <c r="I26" s="938"/>
      <c r="J26" s="938"/>
      <c r="K26" s="938"/>
      <c r="L26" s="938"/>
      <c r="M26" s="938"/>
      <c r="N26" s="938"/>
      <c r="O26" s="939"/>
      <c r="P26" s="657">
        <v>0</v>
      </c>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27</v>
      </c>
      <c r="Q29" s="658"/>
      <c r="R29" s="658"/>
      <c r="S29" s="658"/>
      <c r="T29" s="658"/>
      <c r="U29" s="658"/>
      <c r="V29" s="659"/>
      <c r="W29" s="967">
        <f>AR13</f>
        <v>27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t="s">
        <v>634</v>
      </c>
      <c r="AV31" s="198"/>
      <c r="AW31" s="398" t="s">
        <v>181</v>
      </c>
      <c r="AX31" s="399"/>
    </row>
    <row r="32" spans="1:50" ht="23.25" customHeight="1" x14ac:dyDescent="0.15">
      <c r="A32" s="403"/>
      <c r="B32" s="401"/>
      <c r="C32" s="401"/>
      <c r="D32" s="401"/>
      <c r="E32" s="401"/>
      <c r="F32" s="402"/>
      <c r="G32" s="564" t="s">
        <v>584</v>
      </c>
      <c r="H32" s="565"/>
      <c r="I32" s="565"/>
      <c r="J32" s="565"/>
      <c r="K32" s="565"/>
      <c r="L32" s="565"/>
      <c r="M32" s="565"/>
      <c r="N32" s="565"/>
      <c r="O32" s="566"/>
      <c r="P32" s="104" t="s">
        <v>585</v>
      </c>
      <c r="Q32" s="104"/>
      <c r="R32" s="104"/>
      <c r="S32" s="104"/>
      <c r="T32" s="104"/>
      <c r="U32" s="104"/>
      <c r="V32" s="104"/>
      <c r="W32" s="104"/>
      <c r="X32" s="105"/>
      <c r="Y32" s="474" t="s">
        <v>12</v>
      </c>
      <c r="Z32" s="534"/>
      <c r="AA32" s="535"/>
      <c r="AB32" s="464" t="s">
        <v>376</v>
      </c>
      <c r="AC32" s="464"/>
      <c r="AD32" s="464"/>
      <c r="AE32" s="216">
        <v>80.5</v>
      </c>
      <c r="AF32" s="217"/>
      <c r="AG32" s="217"/>
      <c r="AH32" s="217"/>
      <c r="AI32" s="216">
        <v>77</v>
      </c>
      <c r="AJ32" s="217"/>
      <c r="AK32" s="217"/>
      <c r="AL32" s="217"/>
      <c r="AM32" s="216"/>
      <c r="AN32" s="217"/>
      <c r="AO32" s="217"/>
      <c r="AP32" s="217"/>
      <c r="AQ32" s="340" t="s">
        <v>638</v>
      </c>
      <c r="AR32" s="206"/>
      <c r="AS32" s="206"/>
      <c r="AT32" s="341"/>
      <c r="AU32" s="217" t="s">
        <v>635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376</v>
      </c>
      <c r="AC33" s="526"/>
      <c r="AD33" s="526"/>
      <c r="AE33" s="216">
        <v>80</v>
      </c>
      <c r="AF33" s="217"/>
      <c r="AG33" s="217"/>
      <c r="AH33" s="217"/>
      <c r="AI33" s="216">
        <v>80</v>
      </c>
      <c r="AJ33" s="217"/>
      <c r="AK33" s="217"/>
      <c r="AL33" s="217"/>
      <c r="AM33" s="216">
        <v>80</v>
      </c>
      <c r="AN33" s="217"/>
      <c r="AO33" s="217"/>
      <c r="AP33" s="217"/>
      <c r="AQ33" s="340" t="s">
        <v>569</v>
      </c>
      <c r="AR33" s="206"/>
      <c r="AS33" s="206"/>
      <c r="AT33" s="341"/>
      <c r="AU33" s="217">
        <v>80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100.6</v>
      </c>
      <c r="AF34" s="217"/>
      <c r="AG34" s="217"/>
      <c r="AH34" s="217"/>
      <c r="AI34" s="216">
        <v>96.2</v>
      </c>
      <c r="AJ34" s="217"/>
      <c r="AK34" s="217"/>
      <c r="AL34" s="217"/>
      <c r="AM34" s="216" t="s">
        <v>569</v>
      </c>
      <c r="AN34" s="217"/>
      <c r="AO34" s="217"/>
      <c r="AP34" s="217"/>
      <c r="AQ34" s="340" t="s">
        <v>569</v>
      </c>
      <c r="AR34" s="206"/>
      <c r="AS34" s="206"/>
      <c r="AT34" s="341"/>
      <c r="AU34" s="217" t="s">
        <v>636</v>
      </c>
      <c r="AV34" s="217"/>
      <c r="AW34" s="217"/>
      <c r="AX34" s="219"/>
    </row>
    <row r="35" spans="1:50" ht="23.25" customHeight="1" x14ac:dyDescent="0.15">
      <c r="A35" s="224" t="s">
        <v>385</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589</v>
      </c>
      <c r="AC101" s="464"/>
      <c r="AD101" s="464"/>
      <c r="AE101" s="216">
        <v>2398</v>
      </c>
      <c r="AF101" s="217"/>
      <c r="AG101" s="217"/>
      <c r="AH101" s="218"/>
      <c r="AI101" s="216">
        <v>2228</v>
      </c>
      <c r="AJ101" s="217"/>
      <c r="AK101" s="217"/>
      <c r="AL101" s="218"/>
      <c r="AM101" s="216">
        <v>2094</v>
      </c>
      <c r="AN101" s="217"/>
      <c r="AO101" s="217"/>
      <c r="AP101" s="218"/>
      <c r="AQ101" s="216"/>
      <c r="AR101" s="217"/>
      <c r="AS101" s="217"/>
      <c r="AT101" s="218"/>
      <c r="AU101" s="216" t="s">
        <v>638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589</v>
      </c>
      <c r="AC102" s="464"/>
      <c r="AD102" s="464"/>
      <c r="AE102" s="421">
        <v>2477</v>
      </c>
      <c r="AF102" s="421"/>
      <c r="AG102" s="421"/>
      <c r="AH102" s="421"/>
      <c r="AI102" s="421">
        <v>2398</v>
      </c>
      <c r="AJ102" s="421"/>
      <c r="AK102" s="421"/>
      <c r="AL102" s="421"/>
      <c r="AM102" s="421">
        <v>2228</v>
      </c>
      <c r="AN102" s="421"/>
      <c r="AO102" s="421"/>
      <c r="AP102" s="421"/>
      <c r="AQ102" s="271">
        <v>2228</v>
      </c>
      <c r="AR102" s="272"/>
      <c r="AS102" s="272"/>
      <c r="AT102" s="317"/>
      <c r="AU102" s="271">
        <v>2228</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590</v>
      </c>
      <c r="AC116" s="466"/>
      <c r="AD116" s="467"/>
      <c r="AE116" s="421">
        <v>3051</v>
      </c>
      <c r="AF116" s="421"/>
      <c r="AG116" s="421"/>
      <c r="AH116" s="421"/>
      <c r="AI116" s="421">
        <v>3052</v>
      </c>
      <c r="AJ116" s="421"/>
      <c r="AK116" s="421"/>
      <c r="AL116" s="421"/>
      <c r="AM116" s="421">
        <v>3770</v>
      </c>
      <c r="AN116" s="421"/>
      <c r="AO116" s="421"/>
      <c r="AP116" s="421"/>
      <c r="AQ116" s="216" t="s">
        <v>640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592</v>
      </c>
      <c r="AF117" s="554"/>
      <c r="AG117" s="554"/>
      <c r="AH117" s="554"/>
      <c r="AI117" s="554" t="s">
        <v>592</v>
      </c>
      <c r="AJ117" s="554"/>
      <c r="AK117" s="554"/>
      <c r="AL117" s="554"/>
      <c r="AM117" s="554" t="s">
        <v>593</v>
      </c>
      <c r="AN117" s="554"/>
      <c r="AO117" s="554"/>
      <c r="AP117" s="554"/>
      <c r="AQ117" s="554" t="s">
        <v>639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2</v>
      </c>
      <c r="AR133" s="198"/>
      <c r="AS133" s="132" t="s">
        <v>236</v>
      </c>
      <c r="AT133" s="133"/>
      <c r="AU133" s="199" t="s">
        <v>636</v>
      </c>
      <c r="AV133" s="199"/>
      <c r="AW133" s="132" t="s">
        <v>181</v>
      </c>
      <c r="AX133" s="194"/>
    </row>
    <row r="134" spans="1:50" ht="39.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376</v>
      </c>
      <c r="AC134" s="204"/>
      <c r="AD134" s="204"/>
      <c r="AE134" s="205">
        <v>80.5</v>
      </c>
      <c r="AF134" s="206"/>
      <c r="AG134" s="206"/>
      <c r="AH134" s="206"/>
      <c r="AI134" s="205">
        <v>77</v>
      </c>
      <c r="AJ134" s="206"/>
      <c r="AK134" s="206"/>
      <c r="AL134" s="206"/>
      <c r="AM134" s="205"/>
      <c r="AN134" s="206"/>
      <c r="AO134" s="206"/>
      <c r="AP134" s="206"/>
      <c r="AQ134" s="205" t="s">
        <v>641</v>
      </c>
      <c r="AR134" s="206"/>
      <c r="AS134" s="206"/>
      <c r="AT134" s="206"/>
      <c r="AU134" s="205" t="s">
        <v>637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376</v>
      </c>
      <c r="AC135" s="212"/>
      <c r="AD135" s="212"/>
      <c r="AE135" s="205">
        <v>80</v>
      </c>
      <c r="AF135" s="206"/>
      <c r="AG135" s="206"/>
      <c r="AH135" s="206"/>
      <c r="AI135" s="205">
        <v>80</v>
      </c>
      <c r="AJ135" s="206"/>
      <c r="AK135" s="206"/>
      <c r="AL135" s="206"/>
      <c r="AM135" s="205">
        <v>80</v>
      </c>
      <c r="AN135" s="206"/>
      <c r="AO135" s="206"/>
      <c r="AP135" s="206"/>
      <c r="AQ135" s="205" t="s">
        <v>642</v>
      </c>
      <c r="AR135" s="206"/>
      <c r="AS135" s="206"/>
      <c r="AT135" s="206"/>
      <c r="AU135" s="205">
        <v>80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571</v>
      </c>
      <c r="H154" s="104"/>
      <c r="I154" s="104"/>
      <c r="J154" s="104"/>
      <c r="K154" s="104"/>
      <c r="L154" s="104"/>
      <c r="M154" s="104"/>
      <c r="N154" s="104"/>
      <c r="O154" s="104"/>
      <c r="P154" s="105"/>
      <c r="Q154" s="124" t="s">
        <v>570</v>
      </c>
      <c r="R154" s="104"/>
      <c r="S154" s="104"/>
      <c r="T154" s="104"/>
      <c r="U154" s="104"/>
      <c r="V154" s="104"/>
      <c r="W154" s="104"/>
      <c r="X154" s="104"/>
      <c r="Y154" s="104"/>
      <c r="Z154" s="104"/>
      <c r="AA154" s="291"/>
      <c r="AB154" s="140" t="s">
        <v>572</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569</v>
      </c>
      <c r="AF433" s="206"/>
      <c r="AG433" s="206"/>
      <c r="AH433" s="206"/>
      <c r="AI433" s="340" t="s">
        <v>569</v>
      </c>
      <c r="AJ433" s="206"/>
      <c r="AK433" s="206"/>
      <c r="AL433" s="206"/>
      <c r="AM433" s="340" t="s">
        <v>569</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569</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569</v>
      </c>
      <c r="AF435" s="206"/>
      <c r="AG435" s="206"/>
      <c r="AH435" s="341"/>
      <c r="AI435" s="340" t="s">
        <v>569</v>
      </c>
      <c r="AJ435" s="206"/>
      <c r="AK435" s="206"/>
      <c r="AL435" s="206"/>
      <c r="AM435" s="340" t="s">
        <v>569</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569</v>
      </c>
      <c r="AF458" s="206"/>
      <c r="AG458" s="206"/>
      <c r="AH458" s="206"/>
      <c r="AI458" s="340" t="s">
        <v>569</v>
      </c>
      <c r="AJ458" s="206"/>
      <c r="AK458" s="206"/>
      <c r="AL458" s="206"/>
      <c r="AM458" s="340" t="s">
        <v>569</v>
      </c>
      <c r="AN458" s="206"/>
      <c r="AO458" s="206"/>
      <c r="AP458" s="341"/>
      <c r="AQ458" s="340" t="s">
        <v>569</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569</v>
      </c>
      <c r="AF459" s="206"/>
      <c r="AG459" s="206"/>
      <c r="AH459" s="341"/>
      <c r="AI459" s="340" t="s">
        <v>569</v>
      </c>
      <c r="AJ459" s="206"/>
      <c r="AK459" s="206"/>
      <c r="AL459" s="206"/>
      <c r="AM459" s="340" t="s">
        <v>569</v>
      </c>
      <c r="AN459" s="206"/>
      <c r="AO459" s="206"/>
      <c r="AP459" s="341"/>
      <c r="AQ459" s="340" t="s">
        <v>569</v>
      </c>
      <c r="AR459" s="206"/>
      <c r="AS459" s="206"/>
      <c r="AT459" s="341"/>
      <c r="AU459" s="206" t="s">
        <v>569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569</v>
      </c>
      <c r="AJ460" s="206"/>
      <c r="AK460" s="206"/>
      <c r="AL460" s="206"/>
      <c r="AM460" s="340" t="s">
        <v>569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0.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30.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563</v>
      </c>
      <c r="AE703" s="327"/>
      <c r="AF703" s="327"/>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30.75" customHeight="1" x14ac:dyDescent="0.15">
      <c r="A704" s="874"/>
      <c r="B704" s="87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563</v>
      </c>
      <c r="AE704" s="783"/>
      <c r="AF704" s="783"/>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602</v>
      </c>
      <c r="AE705" s="715"/>
      <c r="AF705" s="715"/>
      <c r="AG705" s="124" t="s">
        <v>603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606</v>
      </c>
      <c r="AE708" s="605"/>
      <c r="AF708" s="605"/>
      <c r="AG708" s="742" t="s">
        <v>413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606</v>
      </c>
      <c r="AE710" s="327"/>
      <c r="AF710" s="327"/>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563</v>
      </c>
      <c r="AE712" s="783"/>
      <c r="AF712" s="783"/>
      <c r="AG712" s="809" t="s">
        <v>610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606</v>
      </c>
      <c r="AE713" s="327"/>
      <c r="AF713" s="663"/>
      <c r="AG713" s="100" t="s">
        <v>608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606</v>
      </c>
      <c r="AE714" s="807"/>
      <c r="AF714" s="808"/>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563</v>
      </c>
      <c r="AE716" s="627"/>
      <c r="AF716" s="627"/>
      <c r="AG716" s="100" t="s">
        <v>612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613</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615</v>
      </c>
      <c r="AE718" s="327"/>
      <c r="AF718" s="327"/>
      <c r="AG718" s="126" t="s">
        <v>616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617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562</v>
      </c>
      <c r="D721" s="295"/>
      <c r="E721" s="295"/>
      <c r="F721" s="296"/>
      <c r="G721" s="285"/>
      <c r="H721" s="286"/>
      <c r="I721" s="82" t="str">
        <f>IF(OR(G721="　", G721=""), "", "-")</f>
        <v/>
      </c>
      <c r="J721" s="289">
        <v>3</v>
      </c>
      <c r="K721" s="289"/>
      <c r="L721" s="82" t="str">
        <f>IF(M721="","","-")</f>
        <v>-</v>
      </c>
      <c r="M721" s="83">
        <v>9</v>
      </c>
      <c r="N721" s="302" t="s">
        <v>618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4" t="s">
        <v>53</v>
      </c>
      <c r="D726" s="837"/>
      <c r="E726" s="837"/>
      <c r="F726" s="838"/>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7.25" customHeight="1" thickBot="1" x14ac:dyDescent="0.2">
      <c r="A729" s="634" t="s">
        <v>660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390</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621</v>
      </c>
      <c r="F737" s="989"/>
      <c r="G737" s="989"/>
      <c r="H737" s="989"/>
      <c r="I737" s="989"/>
      <c r="J737" s="989"/>
      <c r="K737" s="989"/>
      <c r="L737" s="989"/>
      <c r="M737" s="989"/>
      <c r="N737" s="365" t="s">
        <v>403</v>
      </c>
      <c r="O737" s="365"/>
      <c r="P737" s="365"/>
      <c r="Q737" s="365"/>
      <c r="R737" s="989" t="s">
        <v>624</v>
      </c>
      <c r="S737" s="989"/>
      <c r="T737" s="989"/>
      <c r="U737" s="989"/>
      <c r="V737" s="989"/>
      <c r="W737" s="989"/>
      <c r="X737" s="989"/>
      <c r="Y737" s="989"/>
      <c r="Z737" s="989"/>
      <c r="AA737" s="365" t="s">
        <v>402</v>
      </c>
      <c r="AB737" s="365"/>
      <c r="AC737" s="365"/>
      <c r="AD737" s="365"/>
      <c r="AE737" s="989" t="s">
        <v>625</v>
      </c>
      <c r="AF737" s="989"/>
      <c r="AG737" s="989"/>
      <c r="AH737" s="989"/>
      <c r="AI737" s="989"/>
      <c r="AJ737" s="989"/>
      <c r="AK737" s="989"/>
      <c r="AL737" s="989"/>
      <c r="AM737" s="989"/>
      <c r="AN737" s="365" t="s">
        <v>401</v>
      </c>
      <c r="AO737" s="365"/>
      <c r="AP737" s="365"/>
      <c r="AQ737" s="365"/>
      <c r="AR737" s="995" t="s">
        <v>627</v>
      </c>
      <c r="AS737" s="996"/>
      <c r="AT737" s="996"/>
      <c r="AU737" s="996"/>
      <c r="AV737" s="996"/>
      <c r="AW737" s="996"/>
      <c r="AX737" s="997"/>
      <c r="AY737" s="88"/>
      <c r="AZ737" s="88"/>
    </row>
    <row r="738" spans="1:52" ht="24.75" customHeight="1" x14ac:dyDescent="0.15">
      <c r="A738" s="988" t="s">
        <v>400</v>
      </c>
      <c r="B738" s="209"/>
      <c r="C738" s="209"/>
      <c r="D738" s="210"/>
      <c r="E738" s="989" t="s">
        <v>622</v>
      </c>
      <c r="F738" s="989"/>
      <c r="G738" s="989"/>
      <c r="H738" s="989"/>
      <c r="I738" s="989"/>
      <c r="J738" s="989"/>
      <c r="K738" s="989"/>
      <c r="L738" s="989"/>
      <c r="M738" s="989"/>
      <c r="N738" s="365" t="s">
        <v>399</v>
      </c>
      <c r="O738" s="365"/>
      <c r="P738" s="365"/>
      <c r="Q738" s="365"/>
      <c r="R738" s="989" t="s">
        <v>623</v>
      </c>
      <c r="S738" s="989"/>
      <c r="T738" s="989"/>
      <c r="U738" s="989"/>
      <c r="V738" s="989"/>
      <c r="W738" s="989"/>
      <c r="X738" s="989"/>
      <c r="Y738" s="989"/>
      <c r="Z738" s="989"/>
      <c r="AA738" s="365" t="s">
        <v>398</v>
      </c>
      <c r="AB738" s="365"/>
      <c r="AC738" s="365"/>
      <c r="AD738" s="365"/>
      <c r="AE738" s="989" t="s">
        <v>626</v>
      </c>
      <c r="AF738" s="989"/>
      <c r="AG738" s="989"/>
      <c r="AH738" s="989"/>
      <c r="AI738" s="989"/>
      <c r="AJ738" s="989"/>
      <c r="AK738" s="989"/>
      <c r="AL738" s="989"/>
      <c r="AM738" s="989"/>
      <c r="AN738" s="365" t="s">
        <v>397</v>
      </c>
      <c r="AO738" s="365"/>
      <c r="AP738" s="365"/>
      <c r="AQ738" s="365"/>
      <c r="AR738" s="995" t="s">
        <v>628</v>
      </c>
      <c r="AS738" s="996"/>
      <c r="AT738" s="996"/>
      <c r="AU738" s="996"/>
      <c r="AV738" s="996"/>
      <c r="AW738" s="996"/>
      <c r="AX738" s="997"/>
    </row>
    <row r="739" spans="1:52" ht="24.75" customHeight="1" x14ac:dyDescent="0.15">
      <c r="A739" s="988" t="s">
        <v>396</v>
      </c>
      <c r="B739" s="209"/>
      <c r="C739" s="209"/>
      <c r="D739" s="210"/>
      <c r="E739" s="989" t="s">
        <v>629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573</v>
      </c>
      <c r="F740" s="974"/>
      <c r="G740" s="974"/>
      <c r="H740" s="92" t="str">
        <f>IF(E740="", "", "(")</f>
        <v>(</v>
      </c>
      <c r="I740" s="974"/>
      <c r="J740" s="974"/>
      <c r="K740" s="92" t="str">
        <f>IF(OR(I740="　", I740=""), "", "-")</f>
        <v/>
      </c>
      <c r="L740" s="975">
        <v>96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643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4"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4"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644</v>
      </c>
      <c r="H782" s="671"/>
      <c r="I782" s="671"/>
      <c r="J782" s="671"/>
      <c r="K782" s="672"/>
      <c r="L782" s="664" t="s">
        <v>645</v>
      </c>
      <c r="M782" s="665"/>
      <c r="N782" s="665"/>
      <c r="O782" s="665"/>
      <c r="P782" s="665"/>
      <c r="Q782" s="665"/>
      <c r="R782" s="665"/>
      <c r="S782" s="665"/>
      <c r="T782" s="665"/>
      <c r="U782" s="665"/>
      <c r="V782" s="665"/>
      <c r="W782" s="665"/>
      <c r="X782" s="666"/>
      <c r="Y782" s="388">
        <v>6.1</v>
      </c>
      <c r="Z782" s="389"/>
      <c r="AA782" s="389"/>
      <c r="AB782" s="390"/>
      <c r="AC782" s="670" t="s">
        <v>652</v>
      </c>
      <c r="AD782" s="671"/>
      <c r="AE782" s="671"/>
      <c r="AF782" s="671"/>
      <c r="AG782" s="672"/>
      <c r="AH782" s="664" t="s">
        <v>653</v>
      </c>
      <c r="AI782" s="665"/>
      <c r="AJ782" s="665"/>
      <c r="AK782" s="665"/>
      <c r="AL782" s="665"/>
      <c r="AM782" s="665"/>
      <c r="AN782" s="665"/>
      <c r="AO782" s="665"/>
      <c r="AP782" s="665"/>
      <c r="AQ782" s="665"/>
      <c r="AR782" s="665"/>
      <c r="AS782" s="665"/>
      <c r="AT782" s="666"/>
      <c r="AU782" s="388">
        <v>1.1000000000000001</v>
      </c>
      <c r="AV782" s="389"/>
      <c r="AW782" s="389"/>
      <c r="AX782" s="390"/>
    </row>
    <row r="783" spans="1:50" ht="24.75" customHeight="1" x14ac:dyDescent="0.15">
      <c r="A783" s="631"/>
      <c r="B783" s="632"/>
      <c r="C783" s="632"/>
      <c r="D783" s="632"/>
      <c r="E783" s="632"/>
      <c r="F783" s="633"/>
      <c r="G783" s="606" t="s">
        <v>646</v>
      </c>
      <c r="H783" s="607"/>
      <c r="I783" s="607"/>
      <c r="J783" s="607"/>
      <c r="K783" s="608"/>
      <c r="L783" s="598" t="s">
        <v>647</v>
      </c>
      <c r="M783" s="599"/>
      <c r="N783" s="599"/>
      <c r="O783" s="599"/>
      <c r="P783" s="599"/>
      <c r="Q783" s="599"/>
      <c r="R783" s="599"/>
      <c r="S783" s="599"/>
      <c r="T783" s="599"/>
      <c r="U783" s="599"/>
      <c r="V783" s="599"/>
      <c r="W783" s="599"/>
      <c r="X783" s="600"/>
      <c r="Y783" s="601">
        <v>2.6</v>
      </c>
      <c r="Z783" s="602"/>
      <c r="AA783" s="602"/>
      <c r="AB783" s="603"/>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648</v>
      </c>
      <c r="H784" s="607"/>
      <c r="I784" s="607"/>
      <c r="J784" s="607"/>
      <c r="K784" s="608"/>
      <c r="L784" s="598" t="s">
        <v>631</v>
      </c>
      <c r="M784" s="599"/>
      <c r="N784" s="599"/>
      <c r="O784" s="599"/>
      <c r="P784" s="599"/>
      <c r="Q784" s="599"/>
      <c r="R784" s="599"/>
      <c r="S784" s="599"/>
      <c r="T784" s="599"/>
      <c r="U784" s="599"/>
      <c r="V784" s="599"/>
      <c r="W784" s="599"/>
      <c r="X784" s="600"/>
      <c r="Y784" s="601">
        <v>2.2999999999999998</v>
      </c>
      <c r="Z784" s="602"/>
      <c r="AA784" s="602"/>
      <c r="AB784" s="603"/>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630</v>
      </c>
      <c r="H785" s="607"/>
      <c r="I785" s="607"/>
      <c r="J785" s="607"/>
      <c r="K785" s="608"/>
      <c r="L785" s="598" t="s">
        <v>649</v>
      </c>
      <c r="M785" s="599"/>
      <c r="N785" s="599"/>
      <c r="O785" s="599"/>
      <c r="P785" s="599"/>
      <c r="Q785" s="599"/>
      <c r="R785" s="599"/>
      <c r="S785" s="599"/>
      <c r="T785" s="599"/>
      <c r="U785" s="599"/>
      <c r="V785" s="599"/>
      <c r="W785" s="599"/>
      <c r="X785" s="600"/>
      <c r="Y785" s="601">
        <v>1.1000000000000001</v>
      </c>
      <c r="Z785" s="602"/>
      <c r="AA785" s="602"/>
      <c r="AB785" s="603"/>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632</v>
      </c>
      <c r="H786" s="607"/>
      <c r="I786" s="607"/>
      <c r="J786" s="607"/>
      <c r="K786" s="608"/>
      <c r="L786" s="598" t="s">
        <v>650</v>
      </c>
      <c r="M786" s="599"/>
      <c r="N786" s="599"/>
      <c r="O786" s="599"/>
      <c r="P786" s="599"/>
      <c r="Q786" s="599"/>
      <c r="R786" s="599"/>
      <c r="S786" s="599"/>
      <c r="T786" s="599"/>
      <c r="U786" s="599"/>
      <c r="V786" s="599"/>
      <c r="W786" s="599"/>
      <c r="X786" s="600"/>
      <c r="Y786" s="601">
        <v>2.8</v>
      </c>
      <c r="Z786" s="602"/>
      <c r="AA786" s="602"/>
      <c r="AB786" s="603"/>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14.899999999999999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1.1000000000000001</v>
      </c>
      <c r="AV792" s="831"/>
      <c r="AW792" s="831"/>
      <c r="AX792" s="833"/>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4"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4"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34"/>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4"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4"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34"/>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4"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4"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34"/>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663</v>
      </c>
      <c r="D838" s="347"/>
      <c r="E838" s="347"/>
      <c r="F838" s="347"/>
      <c r="G838" s="347"/>
      <c r="H838" s="347"/>
      <c r="I838" s="347"/>
      <c r="J838" s="348">
        <v>4010401058533</v>
      </c>
      <c r="K838" s="349"/>
      <c r="L838" s="349"/>
      <c r="M838" s="349"/>
      <c r="N838" s="349"/>
      <c r="O838" s="349"/>
      <c r="P838" s="362" t="s">
        <v>633</v>
      </c>
      <c r="Q838" s="350"/>
      <c r="R838" s="350"/>
      <c r="S838" s="350"/>
      <c r="T838" s="350"/>
      <c r="U838" s="350"/>
      <c r="V838" s="350"/>
      <c r="W838" s="350"/>
      <c r="X838" s="350"/>
      <c r="Y838" s="351">
        <v>14.9</v>
      </c>
      <c r="Z838" s="352"/>
      <c r="AA838" s="352"/>
      <c r="AB838" s="353"/>
      <c r="AC838" s="363" t="s">
        <v>382</v>
      </c>
      <c r="AD838" s="371"/>
      <c r="AE838" s="371"/>
      <c r="AF838" s="371"/>
      <c r="AG838" s="371"/>
      <c r="AH838" s="372">
        <v>1</v>
      </c>
      <c r="AI838" s="373"/>
      <c r="AJ838" s="373"/>
      <c r="AK838" s="373"/>
      <c r="AL838" s="357">
        <v>81</v>
      </c>
      <c r="AM838" s="358"/>
      <c r="AN838" s="358"/>
      <c r="AO838" s="359"/>
      <c r="AP838" s="360" t="s">
        <v>413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654</v>
      </c>
      <c r="D871" s="347"/>
      <c r="E871" s="347"/>
      <c r="F871" s="347"/>
      <c r="G871" s="347"/>
      <c r="H871" s="347"/>
      <c r="I871" s="347"/>
      <c r="J871" s="348">
        <v>2120001094795</v>
      </c>
      <c r="K871" s="349"/>
      <c r="L871" s="349"/>
      <c r="M871" s="349"/>
      <c r="N871" s="349"/>
      <c r="O871" s="349"/>
      <c r="P871" s="362" t="s">
        <v>655</v>
      </c>
      <c r="Q871" s="350"/>
      <c r="R871" s="350"/>
      <c r="S871" s="350"/>
      <c r="T871" s="350"/>
      <c r="U871" s="350"/>
      <c r="V871" s="350"/>
      <c r="W871" s="350"/>
      <c r="X871" s="350"/>
      <c r="Y871" s="351">
        <v>1.1000000000000001</v>
      </c>
      <c r="Z871" s="352"/>
      <c r="AA871" s="352"/>
      <c r="AB871" s="353"/>
      <c r="AC871" s="363" t="s">
        <v>384</v>
      </c>
      <c r="AD871" s="371"/>
      <c r="AE871" s="371"/>
      <c r="AF871" s="371"/>
      <c r="AG871" s="371"/>
      <c r="AH871" s="372" t="s">
        <v>656</v>
      </c>
      <c r="AI871" s="373"/>
      <c r="AJ871" s="373"/>
      <c r="AK871" s="373"/>
      <c r="AL871" s="357" t="s">
        <v>656</v>
      </c>
      <c r="AM871" s="358"/>
      <c r="AN871" s="358"/>
      <c r="AO871" s="359"/>
      <c r="AP871" s="360" t="s">
        <v>657</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566</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566</v>
      </c>
      <c r="Z1103" s="352"/>
      <c r="AA1103" s="352"/>
      <c r="AB1103" s="353"/>
      <c r="AC1103" s="354"/>
      <c r="AD1103" s="354"/>
      <c r="AE1103" s="354"/>
      <c r="AF1103" s="354"/>
      <c r="AG1103" s="354"/>
      <c r="AH1103" s="355" t="s">
        <v>568</v>
      </c>
      <c r="AI1103" s="356"/>
      <c r="AJ1103" s="356"/>
      <c r="AK1103" s="356"/>
      <c r="AL1103" s="357" t="s">
        <v>568</v>
      </c>
      <c r="AM1103" s="358"/>
      <c r="AN1103" s="358"/>
      <c r="AO1103" s="359"/>
      <c r="AP1103" s="360" t="s">
        <v>566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92">
    <cfRule type="expression" dxfId="2801" priority="13891">
      <formula>IF(RIGHT(TEXT(Y792,"0.#"),1)=".",FALSE,TRUE)</formula>
    </cfRule>
    <cfRule type="expression" dxfId="2800" priority="13892">
      <formula>IF(RIGHT(TEXT(Y792,"0.#"),1)=".",TRUE,FALSE)</formula>
    </cfRule>
  </conditionalFormatting>
  <conditionalFormatting sqref="Y823:Y830 Y821 Y810:Y817 Y808 Y797:Y804 Y795">
    <cfRule type="expression" dxfId="2799" priority="13673">
      <formula>IF(RIGHT(TEXT(Y795,"0.#"),1)=".",FALSE,TRUE)</formula>
    </cfRule>
    <cfRule type="expression" dxfId="2798" priority="13674">
      <formula>IF(RIGHT(TEXT(Y795,"0.#"),1)=".",TRUE,FALSE)</formula>
    </cfRule>
  </conditionalFormatting>
  <conditionalFormatting sqref="P16:AQ17 P15:AX15 P13:AX13">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88:Y791">
    <cfRule type="expression" dxfId="2791" priority="13697">
      <formula>IF(RIGHT(TEXT(Y788,"0.#"),1)=".",FALSE,TRUE)</formula>
    </cfRule>
    <cfRule type="expression" dxfId="2790" priority="13698">
      <formula>IF(RIGHT(TEXT(Y788,"0.#"),1)=".",TRUE,FALSE)</formula>
    </cfRule>
  </conditionalFormatting>
  <conditionalFormatting sqref="AU783">
    <cfRule type="expression" dxfId="2789" priority="13695">
      <formula>IF(RIGHT(TEXT(AU783,"0.#"),1)=".",FALSE,TRUE)</formula>
    </cfRule>
    <cfRule type="expression" dxfId="2788" priority="13696">
      <formula>IF(RIGHT(TEXT(AU783,"0.#"),1)=".",TRUE,FALSE)</formula>
    </cfRule>
  </conditionalFormatting>
  <conditionalFormatting sqref="AU792">
    <cfRule type="expression" dxfId="2787" priority="13693">
      <formula>IF(RIGHT(TEXT(AU792,"0.#"),1)=".",FALSE,TRUE)</formula>
    </cfRule>
    <cfRule type="expression" dxfId="2786" priority="13694">
      <formula>IF(RIGHT(TEXT(AU792,"0.#"),1)=".",TRUE,FALSE)</formula>
    </cfRule>
  </conditionalFormatting>
  <conditionalFormatting sqref="AU784:AU791 AU782">
    <cfRule type="expression" dxfId="2785" priority="13691">
      <formula>IF(RIGHT(TEXT(AU782,"0.#"),1)=".",FALSE,TRUE)</formula>
    </cfRule>
    <cfRule type="expression" dxfId="2784" priority="13692">
      <formula>IF(RIGHT(TEXT(AU782,"0.#"),1)=".",TRUE,FALSE)</formula>
    </cfRule>
  </conditionalFormatting>
  <conditionalFormatting sqref="Y822 Y809 Y796">
    <cfRule type="expression" dxfId="2783" priority="13677">
      <formula>IF(RIGHT(TEXT(Y796,"0.#"),1)=".",FALSE,TRUE)</formula>
    </cfRule>
    <cfRule type="expression" dxfId="2782" priority="13678">
      <formula>IF(RIGHT(TEXT(Y796,"0.#"),1)=".",TRUE,FALSE)</formula>
    </cfRule>
  </conditionalFormatting>
  <conditionalFormatting sqref="Y831 Y818 Y805">
    <cfRule type="expression" dxfId="2781" priority="13675">
      <formula>IF(RIGHT(TEXT(Y805,"0.#"),1)=".",FALSE,TRUE)</formula>
    </cfRule>
    <cfRule type="expression" dxfId="2780" priority="13676">
      <formula>IF(RIGHT(TEXT(Y805,"0.#"),1)=".",TRUE,FALSE)</formula>
    </cfRule>
  </conditionalFormatting>
  <conditionalFormatting sqref="AU822 AU809 AU796">
    <cfRule type="expression" dxfId="2779" priority="13671">
      <formula>IF(RIGHT(TEXT(AU796,"0.#"),1)=".",FALSE,TRUE)</formula>
    </cfRule>
    <cfRule type="expression" dxfId="2778" priority="13672">
      <formula>IF(RIGHT(TEXT(AU796,"0.#"),1)=".",TRUE,FALSE)</formula>
    </cfRule>
  </conditionalFormatting>
  <conditionalFormatting sqref="AU831 AU818 AU805">
    <cfRule type="expression" dxfId="2777" priority="13669">
      <formula>IF(RIGHT(TEXT(AU805,"0.#"),1)=".",FALSE,TRUE)</formula>
    </cfRule>
    <cfRule type="expression" dxfId="2776" priority="13670">
      <formula>IF(RIGHT(TEXT(AU805,"0.#"),1)=".",TRUE,FALSE)</formula>
    </cfRule>
  </conditionalFormatting>
  <conditionalFormatting sqref="AU823:AU830 AU821 AU810:AU817 AU808 AU797:AU804 AU795">
    <cfRule type="expression" dxfId="2775" priority="13667">
      <formula>IF(RIGHT(TEXT(AU795,"0.#"),1)=".",FALSE,TRUE)</formula>
    </cfRule>
    <cfRule type="expression" dxfId="2774" priority="13668">
      <formula>IF(RIGHT(TEXT(AU795,"0.#"),1)=".",TRUE,FALSE)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0:AO867">
    <cfRule type="expression" dxfId="2511" priority="6645">
      <formula>IF(AND(AL840&gt;=0, RIGHT(TEXT(AL840,"0.#"),1)&lt;&gt;"."),TRUE,FALSE)</formula>
    </cfRule>
    <cfRule type="expression" dxfId="2510" priority="6646">
      <formula>IF(AND(AL840&gt;=0, RIGHT(TEXT(AL840,"0.#"),1)="."),TRUE,FALSE)</formula>
    </cfRule>
    <cfRule type="expression" dxfId="2509" priority="6647">
      <formula>IF(AND(AL840&lt;0, RIGHT(TEXT(AL840,"0.#"),1)&lt;&gt;"."),TRUE,FALSE)</formula>
    </cfRule>
    <cfRule type="expression" dxfId="2508" priority="6648">
      <formula>IF(AND(AL840&lt;0, RIGHT(TEXT(AL840,"0.#"),1)="."),TRUE,FALSE)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0:Y867">
    <cfRule type="expression" dxfId="2437" priority="2973">
      <formula>IF(RIGHT(TEXT(Y840,"0.#"),1)=".",FALSE,TRUE)</formula>
    </cfRule>
    <cfRule type="expression" dxfId="2436" priority="2974">
      <formula>IF(RIGHT(TEXT(Y840,"0.#"),1)=".",TRUE,FALSE)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3:AO1132">
    <cfRule type="expression" dxfId="2407" priority="2879">
      <formula>IF(AND(AL1103&gt;=0, RIGHT(TEXT(AL1103,"0.#"),1)&lt;&gt;"."),TRUE,FALSE)</formula>
    </cfRule>
    <cfRule type="expression" dxfId="2406" priority="2880">
      <formula>IF(AND(AL1103&gt;=0, RIGHT(TEXT(AL1103,"0.#"),1)="."),TRUE,FALSE)</formula>
    </cfRule>
    <cfRule type="expression" dxfId="2405" priority="2881">
      <formula>IF(AND(AL1103&lt;0, RIGHT(TEXT(AL1103,"0.#"),1)&lt;&gt;"."),TRUE,FALSE)</formula>
    </cfRule>
    <cfRule type="expression" dxfId="2404" priority="2882">
      <formula>IF(AND(AL1103&lt;0, RIGHT(TEXT(AL1103,"0.#"),1)="."),TRUE,FALSE)</formula>
    </cfRule>
  </conditionalFormatting>
  <conditionalFormatting sqref="Y1103:Y1132">
    <cfRule type="expression" dxfId="2403" priority="2877">
      <formula>IF(RIGHT(TEXT(Y1103,"0.#"),1)=".",FALSE,TRUE)</formula>
    </cfRule>
    <cfRule type="expression" dxfId="2402" priority="2878">
      <formula>IF(RIGHT(TEXT(Y1103,"0.#"),1)=".",TRUE,FALSE)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9:AO839">
    <cfRule type="expression" dxfId="2393" priority="2831">
      <formula>IF(AND(AL839&gt;=0, RIGHT(TEXT(AL839,"0.#"),1)&lt;&gt;"."),TRUE,FALSE)</formula>
    </cfRule>
    <cfRule type="expression" dxfId="2392" priority="2832">
      <formula>IF(AND(AL839&gt;=0, RIGHT(TEXT(AL839,"0.#"),1)="."),TRUE,FALSE)</formula>
    </cfRule>
    <cfRule type="expression" dxfId="2391" priority="2833">
      <formula>IF(AND(AL839&lt;0, RIGHT(TEXT(AL839,"0.#"),1)&lt;&gt;"."),TRUE,FALSE)</formula>
    </cfRule>
    <cfRule type="expression" dxfId="2390" priority="2834">
      <formula>IF(AND(AL839&lt;0, RIGHT(TEXT(AL839,"0.#"),1)="."),TRUE,FALSE)</formula>
    </cfRule>
  </conditionalFormatting>
  <conditionalFormatting sqref="Y839">
    <cfRule type="expression" dxfId="2389" priority="2829">
      <formula>IF(RIGHT(TEXT(Y839,"0.#"),1)=".",FALSE,TRUE)</formula>
    </cfRule>
    <cfRule type="expression" dxfId="2388" priority="2830">
      <formula>IF(RIGHT(TEXT(Y839,"0.#"),1)=".",TRUE,FALSE)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3:Y900">
    <cfRule type="expression" dxfId="2071" priority="2089">
      <formula>IF(RIGHT(TEXT(Y873,"0.#"),1)=".",FALSE,TRUE)</formula>
    </cfRule>
    <cfRule type="expression" dxfId="2070" priority="2090">
      <formula>IF(RIGHT(TEXT(Y873,"0.#"),1)=".",TRUE,FALSE)</formula>
    </cfRule>
  </conditionalFormatting>
  <conditionalFormatting sqref="Y871:Y872">
    <cfRule type="expression" dxfId="2069" priority="2083">
      <formula>IF(RIGHT(TEXT(Y871,"0.#"),1)=".",FALSE,TRUE)</formula>
    </cfRule>
    <cfRule type="expression" dxfId="2068" priority="2084">
      <formula>IF(RIGHT(TEXT(Y871,"0.#"),1)=".",TRUE,FALSE)</formula>
    </cfRule>
  </conditionalFormatting>
  <conditionalFormatting sqref="Y906:Y933">
    <cfRule type="expression" dxfId="2067" priority="2077">
      <formula>IF(RIGHT(TEXT(Y906,"0.#"),1)=".",FALSE,TRUE)</formula>
    </cfRule>
    <cfRule type="expression" dxfId="2066" priority="2078">
      <formula>IF(RIGHT(TEXT(Y906,"0.#"),1)=".",TRUE,FALSE)</formula>
    </cfRule>
  </conditionalFormatting>
  <conditionalFormatting sqref="Y904:Y905">
    <cfRule type="expression" dxfId="2065" priority="2071">
      <formula>IF(RIGHT(TEXT(Y904,"0.#"),1)=".",FALSE,TRUE)</formula>
    </cfRule>
    <cfRule type="expression" dxfId="2064" priority="2072">
      <formula>IF(RIGHT(TEXT(Y904,"0.#"),1)=".",TRUE,FALSE)</formula>
    </cfRule>
  </conditionalFormatting>
  <conditionalFormatting sqref="Y939:Y966">
    <cfRule type="expression" dxfId="2063" priority="2065">
      <formula>IF(RIGHT(TEXT(Y939,"0.#"),1)=".",FALSE,TRUE)</formula>
    </cfRule>
    <cfRule type="expression" dxfId="2062" priority="2066">
      <formula>IF(RIGHT(TEXT(Y939,"0.#"),1)=".",TRUE,FALSE)</formula>
    </cfRule>
  </conditionalFormatting>
  <conditionalFormatting sqref="Y937:Y938">
    <cfRule type="expression" dxfId="2061" priority="2059">
      <formula>IF(RIGHT(TEXT(Y937,"0.#"),1)=".",FALSE,TRUE)</formula>
    </cfRule>
    <cfRule type="expression" dxfId="2060" priority="2060">
      <formula>IF(RIGHT(TEXT(Y937,"0.#"),1)=".",TRUE,FALSE)</formula>
    </cfRule>
  </conditionalFormatting>
  <conditionalFormatting sqref="Y972:Y999">
    <cfRule type="expression" dxfId="2059" priority="2053">
      <formula>IF(RIGHT(TEXT(Y972,"0.#"),1)=".",FALSE,TRUE)</formula>
    </cfRule>
    <cfRule type="expression" dxfId="2058" priority="2054">
      <formula>IF(RIGHT(TEXT(Y972,"0.#"),1)=".",TRUE,FALSE)</formula>
    </cfRule>
  </conditionalFormatting>
  <conditionalFormatting sqref="Y970:Y971">
    <cfRule type="expression" dxfId="2057" priority="2047">
      <formula>IF(RIGHT(TEXT(Y970,"0.#"),1)=".",FALSE,TRUE)</formula>
    </cfRule>
    <cfRule type="expression" dxfId="2056" priority="2048">
      <formula>IF(RIGHT(TEXT(Y970,"0.#"),1)=".",TRUE,FALSE)</formula>
    </cfRule>
  </conditionalFormatting>
  <conditionalFormatting sqref="Y1005:Y1032">
    <cfRule type="expression" dxfId="2055" priority="2041">
      <formula>IF(RIGHT(TEXT(Y1005,"0.#"),1)=".",FALSE,TRUE)</formula>
    </cfRule>
    <cfRule type="expression" dxfId="2054" priority="2042">
      <formula>IF(RIGHT(TEXT(Y1005,"0.#"),1)=".",TRUE,FALSE)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73:AO900">
    <cfRule type="expression" dxfId="1973" priority="2091">
      <formula>IF(AND(AL873&gt;=0, RIGHT(TEXT(AL873,"0.#"),1)&lt;&gt;"."),TRUE,FALSE)</formula>
    </cfRule>
    <cfRule type="expression" dxfId="1972" priority="2092">
      <formula>IF(AND(AL873&gt;=0, RIGHT(TEXT(AL873,"0.#"),1)="."),TRUE,FALSE)</formula>
    </cfRule>
    <cfRule type="expression" dxfId="1971" priority="2093">
      <formula>IF(AND(AL873&lt;0, RIGHT(TEXT(AL873,"0.#"),1)&lt;&gt;"."),TRUE,FALSE)</formula>
    </cfRule>
    <cfRule type="expression" dxfId="1970" priority="2094">
      <formula>IF(AND(AL873&lt;0, RIGHT(TEXT(AL873,"0.#"),1)="."),TRUE,FALSE)</formula>
    </cfRule>
  </conditionalFormatting>
  <conditionalFormatting sqref="AL871:AO872">
    <cfRule type="expression" dxfId="1969" priority="2085">
      <formula>IF(AND(AL871&gt;=0, RIGHT(TEXT(AL871,"0.#"),1)&lt;&gt;"."),TRUE,FALSE)</formula>
    </cfRule>
    <cfRule type="expression" dxfId="1968" priority="2086">
      <formula>IF(AND(AL871&gt;=0, RIGHT(TEXT(AL871,"0.#"),1)="."),TRUE,FALSE)</formula>
    </cfRule>
    <cfRule type="expression" dxfId="1967" priority="2087">
      <formula>IF(AND(AL871&lt;0, RIGHT(TEXT(AL871,"0.#"),1)&lt;&gt;"."),TRUE,FALSE)</formula>
    </cfRule>
    <cfRule type="expression" dxfId="1966" priority="2088">
      <formula>IF(AND(AL871&lt;0, RIGHT(TEXT(AL871,"0.#"),1)="."),TRUE,FALSE)</formula>
    </cfRule>
  </conditionalFormatting>
  <conditionalFormatting sqref="AL906:AO933">
    <cfRule type="expression" dxfId="1965" priority="2079">
      <formula>IF(AND(AL906&gt;=0, RIGHT(TEXT(AL906,"0.#"),1)&lt;&gt;"."),TRUE,FALSE)</formula>
    </cfRule>
    <cfRule type="expression" dxfId="1964" priority="2080">
      <formula>IF(AND(AL906&gt;=0, RIGHT(TEXT(AL906,"0.#"),1)="."),TRUE,FALSE)</formula>
    </cfRule>
    <cfRule type="expression" dxfId="1963" priority="2081">
      <formula>IF(AND(AL906&lt;0, RIGHT(TEXT(AL906,"0.#"),1)&lt;&gt;"."),TRUE,FALSE)</formula>
    </cfRule>
    <cfRule type="expression" dxfId="1962" priority="2082">
      <formula>IF(AND(AL906&lt;0, RIGHT(TEXT(AL906,"0.#"),1)="."),TRUE,FALSE)</formula>
    </cfRule>
  </conditionalFormatting>
  <conditionalFormatting sqref="AL904:AO905">
    <cfRule type="expression" dxfId="1961" priority="2073">
      <formula>IF(AND(AL904&gt;=0, RIGHT(TEXT(AL904,"0.#"),1)&lt;&gt;"."),TRUE,FALSE)</formula>
    </cfRule>
    <cfRule type="expression" dxfId="1960" priority="2074">
      <formula>IF(AND(AL904&gt;=0, RIGHT(TEXT(AL904,"0.#"),1)="."),TRUE,FALSE)</formula>
    </cfRule>
    <cfRule type="expression" dxfId="1959" priority="2075">
      <formula>IF(AND(AL904&lt;0, RIGHT(TEXT(AL904,"0.#"),1)&lt;&gt;"."),TRUE,FALSE)</formula>
    </cfRule>
    <cfRule type="expression" dxfId="1958" priority="2076">
      <formula>IF(AND(AL904&lt;0, RIGHT(TEXT(AL904,"0.#"),1)="."),TRUE,FALSE)</formula>
    </cfRule>
  </conditionalFormatting>
  <conditionalFormatting sqref="AL939:AO966">
    <cfRule type="expression" dxfId="1957" priority="2067">
      <formula>IF(AND(AL939&gt;=0, RIGHT(TEXT(AL939,"0.#"),1)&lt;&gt;"."),TRUE,FALSE)</formula>
    </cfRule>
    <cfRule type="expression" dxfId="1956" priority="2068">
      <formula>IF(AND(AL939&gt;=0, RIGHT(TEXT(AL939,"0.#"),1)="."),TRUE,FALSE)</formula>
    </cfRule>
    <cfRule type="expression" dxfId="1955" priority="2069">
      <formula>IF(AND(AL939&lt;0, RIGHT(TEXT(AL939,"0.#"),1)&lt;&gt;"."),TRUE,FALSE)</formula>
    </cfRule>
    <cfRule type="expression" dxfId="1954" priority="2070">
      <formula>IF(AND(AL939&lt;0, RIGHT(TEXT(AL939,"0.#"),1)="."),TRUE,FALSE)</formula>
    </cfRule>
  </conditionalFormatting>
  <conditionalFormatting sqref="AL937:AO938">
    <cfRule type="expression" dxfId="1953" priority="2061">
      <formula>IF(AND(AL937&gt;=0, RIGHT(TEXT(AL937,"0.#"),1)&lt;&gt;"."),TRUE,FALSE)</formula>
    </cfRule>
    <cfRule type="expression" dxfId="1952" priority="2062">
      <formula>IF(AND(AL937&gt;=0, RIGHT(TEXT(AL937,"0.#"),1)="."),TRUE,FALSE)</formula>
    </cfRule>
    <cfRule type="expression" dxfId="1951" priority="2063">
      <formula>IF(AND(AL937&lt;0, RIGHT(TEXT(AL937,"0.#"),1)&lt;&gt;"."),TRUE,FALSE)</formula>
    </cfRule>
    <cfRule type="expression" dxfId="1950" priority="2064">
      <formula>IF(AND(AL937&lt;0, RIGHT(TEXT(AL937,"0.#"),1)="."),TRUE,FALSE)</formula>
    </cfRule>
  </conditionalFormatting>
  <conditionalFormatting sqref="AL972:AO999">
    <cfRule type="expression" dxfId="1949" priority="2055">
      <formula>IF(AND(AL972&gt;=0, RIGHT(TEXT(AL972,"0.#"),1)&lt;&gt;"."),TRUE,FALSE)</formula>
    </cfRule>
    <cfRule type="expression" dxfId="1948" priority="2056">
      <formula>IF(AND(AL972&gt;=0, RIGHT(TEXT(AL972,"0.#"),1)="."),TRUE,FALSE)</formula>
    </cfRule>
    <cfRule type="expression" dxfId="1947" priority="2057">
      <formula>IF(AND(AL972&lt;0, RIGHT(TEXT(AL972,"0.#"),1)&lt;&gt;"."),TRUE,FALSE)</formula>
    </cfRule>
    <cfRule type="expression" dxfId="1946" priority="2058">
      <formula>IF(AND(AL972&lt;0, RIGHT(TEXT(AL972,"0.#"),1)="."),TRUE,FALSE)</formula>
    </cfRule>
  </conditionalFormatting>
  <conditionalFormatting sqref="AL970:AO971">
    <cfRule type="expression" dxfId="1945" priority="2049">
      <formula>IF(AND(AL970&gt;=0, RIGHT(TEXT(AL970,"0.#"),1)&lt;&gt;"."),TRUE,FALSE)</formula>
    </cfRule>
    <cfRule type="expression" dxfId="1944" priority="2050">
      <formula>IF(AND(AL970&gt;=0, RIGHT(TEXT(AL970,"0.#"),1)="."),TRUE,FALSE)</formula>
    </cfRule>
    <cfRule type="expression" dxfId="1943" priority="2051">
      <formula>IF(AND(AL970&lt;0, RIGHT(TEXT(AL970,"0.#"),1)&lt;&gt;"."),TRUE,FALSE)</formula>
    </cfRule>
    <cfRule type="expression" dxfId="1942" priority="2052">
      <formula>IF(AND(AL970&lt;0, RIGHT(TEXT(AL970,"0.#"),1)="."),TRUE,FALSE)</formula>
    </cfRule>
  </conditionalFormatting>
  <conditionalFormatting sqref="AL1005:AO1032">
    <cfRule type="expression" dxfId="1941" priority="2043">
      <formula>IF(AND(AL1005&gt;=0, RIGHT(TEXT(AL1005,"0.#"),1)&lt;&gt;"."),TRUE,FALSE)</formula>
    </cfRule>
    <cfRule type="expression" dxfId="1940" priority="2044">
      <formula>IF(AND(AL1005&gt;=0, RIGHT(TEXT(AL1005,"0.#"),1)="."),TRUE,FALSE)</formula>
    </cfRule>
    <cfRule type="expression" dxfId="1939" priority="2045">
      <formula>IF(AND(AL1005&lt;0, RIGHT(TEXT(AL1005,"0.#"),1)&lt;&gt;"."),TRUE,FALSE)</formula>
    </cfRule>
    <cfRule type="expression" dxfId="1938" priority="2046">
      <formula>IF(AND(AL1005&lt;0, RIGHT(TEXT(AL1005,"0.#"),1)="."),TRUE,FALSE)</formula>
    </cfRule>
  </conditionalFormatting>
  <conditionalFormatting sqref="AL1003:AO1004">
    <cfRule type="expression" dxfId="1937" priority="2037">
      <formula>IF(AND(AL1003&gt;=0, RIGHT(TEXT(AL1003,"0.#"),1)&lt;&gt;"."),TRUE,FALSE)</formula>
    </cfRule>
    <cfRule type="expression" dxfId="1936" priority="2038">
      <formula>IF(AND(AL1003&gt;=0, RIGHT(TEXT(AL1003,"0.#"),1)="."),TRUE,FALSE)</formula>
    </cfRule>
    <cfRule type="expression" dxfId="1935" priority="2039">
      <formula>IF(AND(AL1003&lt;0, RIGHT(TEXT(AL1003,"0.#"),1)&lt;&gt;"."),TRUE,FALSE)</formula>
    </cfRule>
    <cfRule type="expression" dxfId="1934" priority="2040">
      <formula>IF(AND(AL1003&lt;0, RIGHT(TEXT(AL1003,"0.#"),1)="."),TRUE,FALSE)</formula>
    </cfRule>
  </conditionalFormatting>
  <conditionalFormatting sqref="Y1003:Y1004">
    <cfRule type="expression" dxfId="1933" priority="2035">
      <formula>IF(RIGHT(TEXT(Y1003,"0.#"),1)=".",FALSE,TRUE)</formula>
    </cfRule>
    <cfRule type="expression" dxfId="1932" priority="2036">
      <formula>IF(RIGHT(TEXT(Y1003,"0.#"),1)=".",TRUE,FALSE)</formula>
    </cfRule>
  </conditionalFormatting>
  <conditionalFormatting sqref="AL1038:AO1065">
    <cfRule type="expression" dxfId="1931" priority="2031">
      <formula>IF(AND(AL1038&gt;=0, RIGHT(TEXT(AL1038,"0.#"),1)&lt;&gt;"."),TRUE,FALSE)</formula>
    </cfRule>
    <cfRule type="expression" dxfId="1930" priority="2032">
      <formula>IF(AND(AL1038&gt;=0, RIGHT(TEXT(AL1038,"0.#"),1)="."),TRUE,FALSE)</formula>
    </cfRule>
    <cfRule type="expression" dxfId="1929" priority="2033">
      <formula>IF(AND(AL1038&lt;0, RIGHT(TEXT(AL1038,"0.#"),1)&lt;&gt;"."),TRUE,FALSE)</formula>
    </cfRule>
    <cfRule type="expression" dxfId="1928" priority="2034">
      <formula>IF(AND(AL1038&lt;0, RIGHT(TEXT(AL1038,"0.#"),1)="."),TRUE,FALSE)</formula>
    </cfRule>
  </conditionalFormatting>
  <conditionalFormatting sqref="Y1038:Y1065">
    <cfRule type="expression" dxfId="1927" priority="2029">
      <formula>IF(RIGHT(TEXT(Y1038,"0.#"),1)=".",FALSE,TRUE)</formula>
    </cfRule>
    <cfRule type="expression" dxfId="1926" priority="2030">
      <formula>IF(RIGHT(TEXT(Y1038,"0.#"),1)=".",TRUE,FALSE)</formula>
    </cfRule>
  </conditionalFormatting>
  <conditionalFormatting sqref="AL1036:AO1037">
    <cfRule type="expression" dxfId="1925" priority="2025">
      <formula>IF(AND(AL1036&gt;=0, RIGHT(TEXT(AL1036,"0.#"),1)&lt;&gt;"."),TRUE,FALSE)</formula>
    </cfRule>
    <cfRule type="expression" dxfId="1924" priority="2026">
      <formula>IF(AND(AL1036&gt;=0, RIGHT(TEXT(AL1036,"0.#"),1)="."),TRUE,FALSE)</formula>
    </cfRule>
    <cfRule type="expression" dxfId="1923" priority="2027">
      <formula>IF(AND(AL1036&lt;0, RIGHT(TEXT(AL1036,"0.#"),1)&lt;&gt;"."),TRUE,FALSE)</formula>
    </cfRule>
    <cfRule type="expression" dxfId="1922" priority="2028">
      <formula>IF(AND(AL1036&lt;0, RIGHT(TEXT(AL1036,"0.#"),1)="."),TRUE,FALSE)</formula>
    </cfRule>
  </conditionalFormatting>
  <conditionalFormatting sqref="Y1036:Y1037">
    <cfRule type="expression" dxfId="1921" priority="2023">
      <formula>IF(RIGHT(TEXT(Y1036,"0.#"),1)=".",FALSE,TRUE)</formula>
    </cfRule>
    <cfRule type="expression" dxfId="1920" priority="2024">
      <formula>IF(RIGHT(TEXT(Y1036,"0.#"),1)=".",TRUE,FALSE)</formula>
    </cfRule>
  </conditionalFormatting>
  <conditionalFormatting sqref="AL1071:AO1098">
    <cfRule type="expression" dxfId="1919" priority="2019">
      <formula>IF(AND(AL1071&gt;=0, RIGHT(TEXT(AL1071,"0.#"),1)&lt;&gt;"."),TRUE,FALSE)</formula>
    </cfRule>
    <cfRule type="expression" dxfId="1918" priority="2020">
      <formula>IF(AND(AL1071&gt;=0, RIGHT(TEXT(AL1071,"0.#"),1)="."),TRUE,FALSE)</formula>
    </cfRule>
    <cfRule type="expression" dxfId="1917" priority="2021">
      <formula>IF(AND(AL1071&lt;0, RIGHT(TEXT(AL1071,"0.#"),1)&lt;&gt;"."),TRUE,FALSE)</formula>
    </cfRule>
    <cfRule type="expression" dxfId="1916" priority="2022">
      <formula>IF(AND(AL1071&lt;0, RIGHT(TEXT(AL1071,"0.#"),1)="."),TRUE,FALSE)</formula>
    </cfRule>
  </conditionalFormatting>
  <conditionalFormatting sqref="Y1071:Y1098">
    <cfRule type="expression" dxfId="1915" priority="2017">
      <formula>IF(RIGHT(TEXT(Y1071,"0.#"),1)=".",FALSE,TRUE)</formula>
    </cfRule>
    <cfRule type="expression" dxfId="1914" priority="2018">
      <formula>IF(RIGHT(TEXT(Y1071,"0.#"),1)=".",TRUE,FALSE)</formula>
    </cfRule>
  </conditionalFormatting>
  <conditionalFormatting sqref="AL1069:AO1070">
    <cfRule type="expression" dxfId="1913" priority="2013">
      <formula>IF(AND(AL1069&gt;=0, RIGHT(TEXT(AL1069,"0.#"),1)&lt;&gt;"."),TRUE,FALSE)</formula>
    </cfRule>
    <cfRule type="expression" dxfId="1912" priority="2014">
      <formula>IF(AND(AL1069&gt;=0, RIGHT(TEXT(AL1069,"0.#"),1)="."),TRUE,FALSE)</formula>
    </cfRule>
    <cfRule type="expression" dxfId="1911" priority="2015">
      <formula>IF(AND(AL1069&lt;0, RIGHT(TEXT(AL1069,"0.#"),1)&lt;&gt;"."),TRUE,FALSE)</formula>
    </cfRule>
    <cfRule type="expression" dxfId="1910" priority="2016">
      <formula>IF(AND(AL1069&lt;0, RIGHT(TEXT(AL1069,"0.#"),1)="."),TRUE,FALSE)</formula>
    </cfRule>
  </conditionalFormatting>
  <conditionalFormatting sqref="Y1069:Y1070">
    <cfRule type="expression" dxfId="1909" priority="2011">
      <formula>IF(RIGHT(TEXT(Y1069,"0.#"),1)=".",FALSE,TRUE)</formula>
    </cfRule>
    <cfRule type="expression" dxfId="1908" priority="2012">
      <formula>IF(RIGHT(TEXT(Y1069,"0.#"),1)=".",TRUE,FALSE)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1">
    <cfRule type="expression" dxfId="1167" priority="477">
      <formula>IF(RIGHT(TEXT(AU101,"0.#"),1)=".",FALSE,TRUE)</formula>
    </cfRule>
    <cfRule type="expression" dxfId="1166" priority="478">
      <formula>IF(RIGHT(TEXT(AU101,"0.#"),1)=".",TRUE,FALSE)</formula>
    </cfRule>
  </conditionalFormatting>
  <conditionalFormatting sqref="AU102">
    <cfRule type="expression" dxfId="1165" priority="475">
      <formula>IF(RIGHT(TEXT(AU102,"0.#"),1)=".",FALSE,TRUE)</formula>
    </cfRule>
    <cfRule type="expression" dxfId="1164" priority="476">
      <formula>IF(RIGHT(TEXT(AU102,"0.#"),1)=".",TRUE,FALSE)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P29:AC29">
    <cfRule type="expression" dxfId="715" priority="21">
      <formula>IF(RIGHT(TEXT(P29,"0.#"),1)=".",FALSE,TRUE)</formula>
    </cfRule>
    <cfRule type="expression" dxfId="714" priority="22">
      <formula>IF(RIGHT(TEXT(P29,"0.#"),1)=".",TRUE,FALSE)</formula>
    </cfRule>
  </conditionalFormatting>
  <conditionalFormatting sqref="AE134:AE135 AI134:AI135 AM134:AM135 AQ134:AQ135 AU134:AU135">
    <cfRule type="expression" dxfId="713" priority="19">
      <formula>IF(RIGHT(TEXT(AE134,"0.#"),1)=".",FALSE,TRUE)</formula>
    </cfRule>
    <cfRule type="expression" dxfId="712" priority="20">
      <formula>IF(RIGHT(TEXT(AE134,"0.#"),1)=".",TRUE,FALSE)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Y786 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8"/>
      <c r="AA2" s="829"/>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8"/>
      <c r="AA9" s="829"/>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8"/>
      <c r="AA16" s="829"/>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8"/>
      <c r="AA23" s="829"/>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8"/>
      <c r="AA30" s="829"/>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8"/>
      <c r="AA37" s="829"/>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8"/>
      <c r="AA44" s="829"/>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8"/>
      <c r="AA51" s="829"/>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8"/>
      <c r="AA58" s="829"/>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8"/>
      <c r="AA65" s="829"/>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34"/>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34"/>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34"/>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34"/>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34"/>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34"/>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34"/>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34"/>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34"/>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34"/>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34"/>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34"/>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34"/>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34"/>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34"/>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34"/>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34"/>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34"/>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34"/>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34"/>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2020-11-13T10:33:02Z</dcterms:modified>
</cp:coreProperties>
</file>