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<sst xmlns="http://schemas.openxmlformats.org/spreadsheetml/2006/main" count="2913" uniqueCount="644">
  <si>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</si>
  <si>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</si>
  <si>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</si>
  <si>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</si>
  <si>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</si>
  <si>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</si>
  <si>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</si>
  <si>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</si>
  <si>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</si>
  <si>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</si>
  <si>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</si>
  <si>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</si>
  <si>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</si>
  <si>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</si>
  <si>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</si>
  <si>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</si>
  <si>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</si>
  <si>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</si>
  <si>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</si>
  <si>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</si>
  <si>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</si>
  <si>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</si>
  <si>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</si>
  <si>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</si>
  <si>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</si>
  <si>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</si>
  <si>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</si>
  <si>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</si>
  <si>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</si>
  <si>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</si>
  <si>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</si>
  <si>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</si>
  <si>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</si>
  <si>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</si>
  <si>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</si>
  <si>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</si>
  <si>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</si>
  <si>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</si>
  <si>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</si>
  <si>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</si>
  <si>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</si>
  <si>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</si>
  <si>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</si>
  <si>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</si>
  <si>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</si>
  <si>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</si>
  <si>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</si>
  <si>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</si>
  <si>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</si>
  <si>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</si>
  <si>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</si>
  <si>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</si>
  <si>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</si>
  <si>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</si>
  <si>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</si>
  <si>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</si>
  <si>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</si>
  <si>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</si>
  <si>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</si>
  <si>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</si>
  <si>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</si>
  <si>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</si>
  <si>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</si>
  <si>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</si>
  <si>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</si>
  <si>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</si>
  <si>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</si>
  <si>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</si>
  <si>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</si>
  <si>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</si>
  <si>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</si>
  <si>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</si>
  <si>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</si>
  <si>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</si>
  <si>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</si>
  <si>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</si>
  <si>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</si>
  <si>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</si>
  <si>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</si>
  <si>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</si>
  <si>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</si>
  <si>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</si>
  <si>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</si>
  <si>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</si>
  <si>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</si>
  <si>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</si>
  <si>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</si>
  <si>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</si>
  <si>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</si>
  <si>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</si>
  <si>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</si>
  <si>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</si>
  <si>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</si>
  <si>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</si>
  <si>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</si>
  <si>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</si>
  <si>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</si>
  <si>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</si>
  <si>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</si>
  <si>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</si>
  <si>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</si>
  <si>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</si>
  <si>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</si>
  <si>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</si>
  <si>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</si>
  <si>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</si>
  <si>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</si>
  <si>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</si>
  <si>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</si>
  <si>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</si>
  <si>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</si>
  <si>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</si>
  <si>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</si>
  <si>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</si>
  <si>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</si>
  <si>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</si>
  <si>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</si>
  <si>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</si>
  <si>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</si>
  <si>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</si>
  <si>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</si>
  <si>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</si>
  <si>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</si>
  <si>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</si>
  <si>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</si>
  <si>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</si>
  <si>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</si>
  <si>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</si>
  <si>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</si>
  <si>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</si>
  <si>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</si>
  <si>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</si>
  <si>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</si>
  <si>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</si>
  <si>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</si>
  <si>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</si>
  <si>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</si>
  <si>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</si>
  <si>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</si>
  <si>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</si>
  <si>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</si>
  <si>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</si>
  <si>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</si>
  <si>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</si>
  <si>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</si>
  <si>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</si>
  <si>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</si>
  <si>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</si>
  <si>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</si>
  <si>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</si>
  <si>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</si>
  <si>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</si>
  <si>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</si>
  <si>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</si>
  <si>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</si>
  <si>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</si>
  <si>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</si>
  <si>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</si>
  <si>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</si>
  <si>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</si>
  <si>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</si>
  <si>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</si>
  <si>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</si>
  <si>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</si>
  <si>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</si>
  <si>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</si>
  <si>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</si>
  <si>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</si>
  <si>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</si>
  <si>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</si>
  <si>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</si>
  <si>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</si>
  <si>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</si>
  <si>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</si>
  <si>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</si>
  <si>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</si>
  <si>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</si>
  <si>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</si>
  <si>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</si>
  <si>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</si>
  <si>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</si>
  <si>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</si>
  <si>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</si>
  <si>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</si>
  <si>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</si>
  <si>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</si>
  <si>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</si>
  <si>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</si>
  <si>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</si>
  <si>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</si>
  <si>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</si>
  <si>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</si>
  <si>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</si>
  <si>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</si>
  <si>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</si>
  <si>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</si>
  <si>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</si>
  <si>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</si>
  <si>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</si>
  <si>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</si>
  <si>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</si>
  <si>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</si>
  <si>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</si>
  <si>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</si>
  <si>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</si>
  <si>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</si>
  <si>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</si>
  <si>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</si>
  <si>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</si>
  <si>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</si>
  <si>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</si>
  <si>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</si>
  <si>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</si>
  <si>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</si>
  <si>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</si>
  <si>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</si>
  <si>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</si>
  <si>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</si>
  <si>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</si>
  <si>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</si>
  <si>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</si>
  <si>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</si>
  <si>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</si>
  <si>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</si>
  <si>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</si>
  <si>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</si>
  <si>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</si>
  <si>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</si>
  <si>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</si>
  <si>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</si>
  <si>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</si>
  <si>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</si>
  <si>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</si>
  <si>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</si>
  <si>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</si>
  <si>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</si>
  <si>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</si>
  <si>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</si>
  <si>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</si>
  <si>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</si>
  <si>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</si>
  <si>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</si>
  <si>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</si>
  <si>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</si>
  <si>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</si>
  <si>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</si>
  <si>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</si>
  <si>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</si>
  <si>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</si>
  <si>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</si>
  <si>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</si>
  <si>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</si>
  <si>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</si>
  <si>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</si>
  <si>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</si>
  <si>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</si>
  <si>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</si>
  <si>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</si>
  <si>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</si>
  <si>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</si>
  <si>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</si>
  <si>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</si>
  <si>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</si>
  <si>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</si>
  <si>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</si>
  <si>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</si>
  <si>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</si>
  <si>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</si>
  <si>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</si>
  <si>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</si>
  <si>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</si>
  <si>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</si>
  <si>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</si>
  <si>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</si>
  <si>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</si>
  <si>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</si>
  <si>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</si>
  <si>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</si>
  <si>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</si>
  <si>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</si>
  <si>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</si>
  <si>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</si>
  <si>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</si>
  <si>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</si>
  <si>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</si>
  <si>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</si>
  <si>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</si>
  <si>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</si>
  <si>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</si>
  <si>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</si>
  <si>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</si>
  <si>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</si>
  <si>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</si>
  <si>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</si>
  <si>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</si>
  <si>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</si>
  <si>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</si>
  <si>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</si>
  <si>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</si>
  <si>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</si>
  <si>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</si>
  <si>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</si>
  <si>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</si>
  <si>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</si>
  <si>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</si>
  <si>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</si>
  <si>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</si>
  <si>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</si>
  <si>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</si>
  <si>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</si>
  <si>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</si>
  <si>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</si>
  <si>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</si>
  <si>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</si>
  <si>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</si>
  <si>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</si>
  <si>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</si>
  <si>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</si>
  <si>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</si>
  <si>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</si>
  <si>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</si>
  <si>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</si>
  <si>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</si>
  <si>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</si>
  <si>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</si>
  <si>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</si>
  <si>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</si>
  <si>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</si>
  <si>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</si>
  <si>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</si>
  <si>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</si>
  <si>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</si>
  <si>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</si>
  <si>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</si>
  <si>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</si>
  <si>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</si>
  <si>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</si>
  <si>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</si>
  <si>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</si>
  <si>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</si>
  <si>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</si>
  <si>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</si>
  <si>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</si>
  <si>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</si>
  <si>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</si>
  <si>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</si>
  <si>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</si>
  <si>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</si>
  <si>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</si>
  <si>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</si>
  <si>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</si>
  <si>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</si>
  <si>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</si>
  <si>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</si>
  <si>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</si>
  <si>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</si>
  <si>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</si>
  <si>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</si>
  <si>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</si>
  <si>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</si>
  <si>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</si>
  <si>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</si>
  <si>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</si>
  <si>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</si>
  <si>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</si>
  <si>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</si>
  <si>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</si>
  <si>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</si>
  <si>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</si>
  <si>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</si>
  <si>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</si>
  <si>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</si>
  <si>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</si>
  <si>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</si>
  <si>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</si>
  <si>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</si>
  <si>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</si>
  <si>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</si>
  <si>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</si>
  <si>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</si>
  <si>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</si>
  <si>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</si>
  <si>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</si>
  <si>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</si>
  <si>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</si>
  <si>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</si>
  <si>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</si>
  <si>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</si>
  <si>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</si>
  <si>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</si>
  <si>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</si>
  <si>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</si>
  <si>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</si>
  <si>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</si>
  <si>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</si>
  <si>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</si>
  <si>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</si>
  <si>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</si>
  <si>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</si>
  <si>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</si>
  <si>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</si>
  <si>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</si>
  <si>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</si>
  <si>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</si>
  <si>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</si>
  <si>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</si>
  <si>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</si>
  <si>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</si>
  <si>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</si>
  <si>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</si>
  <si>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</si>
  <si>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</si>
  <si>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</si>
  <si>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</si>
  <si>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</si>
  <si>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</si>
  <si>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</si>
  <si>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</si>
  <si>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</si>
  <si>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</si>
  <si>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</si>
  <si>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</si>
  <si>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</si>
  <si>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</si>
  <si>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</si>
  <si>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</si>
  <si>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</si>
  <si>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</si>
  <si>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</si>
  <si>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</si>
  <si>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</si>
  <si>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</si>
  <si>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</si>
  <si>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</si>
  <si>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</si>
  <si>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</si>
  <si>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</si>
  <si>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</si>
  <si>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</si>
  <si>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</si>
  <si>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</si>
  <si>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</si>
  <si>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</si>
  <si>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</si>
  <si>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</si>
  <si>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</si>
  <si>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</si>
  <si>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</si>
  <si>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</si>
  <si>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</si>
  <si>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</si>
  <si>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</si>
  <si>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</si>
  <si>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</si>
  <si>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</si>
  <si>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</si>
  <si>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</si>
  <si>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</si>
  <si>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</si>
  <si>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</si>
  <si>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</si>
  <si>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</si>
  <si>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</si>
  <si>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</si>
  <si>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</si>
  <si>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</si>
  <si>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</si>
  <si>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</si>
  <si>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</si>
  <si>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</si>
  <si>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</si>
  <si>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</si>
  <si>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</si>
  <si>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</si>
  <si>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</si>
  <si>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</si>
  <si>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</si>
  <si>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</si>
  <si>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</si>
  <si>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</si>
  <si>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</si>
  <si>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</si>
  <si>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</si>
  <si>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</si>
  <si>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</si>
  <si>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</si>
  <si>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</si>
  <si>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</si>
  <si>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</si>
  <si>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</si>
  <si>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</si>
  <si>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</si>
  <si>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</si>
  <si>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</si>
  <si>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</si>
  <si>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</si>
  <si>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</si>
  <si>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</si>
  <si>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</si>
  <si>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</si>
  <si>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</si>
  <si>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</si>
  <si>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</si>
  <si>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</si>
  <si>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</si>
  <si>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</si>
  <si>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</si>
  <si>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</si>
  <si>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</si>
  <si>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</si>
  <si>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</si>
  <si>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</si>
  <si>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</si>
  <si>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</si>
  <si>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</si>
  <si>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</si>
  <si>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</si>
  <si>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</si>
  <si>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</si>
  <si>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</si>
  <si>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</si>
  <si>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</si>
  <si>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</si>
  <si>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</si>
  <si>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</si>
  <si>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</si>
  <si>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</si>
  <si>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</si>
  <si>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</si>
  <si>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</si>
  <si>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</si>
  <si>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</si>
  <si>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</si>
  <si>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</si>
  <si>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</si>
  <si>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</si>
  <si>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</si>
  <si>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</si>
  <si>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</si>
  <si>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</si>
  <si>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</si>
  <si>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</si>
  <si>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</si>
  <si>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</si>
  <si>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</si>
  <si>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</si>
  <si>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</si>
  <si>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</si>
  <si>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</si>
  <si>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</si>
  <si>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</si>
  <si>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</si>
  <si>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</si>
  <si>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</si>
  <si>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</si>
  <si>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</si>
  <si>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</si>
  <si>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</si>
  <si>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</si>
  <si>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</si>
  <si>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</si>
  <si>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</si>
  <si>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</si>
  <si>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情報化担当参事官室</t>
    <phoneticPr fontId="5"/>
  </si>
  <si>
    <t>大臣官房参事官（情報政策担当）三浦　明</t>
    <phoneticPr fontId="5"/>
  </si>
  <si>
    <t>○</t>
  </si>
  <si>
    <t>-</t>
  </si>
  <si>
    <t>-</t>
    <phoneticPr fontId="5"/>
  </si>
  <si>
    <t>厚生労働省</t>
  </si>
  <si>
    <t>未来投資戦略2018（平成30年6月15日）</t>
    <phoneticPr fontId="5"/>
  </si>
  <si>
    <t>-</t>
    <phoneticPr fontId="5"/>
  </si>
  <si>
    <t>-</t>
    <phoneticPr fontId="5"/>
  </si>
  <si>
    <t>-</t>
    <phoneticPr fontId="5"/>
  </si>
  <si>
    <t>-</t>
    <phoneticPr fontId="5"/>
  </si>
  <si>
    <t>-</t>
    <phoneticPr fontId="5"/>
  </si>
  <si>
    <t>-</t>
    <phoneticPr fontId="5"/>
  </si>
  <si>
    <t>医療情報化基盤整備等委託費</t>
    <phoneticPr fontId="5"/>
  </si>
  <si>
    <t>データヘルス改革提供サービスの構築</t>
    <phoneticPr fontId="5"/>
  </si>
  <si>
    <t>データヘルス改革提供サービスの構築状況</t>
    <phoneticPr fontId="5"/>
  </si>
  <si>
    <t>-</t>
    <phoneticPr fontId="5"/>
  </si>
  <si>
    <t>-</t>
    <phoneticPr fontId="5"/>
  </si>
  <si>
    <t>データヘルス改革提供サービスの進捗管理</t>
    <phoneticPr fontId="5"/>
  </si>
  <si>
    <t>データヘルス改革推進サービス全般プロジェクト管理支援事業費／提供実現数</t>
    <phoneticPr fontId="5"/>
  </si>
  <si>
    <t>件</t>
    <rPh sb="0" eb="1">
      <t>ケン</t>
    </rPh>
    <phoneticPr fontId="5"/>
  </si>
  <si>
    <t>-</t>
    <phoneticPr fontId="5"/>
  </si>
  <si>
    <t>百万円</t>
    <rPh sb="0" eb="1">
      <t>ヒャク</t>
    </rPh>
    <rPh sb="1" eb="3">
      <t>マンエン</t>
    </rPh>
    <phoneticPr fontId="5"/>
  </si>
  <si>
    <t>百万円/件</t>
    <rPh sb="0" eb="1">
      <t>ヒャク</t>
    </rPh>
    <rPh sb="1" eb="3">
      <t>マンエン</t>
    </rPh>
    <rPh sb="4" eb="5">
      <t>ケン</t>
    </rPh>
    <phoneticPr fontId="5"/>
  </si>
  <si>
    <t>「未来投資戦略2018」（平成30年6月15日閣議決定）において、令和２年度の本格運用を目指すデータヘルス改革にて提供する各種サービスの効率的かつ効果的な構築を図る</t>
    <rPh sb="33" eb="35">
      <t>レイワ</t>
    </rPh>
    <phoneticPr fontId="5"/>
  </si>
  <si>
    <t>データヘルス改革にて提供する各種サービスを効率的かつ効果的に構築するため、進捗管理、品質管理、リスク管理等のプロジェクト管理を一体的に行う。なお、令和２年度までに、データヘルス改革の基盤を構築した上で、８つのサービスの提供を目指している。その先、令和３年度以降に目指す未来に向けて、取組を進める。</t>
    <phoneticPr fontId="5"/>
  </si>
  <si>
    <t>58百万円/8件</t>
    <phoneticPr fontId="5"/>
  </si>
  <si>
    <t>88百万円/8件</t>
    <phoneticPr fontId="5"/>
  </si>
  <si>
    <t>データヘルス改革にて提供する各種サービスについて、一体的に進捗管理、品質管理、リスク管理等を行い、効率的かつ効果的な構築を実現する。</t>
    <phoneticPr fontId="5"/>
  </si>
  <si>
    <t>-</t>
    <phoneticPr fontId="5"/>
  </si>
  <si>
    <t>-</t>
    <phoneticPr fontId="5"/>
  </si>
  <si>
    <t>-</t>
    <phoneticPr fontId="5"/>
  </si>
  <si>
    <t>-</t>
    <phoneticPr fontId="5"/>
  </si>
  <si>
    <t>-</t>
    <phoneticPr fontId="5"/>
  </si>
  <si>
    <t>-</t>
    <phoneticPr fontId="5"/>
  </si>
  <si>
    <t>-</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</si>
  <si>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</si>
  <si>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</si>
  <si>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「未来投資戦略2018」でデータヘルス改革にて提供する各種サービスは令和２年度から運用を目指すこととなっており、それを確実に実施するためには必要かつ優先度の高い事業となっている。</t>
    <rPh sb="34" eb="36">
      <t>レイワ</t>
    </rPh>
    <rPh sb="37" eb="39">
      <t>ネンド</t>
    </rPh>
    <phoneticPr fontId="5"/>
  </si>
  <si>
    <t>有</t>
  </si>
  <si>
    <t>無</t>
  </si>
  <si>
    <t>当省の公共調達委員会(外部委員含む)の審査を経て、一般競争入札を実施している。提案書の作成に必要な期間を十分に確保するため、公示期間を長く設定する等の改善を図る。</t>
    <phoneticPr fontId="5"/>
  </si>
  <si>
    <t>‐</t>
  </si>
  <si>
    <t>データヘルス改革推進サービス全般プロジェクト管理支援業務</t>
    <phoneticPr fontId="5"/>
  </si>
  <si>
    <t>データヘルス改革推進サービス全般プロジェクト管理支援業務に必要なコスト水準であり、妥当である。</t>
    <phoneticPr fontId="5"/>
  </si>
  <si>
    <t>-</t>
    <phoneticPr fontId="5"/>
  </si>
  <si>
    <t>業務着手時には業務計画書の提出を求めるとともに、打合せや完了時に行う検査により業務の実施状況及び成果を把握している。</t>
    <phoneticPr fontId="5"/>
  </si>
  <si>
    <t>入札差額となっている。</t>
    <rPh sb="0" eb="2">
      <t>ニュウサツ</t>
    </rPh>
    <rPh sb="2" eb="4">
      <t>サガク</t>
    </rPh>
    <phoneticPr fontId="5"/>
  </si>
  <si>
    <t>-</t>
    <phoneticPr fontId="5"/>
  </si>
  <si>
    <t>当該事業の中で開催される定例会等の会議体に職員も参加し、検討方針を適宜修正する等、成果物（報告書）にかかる質の担保を図っている。</t>
    <phoneticPr fontId="5"/>
  </si>
  <si>
    <t>見合ったものとなっている。</t>
    <rPh sb="0" eb="2">
      <t>ミア</t>
    </rPh>
    <phoneticPr fontId="5"/>
  </si>
  <si>
    <t>当該事業の成果物については、データヘルス各サービスの効率的かつ効果的な構築を実現に寄与している。</t>
    <rPh sb="41" eb="43">
      <t>キヨ</t>
    </rPh>
    <phoneticPr fontId="5"/>
  </si>
  <si>
    <t>保健医療記録共有サービス実証事業</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</si>
  <si>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</si>
  <si>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また、入札制限の見直しについても検討し、引き続き、効率的な予算執行に努めるとともに実績等を踏まえ、効率化を図っていく。</t>
    <rPh sb="68" eb="70">
      <t>ニュウサツ</t>
    </rPh>
    <rPh sb="70" eb="72">
      <t>セイゲン</t>
    </rPh>
    <rPh sb="73" eb="75">
      <t>ミナオ</t>
    </rPh>
    <rPh sb="81" eb="83">
      <t>ケントウ</t>
    </rPh>
    <phoneticPr fontId="5"/>
  </si>
  <si>
    <t>人件費</t>
    <rPh sb="0" eb="3">
      <t>ジンケンヒ</t>
    </rPh>
    <phoneticPr fontId="5"/>
  </si>
  <si>
    <t>工程管理支援</t>
    <rPh sb="0" eb="2">
      <t>コウテイ</t>
    </rPh>
    <rPh sb="2" eb="4">
      <t>カンリ</t>
    </rPh>
    <rPh sb="4" eb="6">
      <t>シエン</t>
    </rPh>
    <phoneticPr fontId="5"/>
  </si>
  <si>
    <t>-</t>
    <phoneticPr fontId="5"/>
  </si>
  <si>
    <t>-</t>
    <phoneticPr fontId="5"/>
  </si>
  <si>
    <t>-</t>
    <phoneticPr fontId="5"/>
  </si>
  <si>
    <t>A.デロイトトーマツコンサルティング合同会社</t>
    <phoneticPr fontId="5"/>
  </si>
  <si>
    <t>データヘルス改革関連プロジェクトに係る推進支援業務一式</t>
    <phoneticPr fontId="5"/>
  </si>
  <si>
    <t>A</t>
  </si>
  <si>
    <t>デロイトトーマツコンサルティング合同会社</t>
    <phoneticPr fontId="5"/>
  </si>
  <si>
    <t>デロイトトーマツコンサルティング合同会社</t>
    <phoneticPr fontId="5"/>
  </si>
  <si>
    <t>データヘルス改革にて提供する各種サービスを効率的かつ効果的に構築するため、進捗管理、品質管理、リスク管理等のプロジェクト管理を一体的に行う。</t>
    <phoneticPr fontId="5"/>
  </si>
  <si>
    <t>国庫債務負担行為等</t>
  </si>
  <si>
    <t>-</t>
    <phoneticPr fontId="5"/>
  </si>
  <si>
    <t>-</t>
    <phoneticPr fontId="5"/>
  </si>
  <si>
    <t>-</t>
    <phoneticPr fontId="5"/>
  </si>
  <si>
    <t>安心・信頼してかかれる医療の確保と国民の健康づくりを推進すること</t>
    <phoneticPr fontId="5"/>
  </si>
  <si>
    <t>利用者の視点に立った、効率的で安心かつ質の高い医療サービスの提供を促進すること（施策目標Ⅰ－３－１）</t>
    <rPh sb="40" eb="42">
      <t>セサク</t>
    </rPh>
    <rPh sb="42" eb="44">
      <t>モクヒョウ</t>
    </rPh>
    <phoneticPr fontId="5"/>
  </si>
  <si>
    <t>-</t>
    <phoneticPr fontId="5"/>
  </si>
  <si>
    <t>個</t>
    <rPh sb="0" eb="1">
      <t>コ</t>
    </rPh>
    <phoneticPr fontId="5"/>
  </si>
  <si>
    <t>患者基本情報や健診情報等を医療機関の初診時等に本人の同意の下で共有できる「保健医療記録共有サービス」を稼働させることを目的に実施するもの。
本件は、これらデータヘルスの各サービスについて、効率的かつ効果的に構築するため、進捗管理、品質管理、リスク管理等のプロジェクト管理を一体的に行う。</t>
    <rPh sb="70" eb="72">
      <t>ホンケン</t>
    </rPh>
    <rPh sb="84" eb="85">
      <t>カク</t>
    </rPh>
    <phoneticPr fontId="5"/>
  </si>
  <si>
    <t>政策統括官（統計・情報政策担当）</t>
    <phoneticPr fontId="5"/>
  </si>
  <si>
    <t>「新型コロナウイルス対策関連要望」事項要求</t>
    <phoneticPr fontId="5"/>
  </si>
  <si>
    <t>-</t>
    <phoneticPr fontId="5"/>
  </si>
  <si>
    <t>一者応札となっている要因を分析し、改善を図ること。</t>
    <phoneticPr fontId="5"/>
  </si>
  <si>
    <t>点検対象外</t>
    <rPh sb="0" eb="2">
      <t>テンケン</t>
    </rPh>
    <rPh sb="2" eb="5">
      <t>タイショウガイ</t>
    </rPh>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</si>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</sst>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167331</xdr:colOff>
      <xdr:row>741</xdr:row>
      <xdr:rowOff>205946</xdr:rowOff>
    </xdr:from>
    <xdr:to>
      <xdr:col>32</xdr:col>
      <xdr:colOff>176545</xdr:colOff>
      <xdr:row>743</xdr:row>
      <xdr:rowOff>29010</xdr:rowOff>
    </xdr:to>
    <xdr:sp macro="" textlink="">
      <xdr:nvSpPr>
        <xdr:cNvPr id="2" name="テキスト ボックス 1"/>
        <xdr:cNvSpPr txBox="1"/>
      </xdr:nvSpPr>
      <xdr:spPr>
        <a:xfrm>
          <a:off x="4698142" y="44677399"/>
          <a:ext cx="2068673" cy="5181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58</a:t>
          </a:r>
          <a:r>
            <a:rPr kumimoji="1" lang="ja-JP" altLang="en-US" sz="1100">
              <a:latin typeface="+mn-ea"/>
              <a:ea typeface="+mn-ea"/>
            </a:rPr>
            <a:t>百万円</a:t>
          </a:r>
        </a:p>
      </xdr:txBody>
    </xdr:sp>
    <xdr:clientData/>
  </xdr:twoCellAnchor>
  <xdr:twoCellAnchor>
    <xdr:from>
      <xdr:col>26</xdr:col>
      <xdr:colOff>0</xdr:colOff>
      <xdr:row>743</xdr:row>
      <xdr:rowOff>102972</xdr:rowOff>
    </xdr:from>
    <xdr:to>
      <xdr:col>29</xdr:col>
      <xdr:colOff>124738</xdr:colOff>
      <xdr:row>744</xdr:row>
      <xdr:rowOff>90166</xdr:rowOff>
    </xdr:to>
    <xdr:sp macro="" textlink="">
      <xdr:nvSpPr>
        <xdr:cNvPr id="3" name="テキスト ボックス 2"/>
        <xdr:cNvSpPr txBox="1"/>
      </xdr:nvSpPr>
      <xdr:spPr>
        <a:xfrm>
          <a:off x="5354595" y="45269492"/>
          <a:ext cx="742575" cy="3347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27</xdr:col>
      <xdr:colOff>167331</xdr:colOff>
      <xdr:row>744</xdr:row>
      <xdr:rowOff>244561</xdr:rowOff>
    </xdr:from>
    <xdr:to>
      <xdr:col>27</xdr:col>
      <xdr:colOff>167331</xdr:colOff>
      <xdr:row>747</xdr:row>
      <xdr:rowOff>0</xdr:rowOff>
    </xdr:to>
    <xdr:cxnSp macro="">
      <xdr:nvCxnSpPr>
        <xdr:cNvPr id="4" name="直線矢印コネクタ 3"/>
        <xdr:cNvCxnSpPr/>
      </xdr:nvCxnSpPr>
      <xdr:spPr>
        <a:xfrm>
          <a:off x="5727872" y="45758615"/>
          <a:ext cx="0" cy="798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193075</xdr:colOff>
      <xdr:row>747</xdr:row>
      <xdr:rowOff>128716</xdr:rowOff>
    </xdr:from>
    <xdr:to>
      <xdr:col>33</xdr:col>
      <xdr:colOff>85285</xdr:colOff>
      <xdr:row>748</xdr:row>
      <xdr:rowOff>12499</xdr:rowOff>
    </xdr:to>
    <xdr:sp macro="" textlink="">
      <xdr:nvSpPr>
        <xdr:cNvPr id="9" name="テキスト ボックス 8"/>
        <xdr:cNvSpPr txBox="1"/>
      </xdr:nvSpPr>
      <xdr:spPr>
        <a:xfrm>
          <a:off x="4517940" y="46685371"/>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90102</xdr:colOff>
      <xdr:row>748</xdr:row>
      <xdr:rowOff>167331</xdr:rowOff>
    </xdr:from>
    <xdr:to>
      <xdr:col>35</xdr:col>
      <xdr:colOff>71497</xdr:colOff>
      <xdr:row>751</xdr:row>
      <xdr:rowOff>141587</xdr:rowOff>
    </xdr:to>
    <xdr:sp macro="" textlink="">
      <xdr:nvSpPr>
        <xdr:cNvPr id="10" name="テキスト ボックス 9"/>
        <xdr:cNvSpPr txBox="1"/>
      </xdr:nvSpPr>
      <xdr:spPr>
        <a:xfrm>
          <a:off x="4003075" y="47071520"/>
          <a:ext cx="3276530" cy="10168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ja-JP" sz="1100">
              <a:solidFill>
                <a:schemeClr val="dk1"/>
              </a:solidFill>
              <a:effectLst/>
              <a:latin typeface="+mn-lt"/>
              <a:ea typeface="+mn-ea"/>
              <a:cs typeface="+mn-cs"/>
            </a:rPr>
            <a:t>デロイトトーマツコンサルティング合同会社</a:t>
          </a:r>
          <a:endParaRPr lang="en-US" altLang="ja-JP" sz="1100">
            <a:solidFill>
              <a:schemeClr val="dk1"/>
            </a:solidFill>
            <a:effectLst/>
            <a:latin typeface="+mn-lt"/>
            <a:ea typeface="+mn-ea"/>
            <a:cs typeface="+mn-cs"/>
          </a:endParaRPr>
        </a:p>
        <a:p>
          <a:pPr algn="ctr"/>
          <a:r>
            <a:rPr kumimoji="1" lang="en-US" altLang="ja-JP" sz="1100">
              <a:latin typeface="+mn-ea"/>
              <a:ea typeface="+mn-ea"/>
            </a:rPr>
            <a:t>58</a:t>
          </a:r>
          <a:r>
            <a:rPr kumimoji="1" lang="ja-JP" altLang="en-US" sz="1100">
              <a:latin typeface="+mn-ea"/>
              <a:ea typeface="+mn-ea"/>
            </a:rPr>
            <a:t>百万円</a:t>
          </a:r>
        </a:p>
      </xdr:txBody>
    </xdr:sp>
    <xdr:clientData/>
  </xdr:twoCellAnchor>
  <xdr:twoCellAnchor>
    <xdr:from>
      <xdr:col>19</xdr:col>
      <xdr:colOff>0</xdr:colOff>
      <xdr:row>751</xdr:row>
      <xdr:rowOff>308918</xdr:rowOff>
    </xdr:from>
    <xdr:to>
      <xdr:col>35</xdr:col>
      <xdr:colOff>146995</xdr:colOff>
      <xdr:row>754</xdr:row>
      <xdr:rowOff>218817</xdr:rowOff>
    </xdr:to>
    <xdr:sp macro="" textlink="">
      <xdr:nvSpPr>
        <xdr:cNvPr id="12" name="大かっこ 11"/>
        <xdr:cNvSpPr/>
      </xdr:nvSpPr>
      <xdr:spPr>
        <a:xfrm>
          <a:off x="3912973" y="48255709"/>
          <a:ext cx="3442130" cy="95250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データヘルス改革にて提供する各種サービスを効率的かつ効果的に構築するため、進捗管理、品質管理、リスク管理等のプロジェクト管理を一体的に行う。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90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573</v>
      </c>
      <c r="X13" s="658"/>
      <c r="Y13" s="658"/>
      <c r="Z13" s="658"/>
      <c r="AA13" s="658"/>
      <c r="AB13" s="658"/>
      <c r="AC13" s="659"/>
      <c r="AD13" s="657">
        <v>138</v>
      </c>
      <c r="AE13" s="658"/>
      <c r="AF13" s="658"/>
      <c r="AG13" s="658"/>
      <c r="AH13" s="658"/>
      <c r="AI13" s="658"/>
      <c r="AJ13" s="659"/>
      <c r="AK13" s="657">
        <v>88</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574</v>
      </c>
      <c r="X15" s="658"/>
      <c r="Y15" s="658"/>
      <c r="Z15" s="658"/>
      <c r="AA15" s="658"/>
      <c r="AB15" s="658"/>
      <c r="AC15" s="659"/>
      <c r="AD15" s="657" t="s">
        <v>575</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571</v>
      </c>
      <c r="X16" s="658"/>
      <c r="Y16" s="658"/>
      <c r="Z16" s="658"/>
      <c r="AA16" s="658"/>
      <c r="AB16" s="658"/>
      <c r="AC16" s="659"/>
      <c r="AD16" s="657" t="s">
        <v>575</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575</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138</v>
      </c>
      <c r="AE18" s="879"/>
      <c r="AF18" s="879"/>
      <c r="AG18" s="879"/>
      <c r="AH18" s="879"/>
      <c r="AI18" s="879"/>
      <c r="AJ18" s="880"/>
      <c r="AK18" s="878">
        <f>SUM(AK13:AQ17)</f>
        <v>88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58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0.42028985507246375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0.42028985507246375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576</v>
      </c>
      <c r="H23" s="986"/>
      <c r="I23" s="986"/>
      <c r="J23" s="986"/>
      <c r="K23" s="986"/>
      <c r="L23" s="986"/>
      <c r="M23" s="986"/>
      <c r="N23" s="986"/>
      <c r="O23" s="987"/>
      <c r="P23" s="919">
        <v>88</v>
      </c>
      <c r="Q23" s="920"/>
      <c r="R23" s="920"/>
      <c r="S23" s="920"/>
      <c r="T23" s="920"/>
      <c r="U23" s="920"/>
      <c r="V23" s="936"/>
      <c r="W23" s="919">
        <v>0</v>
      </c>
      <c r="X23" s="920"/>
      <c r="Y23" s="920"/>
      <c r="Z23" s="920"/>
      <c r="AA23" s="920"/>
      <c r="AB23" s="920"/>
      <c r="AC23" s="936"/>
      <c r="AD23" s="956" t="s">
        <v>639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88</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571</v>
      </c>
      <c r="AR31" s="199"/>
      <c r="AS31" s="132" t="s">
        <v>236</v>
      </c>
      <c r="AT31" s="133"/>
      <c r="AU31" s="198">
        <v>2</v>
      </c>
      <c r="AV31" s="198"/>
      <c r="AW31" s="398" t="s">
        <v>181</v>
      </c>
      <c r="AX31" s="399"/>
    </row>
    <row r="32" spans="1:50" ht="23.25" customHeight="1" x14ac:dyDescent="0.15">
      <c r="A32" s="403"/>
      <c r="B32" s="401"/>
      <c r="C32" s="401"/>
      <c r="D32" s="401"/>
      <c r="E32" s="401"/>
      <c r="F32" s="402"/>
      <c r="G32" s="564" t="s">
        <v>577</v>
      </c>
      <c r="H32" s="565"/>
      <c r="I32" s="565"/>
      <c r="J32" s="565"/>
      <c r="K32" s="565"/>
      <c r="L32" s="565"/>
      <c r="M32" s="565"/>
      <c r="N32" s="565"/>
      <c r="O32" s="566"/>
      <c r="P32" s="104" t="s">
        <v>578</v>
      </c>
      <c r="Q32" s="104"/>
      <c r="R32" s="104"/>
      <c r="S32" s="104"/>
      <c r="T32" s="104"/>
      <c r="U32" s="104"/>
      <c r="V32" s="104"/>
      <c r="W32" s="104"/>
      <c r="X32" s="105"/>
      <c r="Y32" s="474" t="s">
        <v>12</v>
      </c>
      <c r="Z32" s="534"/>
      <c r="AA32" s="535"/>
      <c r="AB32" s="464" t="s">
        <v>573</v>
      </c>
      <c r="AC32" s="464"/>
      <c r="AD32" s="464"/>
      <c r="AE32" s="216" t="s">
        <v>571</v>
      </c>
      <c r="AF32" s="217"/>
      <c r="AG32" s="217"/>
      <c r="AH32" s="217"/>
      <c r="AI32" s="216" t="s">
        <v>571</v>
      </c>
      <c r="AJ32" s="217"/>
      <c r="AK32" s="217"/>
      <c r="AL32" s="217"/>
      <c r="AM32" s="216" t="s">
        <v>580</v>
      </c>
      <c r="AN32" s="217"/>
      <c r="AO32" s="217"/>
      <c r="AP32" s="217"/>
      <c r="AQ32" s="340" t="s">
        <v>580</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636</v>
      </c>
      <c r="AC33" s="526"/>
      <c r="AD33" s="526"/>
      <c r="AE33" s="216" t="s">
        <v>571</v>
      </c>
      <c r="AF33" s="217"/>
      <c r="AG33" s="217"/>
      <c r="AH33" s="217"/>
      <c r="AI33" s="216" t="s">
        <v>579</v>
      </c>
      <c r="AJ33" s="217"/>
      <c r="AK33" s="217"/>
      <c r="AL33" s="217"/>
      <c r="AM33" s="216" t="s">
        <v>571</v>
      </c>
      <c r="AN33" s="217"/>
      <c r="AO33" s="217"/>
      <c r="AP33" s="217"/>
      <c r="AQ33" s="340" t="s">
        <v>571</v>
      </c>
      <c r="AR33" s="206"/>
      <c r="AS33" s="206"/>
      <c r="AT33" s="341"/>
      <c r="AU33" s="217">
        <v>8</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0" t="s">
        <v>571</v>
      </c>
      <c r="AR34" s="206"/>
      <c r="AS34" s="206"/>
      <c r="AT34" s="341"/>
      <c r="AU34" s="217" t="s">
        <v>635</v>
      </c>
      <c r="AV34" s="217"/>
      <c r="AW34" s="217"/>
      <c r="AX34" s="219"/>
    </row>
    <row r="35" spans="1:50"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t="s">
        <v>571</v>
      </c>
      <c r="AF101" s="217"/>
      <c r="AG101" s="217"/>
      <c r="AH101" s="218"/>
      <c r="AI101" s="216" t="s">
        <v>571</v>
      </c>
      <c r="AJ101" s="217"/>
      <c r="AK101" s="217"/>
      <c r="AL101" s="218"/>
      <c r="AM101" s="216">
        <v>1</v>
      </c>
      <c r="AN101" s="217"/>
      <c r="AO101" s="217"/>
      <c r="AP101" s="218"/>
      <c r="AQ101" s="216" t="s">
        <v>584</v>
      </c>
      <c r="AR101" s="217"/>
      <c r="AS101" s="217"/>
      <c r="AT101" s="218"/>
      <c r="AU101" s="216" t="s">
        <v>640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t="s">
        <v>571</v>
      </c>
      <c r="AF102" s="421"/>
      <c r="AG102" s="421"/>
      <c r="AH102" s="421"/>
      <c r="AI102" s="421" t="s">
        <v>567</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t="s">
        <v>584</v>
      </c>
      <c r="AF116" s="421"/>
      <c r="AG116" s="421"/>
      <c r="AH116" s="421"/>
      <c r="AI116" s="421" t="s">
        <v>573</v>
      </c>
      <c r="AJ116" s="421"/>
      <c r="AK116" s="421"/>
      <c r="AL116" s="421"/>
      <c r="AM116" s="421">
        <v>7.25</v>
      </c>
      <c r="AN116" s="421"/>
      <c r="AO116" s="421"/>
      <c r="AP116" s="421"/>
      <c r="AQ116" s="216">
        <v>11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4" t="s">
        <v>571</v>
      </c>
      <c r="AF117" s="554"/>
      <c r="AG117" s="554"/>
      <c r="AH117" s="554"/>
      <c r="AI117" s="554" t="s">
        <v>571</v>
      </c>
      <c r="AJ117" s="554"/>
      <c r="AK117" s="554"/>
      <c r="AL117" s="554"/>
      <c r="AM117" s="554" t="s">
        <v>589</v>
      </c>
      <c r="AN117" s="554"/>
      <c r="AO117" s="554"/>
      <c r="AP117" s="554"/>
      <c r="AQ117" s="554" t="s">
        <v>590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633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634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580</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t="s">
        <v>571</v>
      </c>
      <c r="AJ134" s="206"/>
      <c r="AK134" s="206"/>
      <c r="AL134" s="206"/>
      <c r="AM134" s="205" t="s">
        <v>571</v>
      </c>
      <c r="AN134" s="206"/>
      <c r="AO134" s="206"/>
      <c r="AP134" s="206"/>
      <c r="AQ134" s="205" t="s">
        <v>593</v>
      </c>
      <c r="AR134" s="206"/>
      <c r="AS134" s="206"/>
      <c r="AT134" s="206"/>
      <c r="AU134" s="205" t="s">
        <v>575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571</v>
      </c>
      <c r="AJ135" s="206"/>
      <c r="AK135" s="206"/>
      <c r="AL135" s="206"/>
      <c r="AM135" s="205" t="s">
        <v>592</v>
      </c>
      <c r="AN135" s="206"/>
      <c r="AO135" s="206"/>
      <c r="AP135" s="206"/>
      <c r="AQ135" s="205" t="s">
        <v>571</v>
      </c>
      <c r="AR135" s="206"/>
      <c r="AS135" s="206"/>
      <c r="AT135" s="206"/>
      <c r="AU135" s="205" t="s">
        <v>592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580</v>
      </c>
      <c r="H154" s="104"/>
      <c r="I154" s="104"/>
      <c r="J154" s="104"/>
      <c r="K154" s="104"/>
      <c r="L154" s="104"/>
      <c r="M154" s="104"/>
      <c r="N154" s="104"/>
      <c r="O154" s="104"/>
      <c r="P154" s="105"/>
      <c r="Q154" s="124" t="s">
        <v>579</v>
      </c>
      <c r="R154" s="104"/>
      <c r="S154" s="104"/>
      <c r="T154" s="104"/>
      <c r="U154" s="104"/>
      <c r="V154" s="104"/>
      <c r="W154" s="104"/>
      <c r="X154" s="104"/>
      <c r="Y154" s="104"/>
      <c r="Z154" s="104"/>
      <c r="AA154" s="291"/>
      <c r="AB154" s="140" t="s">
        <v>594</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566</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571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584</v>
      </c>
      <c r="AJ433" s="206"/>
      <c r="AK433" s="206"/>
      <c r="AL433" s="206"/>
      <c r="AM433" s="340" t="s">
        <v>571</v>
      </c>
      <c r="AN433" s="206"/>
      <c r="AO433" s="206"/>
      <c r="AP433" s="341"/>
      <c r="AQ433" s="340" t="s">
        <v>595</v>
      </c>
      <c r="AR433" s="206"/>
      <c r="AS433" s="206"/>
      <c r="AT433" s="341"/>
      <c r="AU433" s="206" t="s">
        <v>594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40" t="s">
        <v>571</v>
      </c>
      <c r="AF434" s="206"/>
      <c r="AG434" s="206"/>
      <c r="AH434" s="341"/>
      <c r="AI434" s="340" t="s">
        <v>571</v>
      </c>
      <c r="AJ434" s="206"/>
      <c r="AK434" s="206"/>
      <c r="AL434" s="206"/>
      <c r="AM434" s="340" t="s">
        <v>571</v>
      </c>
      <c r="AN434" s="206"/>
      <c r="AO434" s="206"/>
      <c r="AP434" s="341"/>
      <c r="AQ434" s="340" t="s">
        <v>598</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575</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594</v>
      </c>
      <c r="AC458" s="212"/>
      <c r="AD458" s="212"/>
      <c r="AE458" s="340" t="s">
        <v>596</v>
      </c>
      <c r="AF458" s="206"/>
      <c r="AG458" s="206"/>
      <c r="AH458" s="206"/>
      <c r="AI458" s="340" t="s">
        <v>571</v>
      </c>
      <c r="AJ458" s="206"/>
      <c r="AK458" s="206"/>
      <c r="AL458" s="206"/>
      <c r="AM458" s="340" t="s">
        <v>597</v>
      </c>
      <c r="AN458" s="206"/>
      <c r="AO458" s="206"/>
      <c r="AP458" s="341"/>
      <c r="AQ458" s="340" t="s">
        <v>571</v>
      </c>
      <c r="AR458" s="206"/>
      <c r="AS458" s="206"/>
      <c r="AT458" s="341"/>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596</v>
      </c>
      <c r="AF460" s="206"/>
      <c r="AG460" s="206"/>
      <c r="AH460" s="341"/>
      <c r="AI460" s="340" t="s">
        <v>571</v>
      </c>
      <c r="AJ460" s="206"/>
      <c r="AK460" s="206"/>
      <c r="AL460" s="206"/>
      <c r="AM460" s="340" t="s">
        <v>571</v>
      </c>
      <c r="AN460" s="206"/>
      <c r="AO460" s="206"/>
      <c r="AP460" s="341"/>
      <c r="AQ460" s="340" t="s">
        <v>595</v>
      </c>
      <c r="AR460" s="206"/>
      <c r="AS460" s="206"/>
      <c r="AT460" s="341"/>
      <c r="AU460" s="206" t="s">
        <v>594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605</v>
      </c>
      <c r="AE708" s="605"/>
      <c r="AF708" s="605"/>
      <c r="AG708" s="742" t="s">
        <v>571</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605</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45.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565</v>
      </c>
      <c r="AE712" s="783"/>
      <c r="AF712" s="783"/>
      <c r="AG712" s="810" t="s">
        <v>610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605</v>
      </c>
      <c r="AE713" s="327"/>
      <c r="AF713" s="663"/>
      <c r="AG713" s="100" t="s">
        <v>611</v>
      </c>
      <c r="AH713" s="101"/>
      <c r="AI713" s="101"/>
      <c r="AJ713" s="101"/>
      <c r="AK713" s="101"/>
      <c r="AL713" s="101"/>
      <c r="AM713" s="101"/>
      <c r="AN713" s="101"/>
      <c r="AO713" s="101"/>
      <c r="AP713" s="101"/>
      <c r="AQ713" s="101"/>
      <c r="AR713" s="101"/>
      <c r="AS713" s="101"/>
      <c r="AT713" s="101"/>
      <c r="AU713" s="101"/>
      <c r="AV713" s="101"/>
      <c r="AW713" s="101"/>
      <c r="AX713" s="102"/>
    </row>
    <row r="714" spans="1:50" ht="55.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t="s">
        <v>575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637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568</v>
      </c>
      <c r="D721" s="295"/>
      <c r="E721" s="295"/>
      <c r="F721" s="296"/>
      <c r="G721" s="285"/>
      <c r="H721" s="286"/>
      <c r="I721" s="82" t="str">
        <f>IF(OR(G721="　", G721=""), "", "-")</f>
        <v/>
      </c>
      <c r="J721" s="289"/>
      <c r="K721" s="289"/>
      <c r="L721" s="82" t="str">
        <f>IF(M721="","","-")</f>
        <v/>
      </c>
      <c r="M721" s="83"/>
      <c r="N721" s="302" t="s">
        <v>615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391</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630</v>
      </c>
      <c r="F737" s="989"/>
      <c r="G737" s="989"/>
      <c r="H737" s="989"/>
      <c r="I737" s="989"/>
      <c r="J737" s="989"/>
      <c r="K737" s="989"/>
      <c r="L737" s="989"/>
      <c r="M737" s="989"/>
      <c r="N737" s="365" t="s">
        <v>404</v>
      </c>
      <c r="O737" s="365"/>
      <c r="P737" s="365"/>
      <c r="Q737" s="365"/>
      <c r="R737" s="989" t="s">
        <v>630</v>
      </c>
      <c r="S737" s="989"/>
      <c r="T737" s="989"/>
      <c r="U737" s="989"/>
      <c r="V737" s="989"/>
      <c r="W737" s="989"/>
      <c r="X737" s="989"/>
      <c r="Y737" s="989"/>
      <c r="Z737" s="989"/>
      <c r="AA737" s="365" t="s">
        <v>403</v>
      </c>
      <c r="AB737" s="365"/>
      <c r="AC737" s="365"/>
      <c r="AD737" s="365"/>
      <c r="AE737" s="989" t="s">
        <v>630</v>
      </c>
      <c r="AF737" s="989"/>
      <c r="AG737" s="989"/>
      <c r="AH737" s="989"/>
      <c r="AI737" s="989"/>
      <c r="AJ737" s="989"/>
      <c r="AK737" s="989"/>
      <c r="AL737" s="989"/>
      <c r="AM737" s="989"/>
      <c r="AN737" s="365" t="s">
        <v>402</v>
      </c>
      <c r="AO737" s="365"/>
      <c r="AP737" s="365"/>
      <c r="AQ737" s="365"/>
      <c r="AR737" s="995" t="s">
        <v>630</v>
      </c>
      <c r="AS737" s="996"/>
      <c r="AT737" s="996"/>
      <c r="AU737" s="996"/>
      <c r="AV737" s="996"/>
      <c r="AW737" s="996"/>
      <c r="AX737" s="997"/>
      <c r="AY737" s="88"/>
      <c r="AZ737" s="88"/>
    </row>
    <row r="738" spans="1:52" ht="24.75" customHeight="1" x14ac:dyDescent="0.15">
      <c r="A738" s="988" t="s">
        <v>401</v>
      </c>
      <c r="B738" s="209"/>
      <c r="C738" s="209"/>
      <c r="D738" s="210"/>
      <c r="E738" s="989" t="s">
        <v>630</v>
      </c>
      <c r="F738" s="989"/>
      <c r="G738" s="989"/>
      <c r="H738" s="989"/>
      <c r="I738" s="989"/>
      <c r="J738" s="989"/>
      <c r="K738" s="989"/>
      <c r="L738" s="989"/>
      <c r="M738" s="989"/>
      <c r="N738" s="365" t="s">
        <v>400</v>
      </c>
      <c r="O738" s="365"/>
      <c r="P738" s="365"/>
      <c r="Q738" s="365"/>
      <c r="R738" s="989" t="s">
        <v>630</v>
      </c>
      <c r="S738" s="989"/>
      <c r="T738" s="989"/>
      <c r="U738" s="989"/>
      <c r="V738" s="989"/>
      <c r="W738" s="989"/>
      <c r="X738" s="989"/>
      <c r="Y738" s="989"/>
      <c r="Z738" s="989"/>
      <c r="AA738" s="365" t="s">
        <v>399</v>
      </c>
      <c r="AB738" s="365"/>
      <c r="AC738" s="365"/>
      <c r="AD738" s="365"/>
      <c r="AE738" s="989" t="s">
        <v>631</v>
      </c>
      <c r="AF738" s="989"/>
      <c r="AG738" s="989"/>
      <c r="AH738" s="989"/>
      <c r="AI738" s="989"/>
      <c r="AJ738" s="989"/>
      <c r="AK738" s="989"/>
      <c r="AL738" s="989"/>
      <c r="AM738" s="989"/>
      <c r="AN738" s="365" t="s">
        <v>398</v>
      </c>
      <c r="AO738" s="365"/>
      <c r="AP738" s="365"/>
      <c r="AQ738" s="365"/>
      <c r="AR738" s="995" t="s">
        <v>632</v>
      </c>
      <c r="AS738" s="996"/>
      <c r="AT738" s="996"/>
      <c r="AU738" s="996"/>
      <c r="AV738" s="996"/>
      <c r="AW738" s="996"/>
      <c r="AX738" s="997"/>
    </row>
    <row r="739" spans="1:52" ht="24.75" customHeight="1" x14ac:dyDescent="0.15">
      <c r="A739" s="988" t="s">
        <v>397</v>
      </c>
      <c r="B739" s="209"/>
      <c r="C739" s="209"/>
      <c r="D739" s="210"/>
      <c r="E739" s="989" t="s">
        <v>631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568</v>
      </c>
      <c r="F740" s="974"/>
      <c r="G740" s="974"/>
      <c r="H740" s="92" t="str">
        <f>IF(E740="", "", "(")</f>
        <v>(</v>
      </c>
      <c r="I740" s="974" t="s">
        <v>394</v>
      </c>
      <c r="J740" s="974"/>
      <c r="K740" s="92" t="str">
        <f>IF(OR(I740="　", I740=""), "", "-")</f>
        <v>-</v>
      </c>
      <c r="L740" s="975">
        <v>12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618</v>
      </c>
      <c r="H782" s="671"/>
      <c r="I782" s="671"/>
      <c r="J782" s="671"/>
      <c r="K782" s="672"/>
      <c r="L782" s="664" t="s">
        <v>619</v>
      </c>
      <c r="M782" s="665"/>
      <c r="N782" s="665"/>
      <c r="O782" s="665"/>
      <c r="P782" s="665"/>
      <c r="Q782" s="665"/>
      <c r="R782" s="665"/>
      <c r="S782" s="665"/>
      <c r="T782" s="665"/>
      <c r="U782" s="665"/>
      <c r="V782" s="665"/>
      <c r="W782" s="665"/>
      <c r="X782" s="666"/>
      <c r="Y782" s="388">
        <v>58</v>
      </c>
      <c r="Z782" s="389"/>
      <c r="AA782" s="389"/>
      <c r="AB782" s="805"/>
      <c r="AC782" s="670" t="s">
        <v>620</v>
      </c>
      <c r="AD782" s="671"/>
      <c r="AE782" s="671"/>
      <c r="AF782" s="671"/>
      <c r="AG782" s="672"/>
      <c r="AH782" s="664" t="s">
        <v>621</v>
      </c>
      <c r="AI782" s="665"/>
      <c r="AJ782" s="665"/>
      <c r="AK782" s="665"/>
      <c r="AL782" s="665"/>
      <c r="AM782" s="665"/>
      <c r="AN782" s="665"/>
      <c r="AO782" s="665"/>
      <c r="AP782" s="665"/>
      <c r="AQ782" s="665"/>
      <c r="AR782" s="665"/>
      <c r="AS782" s="665"/>
      <c r="AT782" s="666"/>
      <c r="AU782" s="388" t="s">
        <v>571</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58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0.25" customHeight="1" x14ac:dyDescent="0.15">
      <c r="A838" s="376">
        <v>1</v>
      </c>
      <c r="B838" s="376">
        <v>1</v>
      </c>
      <c r="C838" s="361" t="s">
        <v>626</v>
      </c>
      <c r="D838" s="347"/>
      <c r="E838" s="347"/>
      <c r="F838" s="347"/>
      <c r="G838" s="347"/>
      <c r="H838" s="347"/>
      <c r="I838" s="347"/>
      <c r="J838" s="348">
        <v>7010001088960</v>
      </c>
      <c r="K838" s="349"/>
      <c r="L838" s="349"/>
      <c r="M838" s="349"/>
      <c r="N838" s="349"/>
      <c r="O838" s="349"/>
      <c r="P838" s="362" t="s">
        <v>624</v>
      </c>
      <c r="Q838" s="350"/>
      <c r="R838" s="350"/>
      <c r="S838" s="350"/>
      <c r="T838" s="350"/>
      <c r="U838" s="350"/>
      <c r="V838" s="350"/>
      <c r="W838" s="350"/>
      <c r="X838" s="350"/>
      <c r="Y838" s="351">
        <v>58</v>
      </c>
      <c r="Z838" s="352"/>
      <c r="AA838" s="352"/>
      <c r="AB838" s="353"/>
      <c r="AC838" s="363" t="s">
        <v>629</v>
      </c>
      <c r="AD838" s="371"/>
      <c r="AE838" s="371"/>
      <c r="AF838" s="371"/>
      <c r="AG838" s="371"/>
      <c r="AH838" s="372">
        <v>1</v>
      </c>
      <c r="AI838" s="373"/>
      <c r="AJ838" s="373"/>
      <c r="AK838" s="373"/>
      <c r="AL838" s="357">
        <v>53.5</v>
      </c>
      <c r="AM838" s="358"/>
      <c r="AN838" s="358"/>
      <c r="AO838" s="359"/>
      <c r="AP838" s="360" t="s">
        <v>622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108" customHeight="1" x14ac:dyDescent="0.15">
      <c r="A1103" s="376">
        <v>1</v>
      </c>
      <c r="B1103" s="376">
        <v>1</v>
      </c>
      <c r="C1103" s="374" t="s">
        <v>625</v>
      </c>
      <c r="D1103" s="374"/>
      <c r="E1103" s="146" t="s">
        <v>627</v>
      </c>
      <c r="F1103" s="375"/>
      <c r="G1103" s="375"/>
      <c r="H1103" s="375"/>
      <c r="I1103" s="375"/>
      <c r="J1103" s="348">
        <v>7010001088960</v>
      </c>
      <c r="K1103" s="349"/>
      <c r="L1103" s="349"/>
      <c r="M1103" s="349"/>
      <c r="N1103" s="349"/>
      <c r="O1103" s="349"/>
      <c r="P1103" s="362" t="s">
        <v>628</v>
      </c>
      <c r="Q1103" s="350"/>
      <c r="R1103" s="350"/>
      <c r="S1103" s="350"/>
      <c r="T1103" s="350"/>
      <c r="U1103" s="350"/>
      <c r="V1103" s="350"/>
      <c r="W1103" s="350"/>
      <c r="X1103" s="350"/>
      <c r="Y1103" s="351">
        <v>146</v>
      </c>
      <c r="Z1103" s="352"/>
      <c r="AA1103" s="352"/>
      <c r="AB1103" s="353"/>
      <c r="AC1103" s="354" t="s">
        <v>379</v>
      </c>
      <c r="AD1103" s="354"/>
      <c r="AE1103" s="354"/>
      <c r="AF1103" s="354"/>
      <c r="AG1103" s="354"/>
      <c r="AH1103" s="355">
        <v>1</v>
      </c>
      <c r="AI1103" s="356"/>
      <c r="AJ1103" s="356"/>
      <c r="AK1103" s="356"/>
      <c r="AL1103" s="357">
        <v>53.5</v>
      </c>
      <c r="AM1103" s="358"/>
      <c r="AN1103" s="358"/>
      <c r="AO1103" s="359"/>
      <c r="AP1103" s="360" t="s">
        <v>571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9:AO839">
    <cfRule type="expression" dxfId="2385" priority="2817">
      <formula>IF(AND(AL839&gt;=0, RIGHT(TEXT(AL839,"0.#"),1)&lt;&gt;"."),TRUE,FALSE)</formula>
    </cfRule>
    <cfRule type="expression" dxfId="2384" priority="2818">
      <formula>IF(AND(AL839&gt;=0, RIGHT(TEXT(AL839,"0.#"),1)="."),TRUE,FALSE)</formula>
    </cfRule>
    <cfRule type="expression" dxfId="2383" priority="2819">
      <formula>IF(AND(AL839&lt;0, RIGHT(TEXT(AL839,"0.#"),1)&lt;&gt;"."),TRUE,FALSE)</formula>
    </cfRule>
    <cfRule type="expression" dxfId="2382" priority="2820">
      <formula>IF(AND(AL839&lt;0, RIGHT(TEXT(AL839,"0.#"),1)="."),TRUE,FALSE)</formula>
    </cfRule>
  </conditionalFormatting>
  <conditionalFormatting sqref="Y839">
    <cfRule type="expression" dxfId="2381" priority="2815">
      <formula>IF(RIGHT(TEXT(Y839,"0.#"),1)=".",FALSE,TRUE)</formula>
    </cfRule>
    <cfRule type="expression" dxfId="2380" priority="2816">
      <formula>IF(RIGHT(TEXT(Y839,"0.#"),1)=".",TRUE,FALSE)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2020-06-26T09:20:43Z</cp:lastPrinted>
  <dcterms:created xsi:type="dcterms:W3CDTF">2012-03-13T00:50:25Z</dcterms:created>
  <dcterms:modified xsi:type="dcterms:W3CDTF">2020-10-05T04:14:26Z</dcterms:modified>
</cp:coreProperties>
</file>