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29D898FB_7911_407F_8FE9_165673115C0F_.wvu.Cols" localSheetId="1" hidden="1">入力規則等!$C:$D,入力規則等!$H:$I,入力規則等!$M:$N,入力規則等!$R:$S</definedName>
    <definedName name="Z_29D898FB_7911_407F_8FE9_165673115C0F_.wvu.FilterData" localSheetId="4" hidden="1">別紙3!$AP$1:$AP$1320</definedName>
    <definedName name="Z_29D898FB_7911_407F_8FE9_165673115C0F_.wvu.PrintArea" localSheetId="0" hidden="1">行政事業レビューシート!$A$1:$AX$1132</definedName>
    <definedName name="Z_29D898FB_7911_407F_8FE9_165673115C0F_.wvu.Rows" localSheetId="0" hidden="1">行政事業レビューシート!$24:$28,行政事業レビューシート!$37:$99,行政事業レビューシート!$103:$114,行政事業レビューシート!$118:$129,行政事業レビューシート!$136:$151,行政事業レビューシート!$155:$155,行政事業レビューシート!$158:$186,行政事業レビューシート!$190:$429,行政事業レビューシート!$436:$455,行政事業レビューシート!$461:$480,行政事業レビューシート!$484:$699,行政事業レビューシート!$722:$724,行政事業レビューシート!$742:$743,行政事業レビューシート!$749:$749,行政事業レビューシート!$769:$778,行政事業レビューシート!$793:$832,行政事業レビューシート!$834:$834,行政事業レビューシート!$842:$867,行政事業レビューシート!$902:$1099,行政事業レビューシート!$1104:$1132</definedName>
    <definedName name="Z_4D2AFA40_381F_4075_A595_660ED024409D_.wvu.Cols" localSheetId="1" hidden="1">入力規則等!$C:$D,入力規則等!$H:$I,入力規則等!$M:$N,入力規則等!$R:$S</definedName>
    <definedName name="Z_4D2AFA40_381F_4075_A595_660ED024409D_.wvu.FilterData" localSheetId="4" hidden="1">別紙3!$AP$1:$AP$1320</definedName>
    <definedName name="Z_4D2AFA40_381F_4075_A595_660ED024409D_.wvu.PrintArea" localSheetId="0" hidden="1">行政事業レビューシート!$A$1:$AX$1131</definedName>
    <definedName name="Z_4D2AFA40_381F_4075_A595_660ED024409D_.wvu.Rows" localSheetId="0" hidden="1">行政事業レビューシート!$24:$28,行政事業レビューシート!$37:$99,行政事業レビューシート!$103:$114,行政事業レビューシート!$118:$129,行政事業レビューシート!$136:$151,行政事業レビューシート!$155:$155,行政事業レビューシート!$158:$186,行政事業レビューシート!$190:$429,行政事業レビューシート!$436:$455,行政事業レビューシート!$461:$480,行政事業レビューシート!$484:$699,行政事業レビューシート!$722:$724,行政事業レビューシート!$742:$743,行政事業レビューシート!$749:$749,行政事業レビューシート!$769:$778,行政事業レビューシート!$793:$832,行政事業レビューシート!$834:$834,行政事業レビューシート!$842:$867,行政事業レビューシート!$880:$900,行政事業レビューシート!$902:$1099,行政事業レビューシート!$1104:$1132</definedName>
  </definedNames>
  <calcPr calcId="162913"/>
  <customWorkbookViews>
    <customWorkbookView name="厚生労働省 - 個人用ビュー" guid="{29D898FB-7911-407F-8FE9-165673115C0F}" mergeInterval="0" personalView="1" maximized="1" xWindow="-1929" yWindow="-9" windowWidth="1938" windowHeight="1048" activeSheetId="1"/>
    <customWorkbookView name="厚生労働省ネットワークシステム - 個人用ビュー" guid="{4D2AFA40-381F-4075-A595-660ED024409D}" mergeInterval="0" personalView="1" maximized="1" xWindow="-1928" yWindow="-8" windowWidth="1936" windowHeight="1056" activeSheetId="1"/>
  </customWorkbookViews>
</workbook>
</file>

<file path=xl/calcChain.xml><?xml version="1.0" encoding="utf-8"?>
<calcChain xmlns="http://schemas.openxmlformats.org/spreadsheetml/2006/main">
  <c r="AD13" i="1" l="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<sst xmlns="http://schemas.openxmlformats.org/spreadsheetml/2006/main" count="2966" uniqueCount="671">
  <si>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</si>
  <si>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</si>
  <si>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</si>
  <si>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</si>
  <si>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</si>
  <si>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</si>
  <si>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</si>
  <si>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</si>
  <si>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</si>
  <si>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</si>
  <si>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</si>
  <si>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</si>
  <si>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</si>
  <si>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</si>
  <si>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</si>
  <si>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</si>
  <si>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</si>
  <si>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</si>
  <si>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</si>
  <si>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</si>
  <si>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</si>
  <si>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</si>
  <si>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</si>
  <si>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</si>
  <si>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</si>
  <si>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</si>
  <si>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</si>
  <si>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</si>
  <si>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</si>
  <si>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</si>
  <si>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</si>
  <si>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</si>
  <si>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</si>
  <si>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</si>
  <si>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</si>
  <si>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</si>
  <si>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</si>
  <si>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</si>
  <si>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</si>
  <si>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</si>
  <si>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</si>
  <si>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</si>
  <si>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</si>
  <si>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</si>
  <si>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</si>
  <si>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</si>
  <si>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</si>
  <si>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</si>
  <si>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</si>
  <si>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</si>
  <si>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</si>
  <si>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</si>
  <si>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</si>
  <si>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</si>
  <si>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</si>
  <si>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</si>
  <si>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</si>
  <si>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</si>
  <si>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</si>
  <si>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</si>
  <si>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</si>
  <si>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</si>
  <si>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</si>
  <si>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</si>
  <si>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</si>
  <si>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</si>
  <si>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</si>
  <si>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</si>
  <si>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</si>
  <si>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</si>
  <si>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</si>
  <si>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</si>
  <si>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</si>
  <si>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</si>
  <si>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</si>
  <si>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</si>
  <si>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</si>
  <si>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</si>
  <si>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</si>
  <si>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</si>
  <si>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</si>
  <si>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</si>
  <si>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</si>
  <si>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</si>
  <si>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</si>
  <si>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</si>
  <si>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</si>
  <si>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</si>
  <si>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</si>
  <si>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</si>
  <si>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</si>
  <si>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</si>
  <si>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</si>
  <si>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</si>
  <si>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</si>
  <si>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</si>
  <si>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</si>
  <si>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</si>
  <si>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</si>
  <si>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</si>
  <si>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</si>
  <si>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</si>
  <si>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</si>
  <si>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</si>
  <si>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</si>
  <si>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</si>
  <si>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</si>
  <si>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</si>
  <si>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</si>
  <si>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</si>
  <si>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</si>
  <si>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</si>
  <si>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</si>
  <si>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</si>
  <si>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</si>
  <si>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</si>
  <si>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</si>
  <si>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</si>
  <si>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</si>
  <si>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</si>
  <si>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</si>
  <si>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</si>
  <si>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</si>
  <si>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</si>
  <si>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</si>
  <si>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</si>
  <si>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</si>
  <si>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</si>
  <si>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</si>
  <si>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</si>
  <si>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</si>
  <si>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</si>
  <si>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</si>
  <si>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</si>
  <si>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</si>
  <si>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</si>
  <si>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</si>
  <si>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</si>
  <si>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</si>
  <si>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</si>
  <si>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</si>
  <si>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</si>
  <si>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</si>
  <si>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</si>
  <si>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</si>
  <si>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</si>
  <si>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</si>
  <si>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</si>
  <si>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</si>
  <si>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</si>
  <si>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</si>
  <si>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</si>
  <si>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</si>
  <si>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</si>
  <si>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</si>
  <si>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</si>
  <si>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</si>
  <si>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</si>
  <si>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</si>
  <si>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</si>
  <si>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</si>
  <si>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</si>
  <si>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</si>
  <si>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</si>
  <si>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</si>
  <si>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</si>
  <si>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</si>
  <si>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</si>
  <si>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</si>
  <si>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</si>
  <si>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</si>
  <si>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</si>
  <si>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</si>
  <si>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</si>
  <si>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</si>
  <si>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</si>
  <si>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</si>
  <si>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</si>
  <si>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</si>
  <si>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</si>
  <si>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</si>
  <si>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</si>
  <si>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</si>
  <si>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</si>
  <si>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</si>
  <si>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</si>
  <si>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</si>
  <si>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</si>
  <si>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</si>
  <si>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</si>
  <si>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</si>
  <si>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</si>
  <si>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</si>
  <si>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</si>
  <si>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</si>
  <si>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</si>
  <si>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</si>
  <si>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</si>
  <si>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</si>
  <si>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</si>
  <si>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</si>
  <si>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</si>
  <si>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</si>
  <si>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</si>
  <si>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</si>
  <si>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</si>
  <si>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</si>
  <si>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</si>
  <si>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</si>
  <si>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</si>
  <si>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</si>
  <si>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</si>
  <si>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</si>
  <si>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</si>
  <si>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</si>
  <si>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</si>
  <si>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</si>
  <si>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</si>
  <si>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</si>
  <si>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</si>
  <si>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</si>
  <si>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</si>
  <si>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</si>
  <si>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</si>
  <si>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</si>
  <si>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</si>
  <si>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</si>
  <si>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</si>
  <si>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</si>
  <si>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</si>
  <si>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</si>
  <si>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</si>
  <si>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</si>
  <si>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</si>
  <si>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</si>
  <si>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</si>
  <si>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</si>
  <si>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</si>
  <si>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</si>
  <si>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</si>
  <si>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</si>
  <si>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</si>
  <si>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</si>
  <si>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</si>
  <si>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</si>
  <si>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</si>
  <si>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</si>
  <si>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</si>
  <si>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</si>
  <si>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</si>
  <si>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</si>
  <si>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</si>
  <si>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</si>
  <si>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</si>
  <si>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</si>
  <si>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</si>
  <si>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</si>
  <si>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</si>
  <si>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</si>
  <si>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</si>
  <si>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</si>
  <si>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</si>
  <si>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</si>
  <si>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</si>
  <si>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</si>
  <si>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</si>
  <si>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</si>
  <si>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</si>
  <si>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</si>
  <si>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</si>
  <si>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</si>
  <si>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</si>
  <si>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</si>
  <si>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</si>
  <si>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</si>
  <si>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</si>
  <si>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</si>
  <si>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</si>
  <si>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</si>
  <si>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</si>
  <si>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</si>
  <si>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</si>
  <si>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</si>
  <si>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</si>
  <si>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</si>
  <si>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</si>
  <si>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</si>
  <si>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</si>
  <si>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</si>
  <si>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</si>
  <si>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</si>
  <si>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</si>
  <si>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</si>
  <si>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</si>
  <si>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</si>
  <si>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</si>
  <si>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</si>
  <si>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</si>
  <si>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</si>
  <si>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</si>
  <si>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</si>
  <si>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</si>
  <si>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</si>
  <si>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</si>
  <si>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</si>
  <si>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</si>
  <si>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</si>
  <si>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</si>
  <si>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</si>
  <si>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</si>
  <si>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</si>
  <si>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</si>
  <si>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</si>
  <si>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</si>
  <si>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</si>
  <si>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</si>
  <si>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</si>
  <si>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</si>
  <si>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</si>
  <si>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</si>
  <si>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</si>
  <si>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</si>
  <si>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</si>
  <si>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</si>
  <si>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</si>
  <si>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</si>
  <si>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</si>
  <si>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</si>
  <si>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</si>
  <si>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</si>
  <si>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</si>
  <si>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</si>
  <si>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</si>
  <si>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</si>
  <si>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</si>
  <si>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</si>
  <si>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</si>
  <si>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</si>
  <si>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</si>
  <si>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</si>
  <si>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</si>
  <si>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</si>
  <si>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</si>
  <si>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</si>
  <si>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</si>
  <si>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</si>
  <si>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</si>
  <si>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</si>
  <si>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</si>
  <si>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</si>
  <si>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</si>
  <si>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</si>
  <si>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</si>
  <si>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</si>
  <si>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</si>
  <si>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</si>
  <si>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</si>
  <si>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</si>
  <si>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</si>
  <si>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</si>
  <si>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</si>
  <si>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</si>
  <si>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</si>
  <si>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</si>
  <si>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</si>
  <si>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</si>
  <si>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</si>
  <si>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</si>
  <si>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</si>
  <si>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</si>
  <si>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</si>
  <si>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</si>
  <si>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</si>
  <si>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</si>
  <si>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</si>
  <si>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</si>
  <si>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</si>
  <si>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</si>
  <si>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</si>
  <si>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</si>
  <si>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</si>
  <si>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</si>
  <si>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</si>
  <si>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</si>
  <si>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</si>
  <si>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</si>
  <si>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</si>
  <si>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</si>
  <si>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</si>
  <si>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</si>
  <si>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</si>
  <si>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</si>
  <si>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</si>
  <si>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</si>
  <si>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</si>
  <si>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</si>
  <si>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</si>
  <si>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</si>
  <si>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</si>
  <si>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</si>
  <si>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</si>
  <si>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</si>
  <si>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</si>
  <si>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</si>
  <si>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</si>
  <si>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</si>
  <si>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</si>
  <si>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</si>
  <si>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</si>
  <si>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</si>
  <si>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</si>
  <si>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</si>
  <si>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</si>
  <si>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</si>
  <si>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</si>
  <si>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</si>
  <si>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</si>
  <si>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</si>
  <si>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</si>
  <si>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</si>
  <si>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</si>
  <si>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</si>
  <si>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</si>
  <si>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</si>
  <si>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</si>
  <si>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</si>
  <si>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</si>
  <si>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</si>
  <si>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</si>
  <si>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</si>
  <si>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</si>
  <si>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</si>
  <si>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</si>
  <si>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</si>
  <si>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</si>
  <si>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</si>
  <si>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</si>
  <si>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</si>
  <si>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</si>
  <si>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</si>
  <si>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</si>
  <si>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</si>
  <si>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</si>
  <si>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</si>
  <si>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</si>
  <si>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</si>
  <si>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</si>
  <si>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</si>
  <si>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</si>
  <si>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</si>
  <si>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</si>
  <si>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</si>
  <si>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</si>
  <si>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</si>
  <si>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</si>
  <si>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</si>
  <si>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</si>
  <si>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</si>
  <si>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</si>
  <si>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</si>
  <si>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</si>
  <si>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</si>
  <si>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</si>
  <si>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</si>
  <si>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</si>
  <si>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</si>
  <si>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</si>
  <si>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</si>
  <si>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</si>
  <si>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</si>
  <si>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</si>
  <si>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</si>
  <si>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</si>
  <si>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</si>
  <si>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</si>
  <si>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</si>
  <si>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</si>
  <si>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</si>
  <si>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</si>
  <si>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</si>
  <si>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</si>
  <si>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</si>
  <si>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</si>
  <si>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</si>
  <si>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</si>
  <si>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</si>
  <si>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</si>
  <si>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</si>
  <si>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</si>
  <si>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</si>
  <si>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</si>
  <si>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</si>
  <si>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</si>
  <si>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</si>
  <si>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</si>
  <si>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</si>
  <si>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</si>
  <si>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</si>
  <si>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</si>
  <si>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</si>
  <si>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</si>
  <si>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</si>
  <si>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</si>
  <si>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</si>
  <si>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</si>
  <si>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</si>
  <si>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</si>
  <si>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</si>
  <si>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</si>
  <si>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</si>
  <si>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</si>
  <si>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</si>
  <si>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</si>
  <si>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</si>
  <si>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</si>
  <si>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</si>
  <si>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</si>
  <si>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</si>
  <si>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</si>
  <si>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</si>
  <si>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</si>
  <si>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</si>
  <si>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</si>
  <si>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</si>
  <si>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</si>
  <si>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</si>
  <si>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</si>
  <si>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</si>
  <si>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</si>
  <si>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</si>
  <si>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</si>
  <si>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</si>
  <si>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</si>
  <si>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</si>
  <si>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</si>
  <si>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</si>
  <si>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</si>
  <si>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</si>
  <si>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</si>
  <si>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</si>
  <si>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</si>
  <si>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</si>
  <si>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</si>
  <si>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</si>
  <si>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</si>
  <si>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</si>
  <si>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</si>
  <si>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</si>
  <si>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</si>
  <si>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</si>
  <si>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</si>
  <si>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</si>
  <si>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</si>
  <si>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</si>
  <si>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</si>
  <si>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</si>
  <si>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</si>
  <si>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</si>
  <si>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</si>
  <si>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</si>
  <si>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</si>
  <si>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</si>
  <si>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</si>
  <si>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</si>
  <si>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</si>
  <si>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</si>
  <si>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</si>
  <si>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</si>
  <si>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</si>
  <si>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</si>
  <si>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</si>
  <si>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</si>
  <si>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</si>
  <si>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</si>
  <si>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</si>
  <si>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平成３０年度</t>
  </si>
  <si>
    <t>研究開発振興課医療技術情報推進室</t>
  </si>
  <si>
    <t>平成29年6月：未来投資戦略2017-Society 5.0の実現に向けた改革-
平成30年6月：未来投資戦略2018-「Society 5.0」「データ駆動型社会」への変革-</t>
  </si>
  <si>
    <t xml:space="preserve">
「未来投資戦略2017」(平成29年6月9日閣議決定) において、個人・患者本位で、最適な健康管理・診療・ケアを提供するための基盤として「全国保健医療情報ネットワーク」を構築することが盛り込まれた。本事業は、同ネットワークを活用して、患者基本情報や健診情報等を医療機関の初診時等に本人の同意の下で共有できる「保健医療記録共有サービス」を2020年度から稼働させることを目的に実施するものである。</t>
    <rPh sb="125" eb="126">
      <t>ケン</t>
    </rPh>
    <phoneticPr fontId="5"/>
  </si>
  <si>
    <t>-</t>
    <phoneticPr fontId="5"/>
  </si>
  <si>
    <t>-</t>
    <phoneticPr fontId="5"/>
  </si>
  <si>
    <t>単位当たりコスト＝X／Y
X：当該年度執行額
Y：整備件数</t>
  </si>
  <si>
    <t>　　X/Y</t>
  </si>
  <si>
    <t>79,920,000/1</t>
  </si>
  <si>
    <t>121,064,000/1</t>
    <phoneticPr fontId="5"/>
  </si>
  <si>
    <t>施策大目標３　利用者の視点に立った、効率的で安心かつ質の高い医療サービスの提供を促進すること</t>
  </si>
  <si>
    <t>医療情報化の体制整備の普及を推進すること（施策目標Ⅰ－３－１）</t>
  </si>
  <si>
    <t>質の高い医療提供体制の構築のためには、医療サービス利用者も含めた関係者間での適時適切な情報共有が不可欠であり、情報通信技術（ＩＣＴ）の活用は情報共有に有効な手段であることから、保健医療分野における情報連携を推進する。</t>
  </si>
  <si>
    <t>全国的な保健医療情報ネットワークの実証状況</t>
    <rPh sb="0" eb="3">
      <t>ゼンコクテキ</t>
    </rPh>
    <rPh sb="4" eb="6">
      <t>ホケン</t>
    </rPh>
    <rPh sb="6" eb="8">
      <t>イリョウ</t>
    </rPh>
    <rPh sb="8" eb="10">
      <t>ジョウホウ</t>
    </rPh>
    <rPh sb="17" eb="19">
      <t>ジッショウ</t>
    </rPh>
    <rPh sb="19" eb="21">
      <t>ジョウキョウ</t>
    </rPh>
    <phoneticPr fontId="5"/>
  </si>
  <si>
    <t>全国的な保健医療情報ネットワークの構築状況</t>
    <rPh sb="0" eb="3">
      <t>ゼンコクテキ</t>
    </rPh>
    <rPh sb="4" eb="6">
      <t>ホケン</t>
    </rPh>
    <rPh sb="6" eb="8">
      <t>イリョウ</t>
    </rPh>
    <rPh sb="8" eb="10">
      <t>ジョウホウ</t>
    </rPh>
    <rPh sb="17" eb="19">
      <t>コウチク</t>
    </rPh>
    <rPh sb="19" eb="21">
      <t>ジョウキョウ</t>
    </rPh>
    <phoneticPr fontId="5"/>
  </si>
  <si>
    <t>福岡県及び佐賀県の地域医療情報連携ネットワークに参加する医療機関のレセコンデータを、双方向で閲覧できる環境を構築することで、共有すべきデータ項目等の整理を行い、全国的な保健医療情報ネットワークの実証及び構築を進める。</t>
    <rPh sb="0" eb="3">
      <t>フクオカケン</t>
    </rPh>
    <rPh sb="3" eb="4">
      <t>オヨ</t>
    </rPh>
    <rPh sb="5" eb="8">
      <t>サガケン</t>
    </rPh>
    <rPh sb="9" eb="11">
      <t>チイキ</t>
    </rPh>
    <rPh sb="11" eb="13">
      <t>イリョウ</t>
    </rPh>
    <rPh sb="13" eb="15">
      <t>ジョウホウ</t>
    </rPh>
    <rPh sb="15" eb="17">
      <t>レンケイ</t>
    </rPh>
    <rPh sb="24" eb="26">
      <t>サンカ</t>
    </rPh>
    <rPh sb="28" eb="30">
      <t>イリョウ</t>
    </rPh>
    <rPh sb="30" eb="32">
      <t>キカン</t>
    </rPh>
    <rPh sb="42" eb="43">
      <t>ソウ</t>
    </rPh>
    <rPh sb="43" eb="45">
      <t>ホウコウ</t>
    </rPh>
    <rPh sb="46" eb="48">
      <t>エツラン</t>
    </rPh>
    <rPh sb="51" eb="53">
      <t>カンキョウ</t>
    </rPh>
    <rPh sb="54" eb="56">
      <t>コウチク</t>
    </rPh>
    <rPh sb="62" eb="64">
      <t>キョウユウ</t>
    </rPh>
    <rPh sb="70" eb="72">
      <t>コウモク</t>
    </rPh>
    <rPh sb="72" eb="73">
      <t>トウ</t>
    </rPh>
    <rPh sb="74" eb="76">
      <t>セイリ</t>
    </rPh>
    <rPh sb="77" eb="78">
      <t>オコナ</t>
    </rPh>
    <rPh sb="80" eb="83">
      <t>ゼンコクテキ</t>
    </rPh>
    <rPh sb="84" eb="86">
      <t>ホケン</t>
    </rPh>
    <rPh sb="86" eb="88">
      <t>イリョウ</t>
    </rPh>
    <rPh sb="88" eb="90">
      <t>ジョウホウ</t>
    </rPh>
    <rPh sb="97" eb="99">
      <t>ジッショウ</t>
    </rPh>
    <rPh sb="99" eb="100">
      <t>オヨ</t>
    </rPh>
    <rPh sb="101" eb="103">
      <t>コウチク</t>
    </rPh>
    <rPh sb="104" eb="105">
      <t>スス</t>
    </rPh>
    <phoneticPr fontId="5"/>
  </si>
  <si>
    <t>国民が、個人・患者単位で最適な健康管理・診療・ケアを受けられるための基盤整備を目指すものである。</t>
    <rPh sb="0" eb="2">
      <t>コクミン</t>
    </rPh>
    <rPh sb="4" eb="6">
      <t>コジン</t>
    </rPh>
    <rPh sb="7" eb="9">
      <t>カンジャ</t>
    </rPh>
    <rPh sb="9" eb="11">
      <t>タンイ</t>
    </rPh>
    <rPh sb="12" eb="14">
      <t>サイテキ</t>
    </rPh>
    <rPh sb="15" eb="17">
      <t>ケンコウ</t>
    </rPh>
    <rPh sb="17" eb="19">
      <t>カンリ</t>
    </rPh>
    <rPh sb="20" eb="22">
      <t>シンリョウ</t>
    </rPh>
    <rPh sb="26" eb="27">
      <t>ウ</t>
    </rPh>
    <rPh sb="34" eb="36">
      <t>キバン</t>
    </rPh>
    <rPh sb="36" eb="38">
      <t>セイビ</t>
    </rPh>
    <rPh sb="39" eb="41">
      <t>メザ</t>
    </rPh>
    <phoneticPr fontId="5"/>
  </si>
  <si>
    <t>国民が、個人・患者単位で最適な健康管理・診療・ケアを受けられるための全国的な基盤整備を目指すものであり、国の責任として自らが実施すべきである。</t>
    <phoneticPr fontId="5"/>
  </si>
  <si>
    <t>「保健医療記録共有サービス」の2020年度からの稼働に向けた実証事業であり、優先度の高い事業である。</t>
    <rPh sb="24" eb="26">
      <t>カドウ</t>
    </rPh>
    <rPh sb="27" eb="28">
      <t>ム</t>
    </rPh>
    <rPh sb="30" eb="32">
      <t>ジッショウ</t>
    </rPh>
    <rPh sb="32" eb="34">
      <t>ジギョウ</t>
    </rPh>
    <phoneticPr fontId="5"/>
  </si>
  <si>
    <t>△</t>
  </si>
  <si>
    <t>有</t>
  </si>
  <si>
    <t>無</t>
  </si>
  <si>
    <t>必要最低限の経費のみを計上しており、妥当である。</t>
    <rPh sb="0" eb="2">
      <t>ヒツヨウ</t>
    </rPh>
    <rPh sb="2" eb="5">
      <t>サイテイゲン</t>
    </rPh>
    <rPh sb="6" eb="8">
      <t>ケイヒ</t>
    </rPh>
    <rPh sb="11" eb="13">
      <t>ケイジョウ</t>
    </rPh>
    <rPh sb="18" eb="20">
      <t>ダトウ</t>
    </rPh>
    <phoneticPr fontId="5"/>
  </si>
  <si>
    <t>合理的でかつ必要な経費に限られているため、単位当たりコストの水準は妥当である。</t>
    <phoneticPr fontId="5"/>
  </si>
  <si>
    <t>支出を行うにあたっては、必要性を勘案して合理的なものとしている。</t>
    <phoneticPr fontId="5"/>
  </si>
  <si>
    <t>必要最低限の経費のみを予算計上している。</t>
  </si>
  <si>
    <t>‐</t>
  </si>
  <si>
    <t>予算要求の際に更なるコスト削減や効率化が可能か検討しているところ。</t>
    <phoneticPr fontId="5"/>
  </si>
  <si>
    <t>国民が、個人・患者単位で最適な健康管理・診療・ケアを受けられるための全国的な基盤整備を目指すものであり、国の責任として自らが実施すべきものである。そのため、他の手段・方法等は考えられない。</t>
    <rPh sb="7" eb="9">
      <t>カンジャ</t>
    </rPh>
    <rPh sb="9" eb="11">
      <t>タンイ</t>
    </rPh>
    <rPh sb="78" eb="79">
      <t>タ</t>
    </rPh>
    <rPh sb="80" eb="82">
      <t>シュダン</t>
    </rPh>
    <rPh sb="83" eb="85">
      <t>ホウホウ</t>
    </rPh>
    <rPh sb="85" eb="86">
      <t>トウ</t>
    </rPh>
    <rPh sb="87" eb="88">
      <t>カンガ</t>
    </rPh>
    <phoneticPr fontId="5"/>
  </si>
  <si>
    <t>事業報告書を翌年度以降の政策に活用している。</t>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</si>
  <si>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phoneticPr fontId="5"/>
  </si>
  <si>
    <t>医療情報システム普及啓発等経費</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</si>
  <si>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</si>
  <si>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新30-0007</t>
    <rPh sb="0" eb="1">
      <t>シン</t>
    </rPh>
    <phoneticPr fontId="5"/>
  </si>
  <si>
    <t>新30-006</t>
    <rPh sb="0" eb="1">
      <t>シン</t>
    </rPh>
    <phoneticPr fontId="5"/>
  </si>
  <si>
    <t>試作システム基盤・アプリケーションの調査・設計・開発・コスト試算</t>
    <phoneticPr fontId="5"/>
  </si>
  <si>
    <t>-</t>
    <phoneticPr fontId="5"/>
  </si>
  <si>
    <t>-</t>
    <phoneticPr fontId="5"/>
  </si>
  <si>
    <t>1,418,722,000/1</t>
    <phoneticPr fontId="5"/>
  </si>
  <si>
    <t>患者基本情報や健診情報等を医療機関の初診時等に本人同意の下で共有できる「保健医療記録共有サービス」の2020年度からの本格稼働を目指し、運用面・技術面の検討や実証を行うもの。
令和2年度より、事業名変更。</t>
    <rPh sb="0" eb="2">
      <t>カンジャ</t>
    </rPh>
    <rPh sb="2" eb="4">
      <t>キホン</t>
    </rPh>
    <rPh sb="4" eb="6">
      <t>ジョウホウ</t>
    </rPh>
    <rPh sb="7" eb="9">
      <t>ケンシン</t>
    </rPh>
    <rPh sb="9" eb="11">
      <t>ジョウホウ</t>
    </rPh>
    <rPh sb="11" eb="12">
      <t>トウ</t>
    </rPh>
    <rPh sb="13" eb="15">
      <t>イリョウ</t>
    </rPh>
    <rPh sb="15" eb="17">
      <t>キカン</t>
    </rPh>
    <rPh sb="18" eb="20">
      <t>ショシン</t>
    </rPh>
    <rPh sb="20" eb="22">
      <t>ジナド</t>
    </rPh>
    <rPh sb="23" eb="25">
      <t>ホンニン</t>
    </rPh>
    <rPh sb="25" eb="27">
      <t>ドウイ</t>
    </rPh>
    <rPh sb="28" eb="29">
      <t>モト</t>
    </rPh>
    <rPh sb="30" eb="32">
      <t>キョウユウ</t>
    </rPh>
    <rPh sb="36" eb="38">
      <t>ホケン</t>
    </rPh>
    <rPh sb="38" eb="40">
      <t>イリョウ</t>
    </rPh>
    <rPh sb="40" eb="42">
      <t>キロク</t>
    </rPh>
    <rPh sb="42" eb="44">
      <t>キョウユウ</t>
    </rPh>
    <rPh sb="54" eb="56">
      <t>ネンド</t>
    </rPh>
    <rPh sb="59" eb="61">
      <t>ホンカク</t>
    </rPh>
    <rPh sb="61" eb="63">
      <t>カドウ</t>
    </rPh>
    <rPh sb="64" eb="66">
      <t>メザ</t>
    </rPh>
    <rPh sb="68" eb="70">
      <t>ウンヨウ</t>
    </rPh>
    <rPh sb="70" eb="71">
      <t>メン</t>
    </rPh>
    <rPh sb="72" eb="74">
      <t>ギジュツ</t>
    </rPh>
    <rPh sb="74" eb="75">
      <t>メン</t>
    </rPh>
    <rPh sb="76" eb="78">
      <t>ケントウ</t>
    </rPh>
    <rPh sb="79" eb="81">
      <t>ジッショウ</t>
    </rPh>
    <rPh sb="82" eb="83">
      <t>オコナ</t>
    </rPh>
    <rPh sb="88" eb="90">
      <t>レイワ</t>
    </rPh>
    <rPh sb="91" eb="93">
      <t>ネンド</t>
    </rPh>
    <rPh sb="96" eb="98">
      <t>ジギョウ</t>
    </rPh>
    <rPh sb="98" eb="99">
      <t>メイ</t>
    </rPh>
    <rPh sb="99" eb="101">
      <t>ヘンコウ</t>
    </rPh>
    <phoneticPr fontId="5"/>
  </si>
  <si>
    <t>保健医療情報利活用推進関連事業</t>
    <phoneticPr fontId="5"/>
  </si>
  <si>
    <t>保健医療情報利活用推進関連事業の進捗状況</t>
    <phoneticPr fontId="5"/>
  </si>
  <si>
    <t>保健医療情報利活用推進関連事業に係る報告書作成件数</t>
    <rPh sb="18" eb="21">
      <t>ホウコクショ</t>
    </rPh>
    <rPh sb="21" eb="23">
      <t>サクセイ</t>
    </rPh>
    <rPh sb="23" eb="25">
      <t>ケンスウ</t>
    </rPh>
    <phoneticPr fontId="5"/>
  </si>
  <si>
    <t>保健医療情報利活用推進関連事業に係るシステム整備件数（プロトタイプ含む）</t>
    <phoneticPr fontId="5"/>
  </si>
  <si>
    <t>本事業は、平成３０年度から実施しているものであり、経年比較は出来ないが、保健医療情報利活用推進関連事業に係る資料整備を行ったところであり、引き続き取り組んで行くこととしている。</t>
    <rPh sb="0" eb="1">
      <t>ホン</t>
    </rPh>
    <rPh sb="1" eb="3">
      <t>ジギョウ</t>
    </rPh>
    <rPh sb="13" eb="15">
      <t>ジッシ</t>
    </rPh>
    <rPh sb="25" eb="27">
      <t>ケイネン</t>
    </rPh>
    <rPh sb="27" eb="29">
      <t>ヒカク</t>
    </rPh>
    <rPh sb="30" eb="32">
      <t>デキ</t>
    </rPh>
    <rPh sb="59" eb="60">
      <t>オコナ</t>
    </rPh>
    <rPh sb="69" eb="70">
      <t>ヒ</t>
    </rPh>
    <rPh sb="71" eb="72">
      <t>ツヅ</t>
    </rPh>
    <rPh sb="73" eb="74">
      <t>ト</t>
    </rPh>
    <rPh sb="75" eb="76">
      <t>ク</t>
    </rPh>
    <rPh sb="78" eb="79">
      <t>イ</t>
    </rPh>
    <phoneticPr fontId="5"/>
  </si>
  <si>
    <t>令和元年度の成果実績については目標に見合っている。</t>
    <rPh sb="0" eb="2">
      <t>レイワ</t>
    </rPh>
    <rPh sb="2" eb="5">
      <t>ガンネンド</t>
    </rPh>
    <phoneticPr fontId="5"/>
  </si>
  <si>
    <t>令和元年度の活動実績については目標に見合っている。</t>
    <rPh sb="0" eb="2">
      <t>レイワ</t>
    </rPh>
    <rPh sb="2" eb="5">
      <t>ガンネンド</t>
    </rPh>
    <phoneticPr fontId="5"/>
  </si>
  <si>
    <t>-</t>
    <phoneticPr fontId="5"/>
  </si>
  <si>
    <t>医療情報化基盤整備等委託費</t>
    <phoneticPr fontId="5"/>
  </si>
  <si>
    <t>一般競争入札（総合評価落札方式）により実施したものであり、入札公告後の周知を幅広に行ったものの、一者応札となった。令和２年度は、一者応札にならないよう、事業者が社内で検討する時間をより確保できるよう努める。</t>
    <rPh sb="57" eb="59">
      <t>レイワ</t>
    </rPh>
    <rPh sb="61" eb="62">
      <t>ド</t>
    </rPh>
    <rPh sb="64" eb="65">
      <t>イッ</t>
    </rPh>
    <rPh sb="65" eb="66">
      <t>シャ</t>
    </rPh>
    <rPh sb="66" eb="68">
      <t>オウサツ</t>
    </rPh>
    <rPh sb="99" eb="100">
      <t>ツト</t>
    </rPh>
    <phoneticPr fontId="5"/>
  </si>
  <si>
    <t>点検対象外</t>
    <rPh sb="0" eb="2">
      <t>テンケン</t>
    </rPh>
    <rPh sb="2" eb="5">
      <t>タイショウガイ</t>
    </rPh>
    <phoneticPr fontId="5"/>
  </si>
  <si>
    <t>引き続き、必要な予算額を確保し、適正な執行に努めること。</t>
    <phoneticPr fontId="5"/>
  </si>
  <si>
    <t>新規発行枚数が増えるよう更なる普及促進を進めていくために、適切な成果目標及び成果指標を検討することとし、引き続き適正な執行に努めていく。</t>
    <phoneticPr fontId="5"/>
  </si>
  <si>
    <t>室長：前田　彰久</t>
    <rPh sb="0" eb="2">
      <t>シツチョウ</t>
    </rPh>
    <rPh sb="3" eb="5">
      <t>マエダ</t>
    </rPh>
    <rPh sb="6" eb="8">
      <t>アキヒサ</t>
    </rPh>
    <phoneticPr fontId="5"/>
  </si>
  <si>
    <t>A.株式会社エヌ・ティ・ティ・データ経営研究所</t>
    <phoneticPr fontId="5"/>
  </si>
  <si>
    <t>株式会社エヌ・ティ・ティ・データ経営研究所</t>
  </si>
  <si>
    <t>株式会社エヌ・ティ・ティ・データ経営研究所</t>
    <phoneticPr fontId="5"/>
  </si>
  <si>
    <t>株式会社シード・プランニング</t>
    <phoneticPr fontId="5"/>
  </si>
  <si>
    <t>-</t>
    <phoneticPr fontId="5"/>
  </si>
  <si>
    <t>人件費</t>
    <rPh sb="0" eb="3">
      <t>ジンケンヒ</t>
    </rPh>
    <phoneticPr fontId="5"/>
  </si>
  <si>
    <t>職員給与</t>
    <rPh sb="0" eb="2">
      <t>ショクイン</t>
    </rPh>
    <rPh sb="2" eb="4">
      <t>キュウヨ</t>
    </rPh>
    <phoneticPr fontId="5"/>
  </si>
  <si>
    <t>借料及び損料</t>
    <rPh sb="0" eb="2">
      <t>シャクリョウ</t>
    </rPh>
    <rPh sb="2" eb="3">
      <t>オヨ</t>
    </rPh>
    <rPh sb="4" eb="6">
      <t>ソンリョウ</t>
    </rPh>
    <phoneticPr fontId="5"/>
  </si>
  <si>
    <t>ライセンス料等</t>
    <rPh sb="5" eb="6">
      <t>リョウ</t>
    </rPh>
    <rPh sb="6" eb="7">
      <t>ナド</t>
    </rPh>
    <phoneticPr fontId="5"/>
  </si>
  <si>
    <t>消耗品費</t>
    <rPh sb="0" eb="3">
      <t>ショウモウヒン</t>
    </rPh>
    <rPh sb="3" eb="4">
      <t>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</si>
  <si>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</si>
  <si>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</si>
  <si>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各種物品</t>
    <rPh sb="0" eb="2">
      <t>カクシュ</t>
    </rPh>
    <rPh sb="2" eb="4">
      <t>ブッピン</t>
    </rPh>
    <phoneticPr fontId="5"/>
  </si>
  <si>
    <t>通信費等</t>
    <rPh sb="0" eb="3">
      <t>ツウシンヒ</t>
    </rPh>
    <rPh sb="3" eb="4">
      <t>ナド</t>
    </rPh>
    <phoneticPr fontId="5"/>
  </si>
  <si>
    <t>印刷費用</t>
    <rPh sb="0" eb="2">
      <t>インサツ</t>
    </rPh>
    <rPh sb="2" eb="4">
      <t>ヒヨウ</t>
    </rPh>
    <phoneticPr fontId="5"/>
  </si>
  <si>
    <t>その他</t>
    <rPh sb="2" eb="3">
      <t>ホカ</t>
    </rPh>
    <phoneticPr fontId="5"/>
  </si>
  <si>
    <t>消費税等</t>
    <rPh sb="0" eb="3">
      <t>ショウヒゼイ</t>
    </rPh>
    <rPh sb="3" eb="4">
      <t>ナド</t>
    </rPh>
    <phoneticPr fontId="5"/>
  </si>
  <si>
    <t>委託費</t>
    <rPh sb="0" eb="2">
      <t>イタク</t>
    </rPh>
    <rPh sb="2" eb="3">
      <t>ヒ</t>
    </rPh>
    <phoneticPr fontId="5"/>
  </si>
  <si>
    <t>外部委託費用</t>
    <rPh sb="0" eb="2">
      <t>ガイブ</t>
    </rPh>
    <rPh sb="2" eb="4">
      <t>イタク</t>
    </rPh>
    <rPh sb="4" eb="6">
      <t>ヒヨウ</t>
    </rPh>
    <phoneticPr fontId="5"/>
  </si>
  <si>
    <t>B.日本医師会ORCA管理機構株式会社</t>
    <phoneticPr fontId="5"/>
  </si>
  <si>
    <t>日本医師会ORCA管理機構株式会社</t>
    <phoneticPr fontId="5"/>
  </si>
  <si>
    <t>一般財団法人医療情報システム開発センター</t>
    <rPh sb="0" eb="2">
      <t>イッパン</t>
    </rPh>
    <rPh sb="2" eb="4">
      <t>ザイダン</t>
    </rPh>
    <rPh sb="4" eb="6">
      <t>ホウジン</t>
    </rPh>
    <rPh sb="6" eb="8">
      <t>イリョウ</t>
    </rPh>
    <rPh sb="8" eb="10">
      <t>ジョウホウ</t>
    </rPh>
    <rPh sb="14" eb="16">
      <t>カイハツ</t>
    </rPh>
    <phoneticPr fontId="5"/>
  </si>
  <si>
    <t>一般社団法人　保健医療福祉情報システム工業会</t>
    <rPh sb="0" eb="2">
      <t>イッパン</t>
    </rPh>
    <rPh sb="2" eb="4">
      <t>シャダン</t>
    </rPh>
    <rPh sb="4" eb="6">
      <t>ホウジン</t>
    </rPh>
    <rPh sb="7" eb="9">
      <t>ホケン</t>
    </rPh>
    <rPh sb="9" eb="11">
      <t>イリョウ</t>
    </rPh>
    <rPh sb="11" eb="13">
      <t>フクシ</t>
    </rPh>
    <rPh sb="13" eb="15">
      <t>ジョウホウ</t>
    </rPh>
    <rPh sb="19" eb="22">
      <t>コウギョウカイ</t>
    </rPh>
    <phoneticPr fontId="5"/>
  </si>
  <si>
    <t>エヌ・ティ・ティ・コミュニケーションズ株式会社</t>
    <rPh sb="19" eb="23">
      <t>カブシキガイシャ</t>
    </rPh>
    <phoneticPr fontId="5"/>
  </si>
  <si>
    <t>東日本電信電話株式会社</t>
    <rPh sb="0" eb="1">
      <t>ヒガシ</t>
    </rPh>
    <rPh sb="1" eb="3">
      <t>ニホン</t>
    </rPh>
    <rPh sb="3" eb="5">
      <t>デンシン</t>
    </rPh>
    <rPh sb="5" eb="7">
      <t>デンワ</t>
    </rPh>
    <rPh sb="7" eb="11">
      <t>カブシキガイシャ</t>
    </rPh>
    <phoneticPr fontId="5"/>
  </si>
  <si>
    <t>株式会社エヌ・ティ・ティデータアイ</t>
    <rPh sb="0" eb="4">
      <t>カブシキガイシャ</t>
    </rPh>
    <phoneticPr fontId="5"/>
  </si>
  <si>
    <t>一般競争契約
（総合評価）</t>
    <rPh sb="4" eb="6">
      <t>ケイヤク</t>
    </rPh>
    <rPh sb="8" eb="12">
      <t>ソウゴウヒョウカ</t>
    </rPh>
    <phoneticPr fontId="0"/>
  </si>
  <si>
    <t xml:space="preserve">エグゼクティブコンサルタント、シニアスペシャリスト、シニアマネージャー、マネージャー、シニアコンサルタント、コンサルタント </t>
    <phoneticPr fontId="5"/>
  </si>
  <si>
    <t>雑役務費</t>
    <rPh sb="0" eb="1">
      <t>ザツ</t>
    </rPh>
    <rPh sb="1" eb="4">
      <t>エキムヒ</t>
    </rPh>
    <phoneticPr fontId="5"/>
  </si>
  <si>
    <t>人件費</t>
    <rPh sb="0" eb="3">
      <t>ジンケンヒ</t>
    </rPh>
    <phoneticPr fontId="0"/>
  </si>
  <si>
    <t>「医療情報システムの安全管理に関するガイドライン」改定に向けた調査</t>
    <phoneticPr fontId="0"/>
  </si>
  <si>
    <t>保健医療情報を全国の医療機関で確認できる仕組みに係わる調査</t>
    <rPh sb="0" eb="2">
      <t>ホケン</t>
    </rPh>
    <rPh sb="2" eb="4">
      <t>イリョウ</t>
    </rPh>
    <rPh sb="4" eb="6">
      <t>ジョウホウ</t>
    </rPh>
    <rPh sb="7" eb="9">
      <t>ゼンコク</t>
    </rPh>
    <rPh sb="10" eb="12">
      <t>イリョウ</t>
    </rPh>
    <rPh sb="12" eb="14">
      <t>キカン</t>
    </rPh>
    <rPh sb="15" eb="17">
      <t>カクニン</t>
    </rPh>
    <rPh sb="20" eb="22">
      <t>シク</t>
    </rPh>
    <rPh sb="24" eb="25">
      <t>カカ</t>
    </rPh>
    <rPh sb="27" eb="29">
      <t>チョウサ</t>
    </rPh>
    <phoneticPr fontId="5"/>
  </si>
  <si>
    <t>近年の技術動向を踏まえたセキュリティ要件策定のための調査</t>
    <phoneticPr fontId="5"/>
  </si>
  <si>
    <t>「保健医療情報を全国の医療機関で確認できる仕組み」を踏まえたセキュリティ
要件策定のための調査</t>
    <phoneticPr fontId="5"/>
  </si>
  <si>
    <t>保健医療情報関連システムに関する技術支援及び医療関係者との調整支援</t>
    <rPh sb="0" eb="2">
      <t>ホケン</t>
    </rPh>
    <rPh sb="2" eb="4">
      <t>イリョウ</t>
    </rPh>
    <rPh sb="4" eb="6">
      <t>ジョウホウ</t>
    </rPh>
    <rPh sb="6" eb="8">
      <t>カンレン</t>
    </rPh>
    <rPh sb="13" eb="14">
      <t>カン</t>
    </rPh>
    <rPh sb="16" eb="18">
      <t>ギジュツ</t>
    </rPh>
    <rPh sb="18" eb="20">
      <t>シエン</t>
    </rPh>
    <rPh sb="20" eb="21">
      <t>オヨ</t>
    </rPh>
    <rPh sb="22" eb="24">
      <t>イリョウ</t>
    </rPh>
    <rPh sb="24" eb="27">
      <t>カンケイシャ</t>
    </rPh>
    <rPh sb="29" eb="31">
      <t>チョウセイ</t>
    </rPh>
    <rPh sb="31" eb="33">
      <t>シエン</t>
    </rPh>
    <phoneticPr fontId="5"/>
  </si>
  <si>
    <t>薬剤情報以外のその他の保健医療情報データ項目の検討</t>
    <rPh sb="0" eb="2">
      <t>ヤクザイ</t>
    </rPh>
    <rPh sb="2" eb="4">
      <t>ジョウホウ</t>
    </rPh>
    <rPh sb="4" eb="6">
      <t>イガイ</t>
    </rPh>
    <rPh sb="9" eb="10">
      <t>タ</t>
    </rPh>
    <rPh sb="11" eb="13">
      <t>ホケン</t>
    </rPh>
    <rPh sb="13" eb="15">
      <t>イリョウ</t>
    </rPh>
    <rPh sb="15" eb="17">
      <t>ジョウホウ</t>
    </rPh>
    <rPh sb="20" eb="22">
      <t>コウモク</t>
    </rPh>
    <rPh sb="23" eb="25">
      <t>ケントウ</t>
    </rPh>
    <phoneticPr fontId="5"/>
  </si>
  <si>
    <t>医療機関とのNW接続に関する調査検討</t>
    <rPh sb="0" eb="2">
      <t>イリョウ</t>
    </rPh>
    <rPh sb="2" eb="4">
      <t>キカン</t>
    </rPh>
    <rPh sb="8" eb="10">
      <t>セツゾク</t>
    </rPh>
    <rPh sb="11" eb="12">
      <t>カン</t>
    </rPh>
    <rPh sb="14" eb="16">
      <t>チョウサ</t>
    </rPh>
    <rPh sb="16" eb="18">
      <t>ケントウ</t>
    </rPh>
    <phoneticPr fontId="5"/>
  </si>
  <si>
    <t>調査検討及び試作システム・実証環境に関する技術支援</t>
    <rPh sb="0" eb="2">
      <t>チョウサ</t>
    </rPh>
    <rPh sb="2" eb="4">
      <t>ケントウ</t>
    </rPh>
    <rPh sb="4" eb="5">
      <t>オヨ</t>
    </rPh>
    <rPh sb="6" eb="8">
      <t>シサク</t>
    </rPh>
    <rPh sb="13" eb="15">
      <t>ジッショウ</t>
    </rPh>
    <rPh sb="15" eb="17">
      <t>カンキョウ</t>
    </rPh>
    <rPh sb="18" eb="19">
      <t>カン</t>
    </rPh>
    <rPh sb="21" eb="23">
      <t>ギジュツ</t>
    </rPh>
    <rPh sb="23" eb="25">
      <t>シエン</t>
    </rPh>
    <phoneticPr fontId="5"/>
  </si>
  <si>
    <t>導入手順書等の原案作成支援事業</t>
    <rPh sb="0" eb="2">
      <t>ドウニュウ</t>
    </rPh>
    <rPh sb="2" eb="5">
      <t>テジュンショ</t>
    </rPh>
    <rPh sb="5" eb="6">
      <t>トウ</t>
    </rPh>
    <rPh sb="7" eb="9">
      <t>ゲンアン</t>
    </rPh>
    <rPh sb="9" eb="11">
      <t>サクセイ</t>
    </rPh>
    <rPh sb="11" eb="13">
      <t>シエン</t>
    </rPh>
    <rPh sb="13" eb="15">
      <t>ジギョウ</t>
    </rPh>
    <phoneticPr fontId="5"/>
  </si>
  <si>
    <t>調査仕様書ひな形集の原案作成支援業務</t>
    <rPh sb="0" eb="2">
      <t>チョウサ</t>
    </rPh>
    <rPh sb="2" eb="5">
      <t>シヨウショ</t>
    </rPh>
    <rPh sb="7" eb="8">
      <t>カタチ</t>
    </rPh>
    <rPh sb="8" eb="9">
      <t>シュウ</t>
    </rPh>
    <rPh sb="10" eb="12">
      <t>ゲンアン</t>
    </rPh>
    <rPh sb="12" eb="14">
      <t>サクセイ</t>
    </rPh>
    <rPh sb="14" eb="16">
      <t>シエン</t>
    </rPh>
    <rPh sb="16" eb="18">
      <t>ギョウム</t>
    </rPh>
    <phoneticPr fontId="5"/>
  </si>
  <si>
    <t>標準的医療情報システムの調達ツールに係わる調査研究</t>
    <rPh sb="0" eb="3">
      <t>ヒョウジュンテキ</t>
    </rPh>
    <rPh sb="3" eb="5">
      <t>イリョウ</t>
    </rPh>
    <rPh sb="5" eb="7">
      <t>ジョウホウ</t>
    </rPh>
    <rPh sb="12" eb="14">
      <t>チョウタツ</t>
    </rPh>
    <rPh sb="18" eb="19">
      <t>カカ</t>
    </rPh>
    <rPh sb="21" eb="23">
      <t>チョウサ</t>
    </rPh>
    <rPh sb="23" eb="25">
      <t>ケンキュウ</t>
    </rPh>
    <phoneticPr fontId="5"/>
  </si>
  <si>
    <t>日本における医療情報システムの標準化に係わる実態調査研究</t>
    <rPh sb="0" eb="2">
      <t>ニホン</t>
    </rPh>
    <rPh sb="6" eb="8">
      <t>イリョウ</t>
    </rPh>
    <rPh sb="8" eb="10">
      <t>ジョウホウ</t>
    </rPh>
    <rPh sb="15" eb="18">
      <t>ヒョウジュンカ</t>
    </rPh>
    <rPh sb="19" eb="20">
      <t>カカ</t>
    </rPh>
    <rPh sb="22" eb="24">
      <t>ジッタイ</t>
    </rPh>
    <rPh sb="24" eb="26">
      <t>チョウサ</t>
    </rPh>
    <rPh sb="26" eb="28">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</si>
</sst>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747</xdr:row>
      <xdr:rowOff>88900</xdr:rowOff>
    </xdr:from>
    <xdr:to>
      <xdr:col>27</xdr:col>
      <xdr:colOff>1</xdr:colOff>
      <xdr:row>750</xdr:row>
      <xdr:rowOff>88900</xdr:rowOff>
    </xdr:to>
    <xdr:cxnSp macro="">
      <xdr:nvCxnSpPr>
        <xdr:cNvPr id="2" name="直線矢印コネクタ 1"/>
        <xdr:cNvCxnSpPr/>
      </xdr:nvCxnSpPr>
      <xdr:spPr>
        <a:xfrm flipH="1">
          <a:off x="5400675" y="42475150"/>
          <a:ext cx="1"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744</xdr:row>
      <xdr:rowOff>0</xdr:rowOff>
    </xdr:from>
    <xdr:to>
      <xdr:col>38</xdr:col>
      <xdr:colOff>1</xdr:colOff>
      <xdr:row>747</xdr:row>
      <xdr:rowOff>0</xdr:rowOff>
    </xdr:to>
    <xdr:sp macro="" textlink="">
      <xdr:nvSpPr>
        <xdr:cNvPr id="3" name="正方形/長方形 2"/>
        <xdr:cNvSpPr/>
      </xdr:nvSpPr>
      <xdr:spPr>
        <a:xfrm>
          <a:off x="3200401" y="41328975"/>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２８６百万円</a:t>
          </a:r>
        </a:p>
      </xdr:txBody>
    </xdr:sp>
    <xdr:clientData/>
  </xdr:twoCellAnchor>
  <xdr:twoCellAnchor>
    <xdr:from>
      <xdr:col>13</xdr:col>
      <xdr:colOff>1</xdr:colOff>
      <xdr:row>752</xdr:row>
      <xdr:rowOff>25400</xdr:rowOff>
    </xdr:from>
    <xdr:to>
      <xdr:col>45</xdr:col>
      <xdr:colOff>0</xdr:colOff>
      <xdr:row>755</xdr:row>
      <xdr:rowOff>25400</xdr:rowOff>
    </xdr:to>
    <xdr:sp macro="" textlink="">
      <xdr:nvSpPr>
        <xdr:cNvPr id="4" name="正方形/長方形 3"/>
        <xdr:cNvSpPr/>
      </xdr:nvSpPr>
      <xdr:spPr>
        <a:xfrm>
          <a:off x="2371860" y="40926555"/>
          <a:ext cx="5838422" cy="10625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株式会社等（４社）２８６百万</a:t>
          </a:r>
          <a:endParaRPr kumimoji="1" lang="en-US" altLang="ja-JP" sz="1600">
            <a:solidFill>
              <a:schemeClr val="tx1"/>
            </a:solidFill>
          </a:endParaRPr>
        </a:p>
        <a:p>
          <a:pPr algn="ctr"/>
          <a:r>
            <a:rPr kumimoji="1" lang="ja-JP" altLang="en-US" sz="1600">
              <a:solidFill>
                <a:schemeClr val="tx1"/>
              </a:solidFill>
            </a:rPr>
            <a:t>交付額１位株式会社エヌ・ティ・ティ・データ経営研究所１９８百万円</a:t>
          </a:r>
        </a:p>
      </xdr:txBody>
    </xdr:sp>
    <xdr:clientData/>
  </xdr:twoCellAnchor>
  <xdr:twoCellAnchor>
    <xdr:from>
      <xdr:col>16</xdr:col>
      <xdr:colOff>27214</xdr:colOff>
      <xdr:row>755</xdr:row>
      <xdr:rowOff>147864</xdr:rowOff>
    </xdr:from>
    <xdr:to>
      <xdr:col>37</xdr:col>
      <xdr:colOff>190500</xdr:colOff>
      <xdr:row>758</xdr:row>
      <xdr:rowOff>308428</xdr:rowOff>
    </xdr:to>
    <xdr:sp macro="" textlink="">
      <xdr:nvSpPr>
        <xdr:cNvPr id="5" name="大かっこ 4"/>
        <xdr:cNvSpPr/>
      </xdr:nvSpPr>
      <xdr:spPr>
        <a:xfrm>
          <a:off x="3227614" y="45353514"/>
          <a:ext cx="4363811" cy="15321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「保健医療記録共有サービス」の稼働に向け、当該サービスを提供するシステムが具備すべき機能・性能に係わる技術仕様案の作成と、技術面・運用面の課題を抽出・分析する経費</a:t>
          </a:r>
        </a:p>
      </xdr:txBody>
    </xdr:sp>
    <xdr:clientData/>
  </xdr:twoCellAnchor>
  <xdr:twoCellAnchor>
    <xdr:from>
      <xdr:col>27</xdr:col>
      <xdr:colOff>0</xdr:colOff>
      <xdr:row>758</xdr:row>
      <xdr:rowOff>419100</xdr:rowOff>
    </xdr:from>
    <xdr:to>
      <xdr:col>27</xdr:col>
      <xdr:colOff>1</xdr:colOff>
      <xdr:row>760</xdr:row>
      <xdr:rowOff>139700</xdr:rowOff>
    </xdr:to>
    <xdr:cxnSp macro="">
      <xdr:nvCxnSpPr>
        <xdr:cNvPr id="6" name="直線矢印コネクタ 5"/>
        <xdr:cNvCxnSpPr/>
      </xdr:nvCxnSpPr>
      <xdr:spPr>
        <a:xfrm flipH="1">
          <a:off x="5400675" y="46996350"/>
          <a:ext cx="1" cy="1054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55639</xdr:colOff>
      <xdr:row>762</xdr:row>
      <xdr:rowOff>317500</xdr:rowOff>
    </xdr:from>
    <xdr:to>
      <xdr:col>44</xdr:col>
      <xdr:colOff>10732</xdr:colOff>
      <xdr:row>765</xdr:row>
      <xdr:rowOff>241300</xdr:rowOff>
    </xdr:to>
    <xdr:sp macro="" textlink="">
      <xdr:nvSpPr>
        <xdr:cNvPr id="7" name="正方形/長方形 6"/>
        <xdr:cNvSpPr/>
      </xdr:nvSpPr>
      <xdr:spPr>
        <a:xfrm>
          <a:off x="2609949" y="45576007"/>
          <a:ext cx="5428614" cy="1061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株式会社等（９社）１０５百万円</a:t>
          </a:r>
          <a:endParaRPr kumimoji="1" lang="en-US" altLang="ja-JP" sz="1600">
            <a:solidFill>
              <a:schemeClr val="tx1"/>
            </a:solidFill>
          </a:endParaRPr>
        </a:p>
        <a:p>
          <a:pPr algn="ctr"/>
          <a:r>
            <a:rPr kumimoji="1" lang="ja-JP" altLang="en-US" sz="1600">
              <a:solidFill>
                <a:schemeClr val="tx1"/>
              </a:solidFill>
            </a:rPr>
            <a:t>交付額１位日本医師会</a:t>
          </a:r>
          <a:r>
            <a:rPr kumimoji="1" lang="en-US" altLang="ja-JP" sz="1600">
              <a:solidFill>
                <a:schemeClr val="tx1"/>
              </a:solidFill>
            </a:rPr>
            <a:t>ORCA</a:t>
          </a:r>
          <a:r>
            <a:rPr kumimoji="1" lang="ja-JP" altLang="en-US" sz="1600">
              <a:solidFill>
                <a:schemeClr val="tx1"/>
              </a:solidFill>
            </a:rPr>
            <a:t>管理機構株式会社２４百万円</a:t>
          </a:r>
        </a:p>
      </xdr:txBody>
    </xdr:sp>
    <xdr:clientData/>
  </xdr:twoCellAnchor>
  <xdr:twoCellAnchor>
    <xdr:from>
      <xdr:col>16</xdr:col>
      <xdr:colOff>50800</xdr:colOff>
      <xdr:row>766</xdr:row>
      <xdr:rowOff>25400</xdr:rowOff>
    </xdr:from>
    <xdr:to>
      <xdr:col>38</xdr:col>
      <xdr:colOff>10886</xdr:colOff>
      <xdr:row>768</xdr:row>
      <xdr:rowOff>38100</xdr:rowOff>
    </xdr:to>
    <xdr:sp macro="" textlink="">
      <xdr:nvSpPr>
        <xdr:cNvPr id="8" name="大かっこ 7"/>
        <xdr:cNvSpPr/>
      </xdr:nvSpPr>
      <xdr:spPr>
        <a:xfrm>
          <a:off x="3251200" y="49993550"/>
          <a:ext cx="4360636" cy="641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試作システム基盤・アプリケーションの調査・設計・開発・コスト試算</a:t>
          </a:r>
        </a:p>
      </xdr:txBody>
    </xdr:sp>
    <xdr:clientData/>
  </xdr:twoCellAnchor>
  <xdr:twoCellAnchor>
    <xdr:from>
      <xdr:col>20</xdr:col>
      <xdr:colOff>50800</xdr:colOff>
      <xdr:row>750</xdr:row>
      <xdr:rowOff>127001</xdr:rowOff>
    </xdr:from>
    <xdr:to>
      <xdr:col>34</xdr:col>
      <xdr:colOff>101600</xdr:colOff>
      <xdr:row>751</xdr:row>
      <xdr:rowOff>292101</xdr:rowOff>
    </xdr:to>
    <xdr:sp macro="" textlink="">
      <xdr:nvSpPr>
        <xdr:cNvPr id="9" name="正方形/長方形 8"/>
        <xdr:cNvSpPr/>
      </xdr:nvSpPr>
      <xdr:spPr>
        <a:xfrm>
          <a:off x="4051300" y="43570526"/>
          <a:ext cx="2851150" cy="517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一般競争契約（総合評価）</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twoCellAnchor>
    <xdr:from>
      <xdr:col>22</xdr:col>
      <xdr:colOff>114300</xdr:colOff>
      <xdr:row>761</xdr:row>
      <xdr:rowOff>1</xdr:rowOff>
    </xdr:from>
    <xdr:to>
      <xdr:col>31</xdr:col>
      <xdr:colOff>63500</xdr:colOff>
      <xdr:row>762</xdr:row>
      <xdr:rowOff>215901</xdr:rowOff>
    </xdr:to>
    <xdr:sp macro="" textlink="">
      <xdr:nvSpPr>
        <xdr:cNvPr id="10" name="正方形/長方形 9"/>
        <xdr:cNvSpPr/>
      </xdr:nvSpPr>
      <xdr:spPr>
        <a:xfrm>
          <a:off x="4514850" y="48282226"/>
          <a:ext cx="1749425" cy="444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随意契約（その他）</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90" zoomScaleNormal="75" zoomScaleSheetLayoutView="90" zoomScalePageLayoutView="85" workbookViewId="0">
      <selection activeCell="P839" sqref="P839: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88</v>
      </c>
      <c r="AT2" s="972"/>
      <c r="AU2" s="972"/>
      <c r="AV2" s="51" t="str">
        <f>IF(AW2="", "", "-")</f>
        <v/>
      </c>
      <c r="AW2" s="917"/>
      <c r="AX2" s="917"/>
    </row>
    <row r="3" spans="1:50" ht="21" customHeight="1" thickBot="1" x14ac:dyDescent="0.2">
      <c r="A3" s="873" t="s">
        <v>430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562</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615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575</v>
      </c>
      <c r="H5" s="846"/>
      <c r="I5" s="846"/>
      <c r="J5" s="846"/>
      <c r="K5" s="846"/>
      <c r="L5" s="846"/>
      <c r="M5" s="847" t="s">
        <v>66</v>
      </c>
      <c r="N5" s="848"/>
      <c r="O5" s="848"/>
      <c r="P5" s="848"/>
      <c r="Q5" s="848"/>
      <c r="R5" s="849"/>
      <c r="S5" s="850" t="s">
        <v>70</v>
      </c>
      <c r="T5" s="846"/>
      <c r="U5" s="846"/>
      <c r="V5" s="846"/>
      <c r="W5" s="846"/>
      <c r="X5" s="851"/>
      <c r="Y5" s="704" t="s">
        <v>3</v>
      </c>
      <c r="Z5" s="552"/>
      <c r="AA5" s="552"/>
      <c r="AB5" s="552"/>
      <c r="AC5" s="552"/>
      <c r="AD5" s="553"/>
      <c r="AE5" s="705" t="s">
        <v>576</v>
      </c>
      <c r="AF5" s="705"/>
      <c r="AG5" s="705"/>
      <c r="AH5" s="705"/>
      <c r="AI5" s="705"/>
      <c r="AJ5" s="705"/>
      <c r="AK5" s="705"/>
      <c r="AL5" s="705"/>
      <c r="AM5" s="705"/>
      <c r="AN5" s="705"/>
      <c r="AO5" s="705"/>
      <c r="AP5" s="706"/>
      <c r="AQ5" s="707" t="s">
        <v>628</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6.25" customHeight="1" x14ac:dyDescent="0.15">
      <c r="A7" s="504" t="s">
        <v>22</v>
      </c>
      <c r="B7" s="505"/>
      <c r="C7" s="505"/>
      <c r="D7" s="505"/>
      <c r="E7" s="505"/>
      <c r="F7" s="506"/>
      <c r="G7" s="507"/>
      <c r="H7" s="508"/>
      <c r="I7" s="508"/>
      <c r="J7" s="508"/>
      <c r="K7" s="508"/>
      <c r="L7" s="508"/>
      <c r="M7" s="508"/>
      <c r="N7" s="508"/>
      <c r="O7" s="508"/>
      <c r="P7" s="508"/>
      <c r="Q7" s="508"/>
      <c r="R7" s="508"/>
      <c r="S7" s="508"/>
      <c r="T7" s="508"/>
      <c r="U7" s="508"/>
      <c r="V7" s="508"/>
      <c r="W7" s="508"/>
      <c r="X7" s="509"/>
      <c r="Y7" s="928" t="s">
        <v>394</v>
      </c>
      <c r="Z7" s="452"/>
      <c r="AA7" s="452"/>
      <c r="AB7" s="452"/>
      <c r="AC7" s="452"/>
      <c r="AD7" s="929"/>
      <c r="AE7" s="918" t="s">
        <v>577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259</v>
      </c>
      <c r="B8" s="505"/>
      <c r="C8" s="505"/>
      <c r="D8" s="505"/>
      <c r="E8" s="505"/>
      <c r="F8" s="506"/>
      <c r="G8" s="939" t="str">
        <f>入力規則等!A27</f>
        <v>-</v>
      </c>
      <c r="H8" s="726"/>
      <c r="I8" s="726"/>
      <c r="J8" s="726"/>
      <c r="K8" s="726"/>
      <c r="L8" s="726"/>
      <c r="M8" s="726"/>
      <c r="N8" s="726"/>
      <c r="O8" s="726"/>
      <c r="P8" s="726"/>
      <c r="Q8" s="726"/>
      <c r="R8" s="726"/>
      <c r="S8" s="726"/>
      <c r="T8" s="726"/>
      <c r="U8" s="726"/>
      <c r="V8" s="726"/>
      <c r="W8" s="726"/>
      <c r="X8" s="940"/>
      <c r="Y8" s="852" t="s">
        <v>260</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9.25" customHeight="1" x14ac:dyDescent="0.15">
      <c r="A10" s="666" t="s">
        <v>30</v>
      </c>
      <c r="B10" s="667"/>
      <c r="C10" s="667"/>
      <c r="D10" s="667"/>
      <c r="E10" s="667"/>
      <c r="F10" s="667"/>
      <c r="G10" s="760" t="s">
        <v>614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2" t="s">
        <v>24</v>
      </c>
      <c r="B12" s="983"/>
      <c r="C12" s="983"/>
      <c r="D12" s="983"/>
      <c r="E12" s="983"/>
      <c r="F12" s="984"/>
      <c r="G12" s="766"/>
      <c r="H12" s="767"/>
      <c r="I12" s="767"/>
      <c r="J12" s="767"/>
      <c r="K12" s="767"/>
      <c r="L12" s="767"/>
      <c r="M12" s="767"/>
      <c r="N12" s="767"/>
      <c r="O12" s="767"/>
      <c r="P12" s="424" t="s">
        <v>397</v>
      </c>
      <c r="Q12" s="425"/>
      <c r="R12" s="425"/>
      <c r="S12" s="425"/>
      <c r="T12" s="425"/>
      <c r="U12" s="425"/>
      <c r="V12" s="426"/>
      <c r="W12" s="424" t="s">
        <v>417</v>
      </c>
      <c r="X12" s="425"/>
      <c r="Y12" s="425"/>
      <c r="Z12" s="425"/>
      <c r="AA12" s="425"/>
      <c r="AB12" s="425"/>
      <c r="AC12" s="426"/>
      <c r="AD12" s="424" t="s">
        <v>424</v>
      </c>
      <c r="AE12" s="425"/>
      <c r="AF12" s="425"/>
      <c r="AG12" s="425"/>
      <c r="AH12" s="425"/>
      <c r="AI12" s="425"/>
      <c r="AJ12" s="426"/>
      <c r="AK12" s="424" t="s">
        <v>431</v>
      </c>
      <c r="AL12" s="425"/>
      <c r="AM12" s="425"/>
      <c r="AN12" s="425"/>
      <c r="AO12" s="425"/>
      <c r="AP12" s="425"/>
      <c r="AQ12" s="426"/>
      <c r="AR12" s="424" t="s">
        <v>432</v>
      </c>
      <c r="AS12" s="425"/>
      <c r="AT12" s="425"/>
      <c r="AU12" s="425"/>
      <c r="AV12" s="425"/>
      <c r="AW12" s="42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568</v>
      </c>
      <c r="Q13" s="664"/>
      <c r="R13" s="664"/>
      <c r="S13" s="664"/>
      <c r="T13" s="664"/>
      <c r="U13" s="664"/>
      <c r="V13" s="665"/>
      <c r="W13" s="663">
        <v>84</v>
      </c>
      <c r="X13" s="664"/>
      <c r="Y13" s="664"/>
      <c r="Z13" s="664"/>
      <c r="AA13" s="664"/>
      <c r="AB13" s="664"/>
      <c r="AC13" s="665"/>
      <c r="AD13" s="663">
        <f>121+650</f>
        <v>771</v>
      </c>
      <c r="AE13" s="664"/>
      <c r="AF13" s="664"/>
      <c r="AG13" s="664"/>
      <c r="AH13" s="664"/>
      <c r="AI13" s="664"/>
      <c r="AJ13" s="665"/>
      <c r="AK13" s="663">
        <v>1419</v>
      </c>
      <c r="AL13" s="664"/>
      <c r="AM13" s="664"/>
      <c r="AN13" s="664"/>
      <c r="AO13" s="664"/>
      <c r="AP13" s="664"/>
      <c r="AQ13" s="665"/>
      <c r="AR13" s="925">
        <v>1419</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568</v>
      </c>
      <c r="Q14" s="664"/>
      <c r="R14" s="664"/>
      <c r="S14" s="664"/>
      <c r="T14" s="664"/>
      <c r="U14" s="664"/>
      <c r="V14" s="665"/>
      <c r="W14" s="663" t="s">
        <v>568</v>
      </c>
      <c r="X14" s="664"/>
      <c r="Y14" s="664"/>
      <c r="Z14" s="664"/>
      <c r="AA14" s="664"/>
      <c r="AB14" s="664"/>
      <c r="AC14" s="665"/>
      <c r="AD14" s="663"/>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568</v>
      </c>
      <c r="Q15" s="664"/>
      <c r="R15" s="664"/>
      <c r="S15" s="664"/>
      <c r="T15" s="664"/>
      <c r="U15" s="664"/>
      <c r="V15" s="665"/>
      <c r="W15" s="663" t="s">
        <v>568</v>
      </c>
      <c r="X15" s="664"/>
      <c r="Y15" s="664"/>
      <c r="Z15" s="664"/>
      <c r="AA15" s="664"/>
      <c r="AB15" s="664"/>
      <c r="AC15" s="665"/>
      <c r="AD15" s="663" t="s">
        <v>568</v>
      </c>
      <c r="AE15" s="664"/>
      <c r="AF15" s="664"/>
      <c r="AG15" s="664"/>
      <c r="AH15" s="664"/>
      <c r="AI15" s="664"/>
      <c r="AJ15" s="665"/>
      <c r="AK15" s="663" t="s">
        <v>568</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568</v>
      </c>
      <c r="Q16" s="664"/>
      <c r="R16" s="664"/>
      <c r="S16" s="664"/>
      <c r="T16" s="664"/>
      <c r="U16" s="664"/>
      <c r="V16" s="665"/>
      <c r="W16" s="663" t="s">
        <v>568</v>
      </c>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568</v>
      </c>
      <c r="Q17" s="664"/>
      <c r="R17" s="664"/>
      <c r="S17" s="664"/>
      <c r="T17" s="664"/>
      <c r="U17" s="664"/>
      <c r="V17" s="665"/>
      <c r="W17" s="663" t="s">
        <v>568</v>
      </c>
      <c r="X17" s="664"/>
      <c r="Y17" s="664"/>
      <c r="Z17" s="664"/>
      <c r="AA17" s="664"/>
      <c r="AB17" s="664"/>
      <c r="AC17" s="665"/>
      <c r="AD17" s="663"/>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84</v>
      </c>
      <c r="X18" s="885"/>
      <c r="Y18" s="885"/>
      <c r="Z18" s="885"/>
      <c r="AA18" s="885"/>
      <c r="AB18" s="885"/>
      <c r="AC18" s="886"/>
      <c r="AD18" s="884">
        <f>SUM(AD13:AJ17)</f>
        <v>771</v>
      </c>
      <c r="AE18" s="885"/>
      <c r="AF18" s="885"/>
      <c r="AG18" s="885"/>
      <c r="AH18" s="885"/>
      <c r="AI18" s="885"/>
      <c r="AJ18" s="886"/>
      <c r="AK18" s="884">
        <f>SUM(AK13:AQ17)</f>
        <v>1419</v>
      </c>
      <c r="AL18" s="885"/>
      <c r="AM18" s="885"/>
      <c r="AN18" s="885"/>
      <c r="AO18" s="885"/>
      <c r="AP18" s="885"/>
      <c r="AQ18" s="886"/>
      <c r="AR18" s="884">
        <f>SUM(AR13:AX17)</f>
        <v>1419</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t="s">
        <v>568</v>
      </c>
      <c r="Q19" s="664"/>
      <c r="R19" s="664"/>
      <c r="S19" s="664"/>
      <c r="T19" s="664"/>
      <c r="U19" s="664"/>
      <c r="V19" s="665"/>
      <c r="W19" s="663">
        <v>80</v>
      </c>
      <c r="X19" s="664"/>
      <c r="Y19" s="664"/>
      <c r="Z19" s="664"/>
      <c r="AA19" s="664"/>
      <c r="AB19" s="664"/>
      <c r="AC19" s="665"/>
      <c r="AD19" s="663">
        <v>286</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2" t="s">
        <v>10</v>
      </c>
      <c r="H20" s="883"/>
      <c r="I20" s="883"/>
      <c r="J20" s="883"/>
      <c r="K20" s="883"/>
      <c r="L20" s="883"/>
      <c r="M20" s="883"/>
      <c r="N20" s="883"/>
      <c r="O20" s="883"/>
      <c r="P20" s="316" t="str">
        <f>IF(P18=0, "-", SUM(P19)/P18)</f>
        <v>-</v>
      </c>
      <c r="Q20" s="316"/>
      <c r="R20" s="316"/>
      <c r="S20" s="316"/>
      <c r="T20" s="316"/>
      <c r="U20" s="316"/>
      <c r="V20" s="316"/>
      <c r="W20" s="316">
        <f t="shared" ref="W20" si="0">IF(W18=0, "-", SUM(W19)/W18)</f>
        <v>0.95238095238095233</v>
      </c>
      <c r="X20" s="316"/>
      <c r="Y20" s="316"/>
      <c r="Z20" s="316"/>
      <c r="AA20" s="316"/>
      <c r="AB20" s="316"/>
      <c r="AC20" s="316"/>
      <c r="AD20" s="316">
        <f t="shared" ref="AD20" si="1">IF(AD18=0, "-", SUM(AD19)/AD18)</f>
        <v>0.37094682230869003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358</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0.95238095238095233</v>
      </c>
      <c r="X21" s="316"/>
      <c r="Y21" s="316"/>
      <c r="Z21" s="316"/>
      <c r="AA21" s="316"/>
      <c r="AB21" s="316"/>
      <c r="AC21" s="316"/>
      <c r="AD21" s="316">
        <f t="shared" ref="AD21" si="3">IF(AD19=0, "-", SUM(AD19)/SUM(AD13,AD14))</f>
        <v>0.37094682230869003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433</v>
      </c>
      <c r="B22" s="953"/>
      <c r="C22" s="953"/>
      <c r="D22" s="953"/>
      <c r="E22" s="953"/>
      <c r="F22" s="954"/>
      <c r="G22" s="990" t="s">
        <v>337</v>
      </c>
      <c r="H22" s="220"/>
      <c r="I22" s="220"/>
      <c r="J22" s="220"/>
      <c r="K22" s="220"/>
      <c r="L22" s="220"/>
      <c r="M22" s="220"/>
      <c r="N22" s="220"/>
      <c r="O22" s="221"/>
      <c r="P22" s="941" t="s">
        <v>434</v>
      </c>
      <c r="Q22" s="220"/>
      <c r="R22" s="220"/>
      <c r="S22" s="220"/>
      <c r="T22" s="220"/>
      <c r="U22" s="220"/>
      <c r="V22" s="221"/>
      <c r="W22" s="941" t="s">
        <v>435</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36" customHeight="1" x14ac:dyDescent="0.15">
      <c r="A23" s="955"/>
      <c r="B23" s="956"/>
      <c r="C23" s="956"/>
      <c r="D23" s="956"/>
      <c r="E23" s="956"/>
      <c r="F23" s="957"/>
      <c r="G23" s="991" t="s">
        <v>623</v>
      </c>
      <c r="H23" s="992"/>
      <c r="I23" s="992"/>
      <c r="J23" s="992"/>
      <c r="K23" s="992"/>
      <c r="L23" s="992"/>
      <c r="M23" s="992"/>
      <c r="N23" s="992"/>
      <c r="O23" s="993"/>
      <c r="P23" s="925">
        <v>1419</v>
      </c>
      <c r="Q23" s="926"/>
      <c r="R23" s="926"/>
      <c r="S23" s="926"/>
      <c r="T23" s="926"/>
      <c r="U23" s="926"/>
      <c r="V23" s="942"/>
      <c r="W23" s="925">
        <v>1419</v>
      </c>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63">
        <f>AK13</f>
        <v>1419</v>
      </c>
      <c r="Q29" s="664"/>
      <c r="R29" s="664"/>
      <c r="S29" s="664"/>
      <c r="T29" s="664"/>
      <c r="U29" s="664"/>
      <c r="V29" s="665"/>
      <c r="W29" s="973">
        <f>AR13</f>
        <v>1419</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353</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397</v>
      </c>
      <c r="AF30" s="865"/>
      <c r="AG30" s="865"/>
      <c r="AH30" s="866"/>
      <c r="AI30" s="864" t="s">
        <v>419</v>
      </c>
      <c r="AJ30" s="865"/>
      <c r="AK30" s="865"/>
      <c r="AL30" s="866"/>
      <c r="AM30" s="921" t="s">
        <v>424</v>
      </c>
      <c r="AN30" s="921"/>
      <c r="AO30" s="921"/>
      <c r="AP30" s="864"/>
      <c r="AQ30" s="773" t="s">
        <v>235</v>
      </c>
      <c r="AR30" s="774"/>
      <c r="AS30" s="774"/>
      <c r="AT30" s="775"/>
      <c r="AU30" s="780" t="s">
        <v>134</v>
      </c>
      <c r="AV30" s="780"/>
      <c r="AW30" s="780"/>
      <c r="AX30" s="922"/>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c r="AR31" s="199"/>
      <c r="AS31" s="132" t="s">
        <v>236</v>
      </c>
      <c r="AT31" s="133"/>
      <c r="AU31" s="198">
        <v>2</v>
      </c>
      <c r="AV31" s="198"/>
      <c r="AW31" s="404" t="s">
        <v>181</v>
      </c>
      <c r="AX31" s="405"/>
    </row>
    <row r="32" spans="1:50" ht="23.25" customHeight="1" x14ac:dyDescent="0.15">
      <c r="A32" s="409"/>
      <c r="B32" s="407"/>
      <c r="C32" s="407"/>
      <c r="D32" s="407"/>
      <c r="E32" s="407"/>
      <c r="F32" s="408"/>
      <c r="G32" s="570" t="s">
        <v>616</v>
      </c>
      <c r="H32" s="571"/>
      <c r="I32" s="571"/>
      <c r="J32" s="571"/>
      <c r="K32" s="571"/>
      <c r="L32" s="571"/>
      <c r="M32" s="571"/>
      <c r="N32" s="571"/>
      <c r="O32" s="572"/>
      <c r="P32" s="104" t="s">
        <v>617</v>
      </c>
      <c r="Q32" s="104"/>
      <c r="R32" s="104"/>
      <c r="S32" s="104"/>
      <c r="T32" s="104"/>
      <c r="U32" s="104"/>
      <c r="V32" s="104"/>
      <c r="W32" s="104"/>
      <c r="X32" s="105"/>
      <c r="Y32" s="480" t="s">
        <v>12</v>
      </c>
      <c r="Z32" s="540"/>
      <c r="AA32" s="541"/>
      <c r="AB32" s="470" t="s">
        <v>568</v>
      </c>
      <c r="AC32" s="470"/>
      <c r="AD32" s="470"/>
      <c r="AE32" s="216" t="s">
        <v>568</v>
      </c>
      <c r="AF32" s="217"/>
      <c r="AG32" s="217"/>
      <c r="AH32" s="217"/>
      <c r="AI32" s="216">
        <v>1</v>
      </c>
      <c r="AJ32" s="217"/>
      <c r="AK32" s="217"/>
      <c r="AL32" s="217"/>
      <c r="AM32" s="216">
        <v>1</v>
      </c>
      <c r="AN32" s="217"/>
      <c r="AO32" s="217"/>
      <c r="AP32" s="217"/>
      <c r="AQ32" s="340" t="s">
        <v>568</v>
      </c>
      <c r="AR32" s="206"/>
      <c r="AS32" s="206"/>
      <c r="AT32" s="341"/>
      <c r="AU32" s="217" t="s">
        <v>568</v>
      </c>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568</v>
      </c>
      <c r="AC33" s="532"/>
      <c r="AD33" s="532"/>
      <c r="AE33" s="216" t="s">
        <v>568</v>
      </c>
      <c r="AF33" s="217"/>
      <c r="AG33" s="217"/>
      <c r="AH33" s="217"/>
      <c r="AI33" s="216">
        <v>1</v>
      </c>
      <c r="AJ33" s="217"/>
      <c r="AK33" s="217"/>
      <c r="AL33" s="217"/>
      <c r="AM33" s="216">
        <v>1</v>
      </c>
      <c r="AN33" s="217"/>
      <c r="AO33" s="217"/>
      <c r="AP33" s="217"/>
      <c r="AQ33" s="340" t="s">
        <v>622</v>
      </c>
      <c r="AR33" s="206"/>
      <c r="AS33" s="206"/>
      <c r="AT33" s="341"/>
      <c r="AU33" s="217">
        <v>1</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t="s">
        <v>568</v>
      </c>
      <c r="AF34" s="217"/>
      <c r="AG34" s="217"/>
      <c r="AH34" s="217"/>
      <c r="AI34" s="216">
        <v>100</v>
      </c>
      <c r="AJ34" s="217"/>
      <c r="AK34" s="217"/>
      <c r="AL34" s="217"/>
      <c r="AM34" s="216">
        <v>100</v>
      </c>
      <c r="AN34" s="217"/>
      <c r="AO34" s="217"/>
      <c r="AP34" s="217"/>
      <c r="AQ34" s="340" t="s">
        <v>568</v>
      </c>
      <c r="AR34" s="206"/>
      <c r="AS34" s="206"/>
      <c r="AT34" s="341"/>
      <c r="AU34" s="217" t="s">
        <v>568</v>
      </c>
      <c r="AV34" s="217"/>
      <c r="AW34" s="217"/>
      <c r="AX34" s="219"/>
    </row>
    <row r="35" spans="1:50" ht="23.25" customHeight="1" x14ac:dyDescent="0.15">
      <c r="A35" s="224" t="s">
        <v>385</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397</v>
      </c>
      <c r="AF37" s="243"/>
      <c r="AG37" s="243"/>
      <c r="AH37" s="244"/>
      <c r="AI37" s="242" t="s">
        <v>395</v>
      </c>
      <c r="AJ37" s="243"/>
      <c r="AK37" s="243"/>
      <c r="AL37" s="244"/>
      <c r="AM37" s="248" t="s">
        <v>424</v>
      </c>
      <c r="AN37" s="248"/>
      <c r="AO37" s="248"/>
      <c r="AP37" s="248"/>
      <c r="AQ37" s="150" t="s">
        <v>235</v>
      </c>
      <c r="AR37" s="151"/>
      <c r="AS37" s="151"/>
      <c r="AT37" s="152"/>
      <c r="AU37" s="420" t="s">
        <v>134</v>
      </c>
      <c r="AV37" s="420"/>
      <c r="AW37" s="420"/>
      <c r="AX37" s="916"/>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4" t="s">
        <v>181</v>
      </c>
      <c r="AX38" s="405"/>
    </row>
    <row r="39" spans="1:50" ht="23.25" hidden="1" customHeight="1" x14ac:dyDescent="0.15">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397</v>
      </c>
      <c r="AF44" s="243"/>
      <c r="AG44" s="243"/>
      <c r="AH44" s="244"/>
      <c r="AI44" s="242" t="s">
        <v>395</v>
      </c>
      <c r="AJ44" s="243"/>
      <c r="AK44" s="243"/>
      <c r="AL44" s="244"/>
      <c r="AM44" s="248" t="s">
        <v>424</v>
      </c>
      <c r="AN44" s="248"/>
      <c r="AO44" s="248"/>
      <c r="AP44" s="248"/>
      <c r="AQ44" s="150" t="s">
        <v>235</v>
      </c>
      <c r="AR44" s="151"/>
      <c r="AS44" s="151"/>
      <c r="AT44" s="152"/>
      <c r="AU44" s="420" t="s">
        <v>134</v>
      </c>
      <c r="AV44" s="420"/>
      <c r="AW44" s="420"/>
      <c r="AX44" s="916"/>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397</v>
      </c>
      <c r="AF51" s="243"/>
      <c r="AG51" s="243"/>
      <c r="AH51" s="244"/>
      <c r="AI51" s="242" t="s">
        <v>395</v>
      </c>
      <c r="AJ51" s="243"/>
      <c r="AK51" s="243"/>
      <c r="AL51" s="244"/>
      <c r="AM51" s="248" t="s">
        <v>424</v>
      </c>
      <c r="AN51" s="248"/>
      <c r="AO51" s="248"/>
      <c r="AP51" s="248"/>
      <c r="AQ51" s="150" t="s">
        <v>235</v>
      </c>
      <c r="AR51" s="151"/>
      <c r="AS51" s="151"/>
      <c r="AT51" s="152"/>
      <c r="AU51" s="930" t="s">
        <v>134</v>
      </c>
      <c r="AV51" s="930"/>
      <c r="AW51" s="930"/>
      <c r="AX51" s="931"/>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397</v>
      </c>
      <c r="AF58" s="243"/>
      <c r="AG58" s="243"/>
      <c r="AH58" s="244"/>
      <c r="AI58" s="242" t="s">
        <v>395</v>
      </c>
      <c r="AJ58" s="243"/>
      <c r="AK58" s="243"/>
      <c r="AL58" s="244"/>
      <c r="AM58" s="248" t="s">
        <v>424</v>
      </c>
      <c r="AN58" s="248"/>
      <c r="AO58" s="248"/>
      <c r="AP58" s="248"/>
      <c r="AQ58" s="150" t="s">
        <v>235</v>
      </c>
      <c r="AR58" s="151"/>
      <c r="AS58" s="151"/>
      <c r="AT58" s="152"/>
      <c r="AU58" s="930" t="s">
        <v>134</v>
      </c>
      <c r="AV58" s="930"/>
      <c r="AW58" s="930"/>
      <c r="AX58" s="931"/>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6"/>
    </row>
    <row r="80" spans="1:50" ht="18.75" hidden="1" customHeight="1" x14ac:dyDescent="0.15">
      <c r="A80" s="870"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1"/>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2" t="s">
        <v>134</v>
      </c>
      <c r="AV90" s="542"/>
      <c r="AW90" s="542"/>
      <c r="AX90" s="543"/>
    </row>
    <row r="91" spans="1:60" ht="18.75" hidden="1" customHeight="1" x14ac:dyDescent="0.15">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15">
      <c r="A92" s="871"/>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15">
      <c r="A97" s="871"/>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397</v>
      </c>
      <c r="AF100" s="549"/>
      <c r="AG100" s="549"/>
      <c r="AH100" s="550"/>
      <c r="AI100" s="548" t="s">
        <v>417</v>
      </c>
      <c r="AJ100" s="549"/>
      <c r="AK100" s="549"/>
      <c r="AL100" s="550"/>
      <c r="AM100" s="548" t="s">
        <v>424</v>
      </c>
      <c r="AN100" s="549"/>
      <c r="AO100" s="549"/>
      <c r="AP100" s="550"/>
      <c r="AQ100" s="318" t="s">
        <v>437</v>
      </c>
      <c r="AR100" s="319"/>
      <c r="AS100" s="319"/>
      <c r="AT100" s="320"/>
      <c r="AU100" s="318" t="s">
        <v>438</v>
      </c>
      <c r="AV100" s="319"/>
      <c r="AW100" s="319"/>
      <c r="AX100" s="321"/>
    </row>
    <row r="101" spans="1:60" ht="23.25" customHeight="1" x14ac:dyDescent="0.15">
      <c r="A101" s="431"/>
      <c r="B101" s="432"/>
      <c r="C101" s="432"/>
      <c r="D101" s="432"/>
      <c r="E101" s="432"/>
      <c r="F101" s="433"/>
      <c r="G101" s="104" t="s">
        <v>618</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568</v>
      </c>
      <c r="AC101" s="470"/>
      <c r="AD101" s="470"/>
      <c r="AE101" s="216" t="s">
        <v>568</v>
      </c>
      <c r="AF101" s="217"/>
      <c r="AG101" s="217"/>
      <c r="AH101" s="218"/>
      <c r="AI101" s="216">
        <v>1</v>
      </c>
      <c r="AJ101" s="217"/>
      <c r="AK101" s="217"/>
      <c r="AL101" s="218"/>
      <c r="AM101" s="216">
        <v>1</v>
      </c>
      <c r="AN101" s="217"/>
      <c r="AO101" s="217"/>
      <c r="AP101" s="218"/>
      <c r="AQ101" s="216" t="s">
        <v>568</v>
      </c>
      <c r="AR101" s="217"/>
      <c r="AS101" s="217"/>
      <c r="AT101" s="218"/>
      <c r="AU101" s="216" t="s">
        <v>579</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568</v>
      </c>
      <c r="AC102" s="470"/>
      <c r="AD102" s="470"/>
      <c r="AE102" s="427" t="s">
        <v>568</v>
      </c>
      <c r="AF102" s="427"/>
      <c r="AG102" s="427"/>
      <c r="AH102" s="427"/>
      <c r="AI102" s="427">
        <v>1</v>
      </c>
      <c r="AJ102" s="427"/>
      <c r="AK102" s="427"/>
      <c r="AL102" s="427"/>
      <c r="AM102" s="427">
        <v>1</v>
      </c>
      <c r="AN102" s="427"/>
      <c r="AO102" s="427"/>
      <c r="AP102" s="427"/>
      <c r="AQ102" s="271">
        <v>1</v>
      </c>
      <c r="AR102" s="272"/>
      <c r="AS102" s="272"/>
      <c r="AT102" s="317"/>
      <c r="AU102" s="271" t="s">
        <v>579</v>
      </c>
      <c r="AV102" s="272"/>
      <c r="AW102" s="272"/>
      <c r="AX102" s="3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397</v>
      </c>
      <c r="AF103" s="425"/>
      <c r="AG103" s="425"/>
      <c r="AH103" s="426"/>
      <c r="AI103" s="424" t="s">
        <v>395</v>
      </c>
      <c r="AJ103" s="425"/>
      <c r="AK103" s="425"/>
      <c r="AL103" s="426"/>
      <c r="AM103" s="424" t="s">
        <v>424</v>
      </c>
      <c r="AN103" s="425"/>
      <c r="AO103" s="425"/>
      <c r="AP103" s="426"/>
      <c r="AQ103" s="282" t="s">
        <v>437</v>
      </c>
      <c r="AR103" s="283"/>
      <c r="AS103" s="283"/>
      <c r="AT103" s="322"/>
      <c r="AU103" s="282" t="s">
        <v>438</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397</v>
      </c>
      <c r="AF106" s="425"/>
      <c r="AG106" s="425"/>
      <c r="AH106" s="426"/>
      <c r="AI106" s="424" t="s">
        <v>395</v>
      </c>
      <c r="AJ106" s="425"/>
      <c r="AK106" s="425"/>
      <c r="AL106" s="426"/>
      <c r="AM106" s="424" t="s">
        <v>424</v>
      </c>
      <c r="AN106" s="425"/>
      <c r="AO106" s="425"/>
      <c r="AP106" s="426"/>
      <c r="AQ106" s="282" t="s">
        <v>437</v>
      </c>
      <c r="AR106" s="283"/>
      <c r="AS106" s="283"/>
      <c r="AT106" s="322"/>
      <c r="AU106" s="282" t="s">
        <v>438</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397</v>
      </c>
      <c r="AF109" s="425"/>
      <c r="AG109" s="425"/>
      <c r="AH109" s="426"/>
      <c r="AI109" s="424" t="s">
        <v>395</v>
      </c>
      <c r="AJ109" s="425"/>
      <c r="AK109" s="425"/>
      <c r="AL109" s="426"/>
      <c r="AM109" s="424" t="s">
        <v>424</v>
      </c>
      <c r="AN109" s="425"/>
      <c r="AO109" s="425"/>
      <c r="AP109" s="426"/>
      <c r="AQ109" s="282" t="s">
        <v>437</v>
      </c>
      <c r="AR109" s="283"/>
      <c r="AS109" s="283"/>
      <c r="AT109" s="322"/>
      <c r="AU109" s="282" t="s">
        <v>438</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397</v>
      </c>
      <c r="AF112" s="425"/>
      <c r="AG112" s="425"/>
      <c r="AH112" s="426"/>
      <c r="AI112" s="424" t="s">
        <v>395</v>
      </c>
      <c r="AJ112" s="425"/>
      <c r="AK112" s="425"/>
      <c r="AL112" s="426"/>
      <c r="AM112" s="424" t="s">
        <v>424</v>
      </c>
      <c r="AN112" s="425"/>
      <c r="AO112" s="425"/>
      <c r="AP112" s="426"/>
      <c r="AQ112" s="282" t="s">
        <v>437</v>
      </c>
      <c r="AR112" s="283"/>
      <c r="AS112" s="283"/>
      <c r="AT112" s="322"/>
      <c r="AU112" s="282" t="s">
        <v>438</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397</v>
      </c>
      <c r="AF115" s="425"/>
      <c r="AG115" s="425"/>
      <c r="AH115" s="426"/>
      <c r="AI115" s="424" t="s">
        <v>395</v>
      </c>
      <c r="AJ115" s="425"/>
      <c r="AK115" s="425"/>
      <c r="AL115" s="426"/>
      <c r="AM115" s="424" t="s">
        <v>424</v>
      </c>
      <c r="AN115" s="425"/>
      <c r="AO115" s="425"/>
      <c r="AP115" s="426"/>
      <c r="AQ115" s="597" t="s">
        <v>439</v>
      </c>
      <c r="AR115" s="598"/>
      <c r="AS115" s="598"/>
      <c r="AT115" s="598"/>
      <c r="AU115" s="598"/>
      <c r="AV115" s="598"/>
      <c r="AW115" s="598"/>
      <c r="AX115" s="599"/>
    </row>
    <row r="116" spans="1:50" ht="23.25" customHeight="1" x14ac:dyDescent="0.15">
      <c r="A116" s="448"/>
      <c r="B116" s="449"/>
      <c r="C116" s="449"/>
      <c r="D116" s="449"/>
      <c r="E116" s="449"/>
      <c r="F116" s="450"/>
      <c r="G116" s="399" t="s">
        <v>581</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568</v>
      </c>
      <c r="AC116" s="472"/>
      <c r="AD116" s="473"/>
      <c r="AE116" s="427" t="s">
        <v>568</v>
      </c>
      <c r="AF116" s="427"/>
      <c r="AG116" s="427"/>
      <c r="AH116" s="427"/>
      <c r="AI116" s="427">
        <v>79920000</v>
      </c>
      <c r="AJ116" s="427"/>
      <c r="AK116" s="427"/>
      <c r="AL116" s="427"/>
      <c r="AM116" s="427">
        <v>121064000</v>
      </c>
      <c r="AN116" s="427"/>
      <c r="AO116" s="427"/>
      <c r="AP116" s="427"/>
      <c r="AQ116" s="216">
        <v>1418722000</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582</v>
      </c>
      <c r="AC117" s="482"/>
      <c r="AD117" s="483"/>
      <c r="AE117" s="560" t="s">
        <v>568</v>
      </c>
      <c r="AF117" s="560"/>
      <c r="AG117" s="560"/>
      <c r="AH117" s="560"/>
      <c r="AI117" s="560" t="s">
        <v>583</v>
      </c>
      <c r="AJ117" s="560"/>
      <c r="AK117" s="560"/>
      <c r="AL117" s="560"/>
      <c r="AM117" s="560" t="s">
        <v>584</v>
      </c>
      <c r="AN117" s="560"/>
      <c r="AO117" s="560"/>
      <c r="AP117" s="560"/>
      <c r="AQ117" s="560" t="s">
        <v>613</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397</v>
      </c>
      <c r="AF118" s="425"/>
      <c r="AG118" s="425"/>
      <c r="AH118" s="426"/>
      <c r="AI118" s="424" t="s">
        <v>395</v>
      </c>
      <c r="AJ118" s="425"/>
      <c r="AK118" s="425"/>
      <c r="AL118" s="426"/>
      <c r="AM118" s="424" t="s">
        <v>424</v>
      </c>
      <c r="AN118" s="425"/>
      <c r="AO118" s="425"/>
      <c r="AP118" s="426"/>
      <c r="AQ118" s="597" t="s">
        <v>439</v>
      </c>
      <c r="AR118" s="598"/>
      <c r="AS118" s="598"/>
      <c r="AT118" s="598"/>
      <c r="AU118" s="598"/>
      <c r="AV118" s="598"/>
      <c r="AW118" s="598"/>
      <c r="AX118" s="599"/>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397</v>
      </c>
      <c r="AF121" s="425"/>
      <c r="AG121" s="425"/>
      <c r="AH121" s="426"/>
      <c r="AI121" s="424" t="s">
        <v>395</v>
      </c>
      <c r="AJ121" s="425"/>
      <c r="AK121" s="425"/>
      <c r="AL121" s="426"/>
      <c r="AM121" s="424" t="s">
        <v>424</v>
      </c>
      <c r="AN121" s="425"/>
      <c r="AO121" s="425"/>
      <c r="AP121" s="426"/>
      <c r="AQ121" s="597" t="s">
        <v>439</v>
      </c>
      <c r="AR121" s="598"/>
      <c r="AS121" s="598"/>
      <c r="AT121" s="598"/>
      <c r="AU121" s="598"/>
      <c r="AV121" s="598"/>
      <c r="AW121" s="598"/>
      <c r="AX121" s="599"/>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397</v>
      </c>
      <c r="AF124" s="425"/>
      <c r="AG124" s="425"/>
      <c r="AH124" s="426"/>
      <c r="AI124" s="424" t="s">
        <v>395</v>
      </c>
      <c r="AJ124" s="425"/>
      <c r="AK124" s="425"/>
      <c r="AL124" s="426"/>
      <c r="AM124" s="424" t="s">
        <v>424</v>
      </c>
      <c r="AN124" s="425"/>
      <c r="AO124" s="425"/>
      <c r="AP124" s="426"/>
      <c r="AQ124" s="597" t="s">
        <v>439</v>
      </c>
      <c r="AR124" s="598"/>
      <c r="AS124" s="598"/>
      <c r="AT124" s="598"/>
      <c r="AU124" s="598"/>
      <c r="AV124" s="598"/>
      <c r="AW124" s="598"/>
      <c r="AX124" s="599"/>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4" t="s">
        <v>397</v>
      </c>
      <c r="AF127" s="425"/>
      <c r="AG127" s="425"/>
      <c r="AH127" s="426"/>
      <c r="AI127" s="424" t="s">
        <v>395</v>
      </c>
      <c r="AJ127" s="425"/>
      <c r="AK127" s="425"/>
      <c r="AL127" s="426"/>
      <c r="AM127" s="424" t="s">
        <v>424</v>
      </c>
      <c r="AN127" s="425"/>
      <c r="AO127" s="425"/>
      <c r="AP127" s="426"/>
      <c r="AQ127" s="597" t="s">
        <v>439</v>
      </c>
      <c r="AR127" s="598"/>
      <c r="AS127" s="598"/>
      <c r="AT127" s="598"/>
      <c r="AU127" s="598"/>
      <c r="AV127" s="598"/>
      <c r="AW127" s="598"/>
      <c r="AX127" s="599"/>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412</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1.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572</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31.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t="s">
        <v>572</v>
      </c>
      <c r="AF135" s="206"/>
      <c r="AG135" s="206"/>
      <c r="AH135" s="206"/>
      <c r="AI135" s="205" t="s">
        <v>572</v>
      </c>
      <c r="AJ135" s="206"/>
      <c r="AK135" s="206"/>
      <c r="AL135" s="206"/>
      <c r="AM135" s="205" t="s">
        <v>573</v>
      </c>
      <c r="AN135" s="206"/>
      <c r="AO135" s="206"/>
      <c r="AP135" s="206"/>
      <c r="AQ135" s="205" t="s">
        <v>572</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570</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571</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7"/>
      <c r="E430" s="173" t="s">
        <v>405</v>
      </c>
      <c r="F430" s="904"/>
      <c r="G430" s="905" t="s">
        <v>255</v>
      </c>
      <c r="H430" s="122"/>
      <c r="I430" s="122"/>
      <c r="J430" s="906" t="s">
        <v>256</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customHeight="1" x14ac:dyDescent="0.15">
      <c r="A433" s="188"/>
      <c r="B433" s="185"/>
      <c r="C433" s="179"/>
      <c r="D433" s="185"/>
      <c r="E433" s="342"/>
      <c r="F433" s="343"/>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206"/>
      <c r="AI433" s="340" t="s">
        <v>568</v>
      </c>
      <c r="AJ433" s="206"/>
      <c r="AK433" s="206"/>
      <c r="AL433" s="206"/>
      <c r="AM433" s="340" t="s">
        <v>568</v>
      </c>
      <c r="AN433" s="206"/>
      <c r="AO433" s="206"/>
      <c r="AP433" s="341"/>
      <c r="AQ433" s="340" t="s">
        <v>568</v>
      </c>
      <c r="AR433" s="206"/>
      <c r="AS433" s="206"/>
      <c r="AT433" s="341"/>
      <c r="AU433" s="206" t="s">
        <v>568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568</v>
      </c>
      <c r="AR434" s="206"/>
      <c r="AS434" s="206"/>
      <c r="AT434" s="341"/>
      <c r="AU434" s="206" t="s">
        <v>568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568</v>
      </c>
      <c r="AF435" s="206"/>
      <c r="AG435" s="206"/>
      <c r="AH435" s="341"/>
      <c r="AI435" s="340" t="s">
        <v>568</v>
      </c>
      <c r="AJ435" s="206"/>
      <c r="AK435" s="206"/>
      <c r="AL435" s="206"/>
      <c r="AM435" s="340" t="s">
        <v>568</v>
      </c>
      <c r="AN435" s="206"/>
      <c r="AO435" s="206"/>
      <c r="AP435" s="341"/>
      <c r="AQ435" s="340" t="s">
        <v>568</v>
      </c>
      <c r="AR435" s="206"/>
      <c r="AS435" s="206"/>
      <c r="AT435" s="341"/>
      <c r="AU435" s="206" t="s">
        <v>568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customHeight="1" x14ac:dyDescent="0.15">
      <c r="A458" s="188"/>
      <c r="B458" s="185"/>
      <c r="C458" s="179"/>
      <c r="D458" s="185"/>
      <c r="E458" s="342"/>
      <c r="F458" s="343"/>
      <c r="G458" s="103" t="s">
        <v>589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341"/>
      <c r="AQ458" s="340" t="s">
        <v>568</v>
      </c>
      <c r="AR458" s="206"/>
      <c r="AS458" s="206"/>
      <c r="AT458" s="341"/>
      <c r="AU458" s="206" t="s">
        <v>568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0" t="s">
        <v>568</v>
      </c>
      <c r="AF459" s="206"/>
      <c r="AG459" s="206"/>
      <c r="AH459" s="341"/>
      <c r="AI459" s="340" t="s">
        <v>568</v>
      </c>
      <c r="AJ459" s="206"/>
      <c r="AK459" s="206"/>
      <c r="AL459" s="206"/>
      <c r="AM459" s="340" t="s">
        <v>568</v>
      </c>
      <c r="AN459" s="206"/>
      <c r="AO459" s="206"/>
      <c r="AP459" s="341"/>
      <c r="AQ459" s="340" t="s">
        <v>568</v>
      </c>
      <c r="AR459" s="206"/>
      <c r="AS459" s="206"/>
      <c r="AT459" s="341"/>
      <c r="AU459" s="206" t="s">
        <v>568</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568</v>
      </c>
      <c r="AF460" s="206"/>
      <c r="AG460" s="206"/>
      <c r="AH460" s="341"/>
      <c r="AI460" s="340" t="s">
        <v>568</v>
      </c>
      <c r="AJ460" s="206"/>
      <c r="AK460" s="206"/>
      <c r="AL460" s="206"/>
      <c r="AM460" s="340" t="s">
        <v>568</v>
      </c>
      <c r="AN460" s="206"/>
      <c r="AO460" s="206"/>
      <c r="AP460" s="341"/>
      <c r="AQ460" s="340" t="s">
        <v>568</v>
      </c>
      <c r="AR460" s="206"/>
      <c r="AS460" s="206"/>
      <c r="AT460" s="341"/>
      <c r="AU460" s="206" t="s">
        <v>568</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36.75"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91" t="s">
        <v>591</v>
      </c>
      <c r="AH702" s="392"/>
      <c r="AI702" s="392"/>
      <c r="AJ702" s="392"/>
      <c r="AK702" s="392"/>
      <c r="AL702" s="392"/>
      <c r="AM702" s="392"/>
      <c r="AN702" s="392"/>
      <c r="AO702" s="392"/>
      <c r="AP702" s="392"/>
      <c r="AQ702" s="392"/>
      <c r="AR702" s="392"/>
      <c r="AS702" s="392"/>
      <c r="AT702" s="392"/>
      <c r="AU702" s="392"/>
      <c r="AV702" s="392"/>
      <c r="AW702" s="392"/>
      <c r="AX702" s="393"/>
    </row>
    <row r="703" spans="1:50" ht="48"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6" t="s">
        <v>563</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563</v>
      </c>
      <c r="AE704" s="789"/>
      <c r="AF704" s="789"/>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594</v>
      </c>
      <c r="AE705" s="721"/>
      <c r="AF705" s="721"/>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0"/>
      <c r="D706" s="801"/>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595</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596</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563</v>
      </c>
      <c r="AE708" s="611"/>
      <c r="AF708" s="611"/>
      <c r="AG708" s="748" t="s">
        <v>597</v>
      </c>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563</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563</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6" t="s">
        <v>563</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1" customHeight="1" x14ac:dyDescent="0.15">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601</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1" customHeight="1" x14ac:dyDescent="0.15">
      <c r="A713" s="648"/>
      <c r="B713" s="650"/>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601</v>
      </c>
      <c r="AE713" s="327"/>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33.7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563</v>
      </c>
      <c r="AE714" s="814"/>
      <c r="AF714" s="815"/>
      <c r="AG714" s="742" t="s">
        <v>602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563</v>
      </c>
      <c r="AE715" s="611"/>
      <c r="AF715" s="662"/>
      <c r="AG715" s="748" t="s">
        <v>620</v>
      </c>
      <c r="AH715" s="749"/>
      <c r="AI715" s="749"/>
      <c r="AJ715" s="749"/>
      <c r="AK715" s="749"/>
      <c r="AL715" s="749"/>
      <c r="AM715" s="749"/>
      <c r="AN715" s="749"/>
      <c r="AO715" s="749"/>
      <c r="AP715" s="749"/>
      <c r="AQ715" s="749"/>
      <c r="AR715" s="749"/>
      <c r="AS715" s="749"/>
      <c r="AT715" s="749"/>
      <c r="AU715" s="749"/>
      <c r="AV715" s="749"/>
      <c r="AW715" s="749"/>
      <c r="AX715" s="750"/>
    </row>
    <row r="716" spans="1:50" ht="66.7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563</v>
      </c>
      <c r="AE716" s="633"/>
      <c r="AF716" s="633"/>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1" customHeight="1" x14ac:dyDescent="0.15">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563</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1"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563</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563</v>
      </c>
      <c r="AE719" s="611"/>
      <c r="AF719" s="611"/>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t="s">
        <v>562</v>
      </c>
      <c r="D721" s="295"/>
      <c r="E721" s="295"/>
      <c r="F721" s="296"/>
      <c r="G721" s="285"/>
      <c r="H721" s="286"/>
      <c r="I721" s="82" t="str">
        <f>IF(OR(G721="　", G721=""), "", "-")</f>
        <v/>
      </c>
      <c r="J721" s="289">
        <v>83</v>
      </c>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8"/>
      <c r="C726" s="821" t="s">
        <v>53</v>
      </c>
      <c r="D726" s="843"/>
      <c r="E726" s="843"/>
      <c r="F726" s="844"/>
      <c r="G726" s="583" t="s">
        <v>619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607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5.25" customHeight="1" thickBot="1" x14ac:dyDescent="0.2">
      <c r="A729" s="640" t="s">
        <v>625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25" customHeight="1" thickBot="1" x14ac:dyDescent="0.2">
      <c r="A731" s="805" t="s">
        <v>138</v>
      </c>
      <c r="B731" s="806"/>
      <c r="C731" s="806"/>
      <c r="D731" s="806"/>
      <c r="E731" s="807"/>
      <c r="F731" s="735" t="s">
        <v>626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5.25" customHeight="1" thickBot="1" x14ac:dyDescent="0.2">
      <c r="A733" s="679" t="s">
        <v>390</v>
      </c>
      <c r="B733" s="680"/>
      <c r="C733" s="680"/>
      <c r="D733" s="680"/>
      <c r="E733" s="681"/>
      <c r="F733" s="643" t="s">
        <v>627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5.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4" t="s">
        <v>408</v>
      </c>
      <c r="B737" s="209"/>
      <c r="C737" s="209"/>
      <c r="D737" s="210"/>
      <c r="E737" s="995" t="s">
        <v>568</v>
      </c>
      <c r="F737" s="995"/>
      <c r="G737" s="995"/>
      <c r="H737" s="995"/>
      <c r="I737" s="995"/>
      <c r="J737" s="995"/>
      <c r="K737" s="995"/>
      <c r="L737" s="995"/>
      <c r="M737" s="995"/>
      <c r="N737" s="365" t="s">
        <v>403</v>
      </c>
      <c r="O737" s="365"/>
      <c r="P737" s="365"/>
      <c r="Q737" s="365"/>
      <c r="R737" s="995" t="s">
        <v>568</v>
      </c>
      <c r="S737" s="995"/>
      <c r="T737" s="995"/>
      <c r="U737" s="995"/>
      <c r="V737" s="995"/>
      <c r="W737" s="995"/>
      <c r="X737" s="995"/>
      <c r="Y737" s="995"/>
      <c r="Z737" s="995"/>
      <c r="AA737" s="365" t="s">
        <v>402</v>
      </c>
      <c r="AB737" s="365"/>
      <c r="AC737" s="365"/>
      <c r="AD737" s="365"/>
      <c r="AE737" s="995" t="s">
        <v>568</v>
      </c>
      <c r="AF737" s="995"/>
      <c r="AG737" s="995"/>
      <c r="AH737" s="995"/>
      <c r="AI737" s="995"/>
      <c r="AJ737" s="995"/>
      <c r="AK737" s="995"/>
      <c r="AL737" s="995"/>
      <c r="AM737" s="995"/>
      <c r="AN737" s="365" t="s">
        <v>401</v>
      </c>
      <c r="AO737" s="365"/>
      <c r="AP737" s="365"/>
      <c r="AQ737" s="365"/>
      <c r="AR737" s="1001" t="s">
        <v>568</v>
      </c>
      <c r="AS737" s="1002"/>
      <c r="AT737" s="1002"/>
      <c r="AU737" s="1002"/>
      <c r="AV737" s="1002"/>
      <c r="AW737" s="1002"/>
      <c r="AX737" s="1003"/>
      <c r="AY737" s="88"/>
      <c r="AZ737" s="88"/>
    </row>
    <row r="738" spans="1:52" ht="24.75" customHeight="1" x14ac:dyDescent="0.15">
      <c r="A738" s="994" t="s">
        <v>400</v>
      </c>
      <c r="B738" s="209"/>
      <c r="C738" s="209"/>
      <c r="D738" s="210"/>
      <c r="E738" s="995" t="s">
        <v>568</v>
      </c>
      <c r="F738" s="995"/>
      <c r="G738" s="995"/>
      <c r="H738" s="995"/>
      <c r="I738" s="995"/>
      <c r="J738" s="995"/>
      <c r="K738" s="995"/>
      <c r="L738" s="995"/>
      <c r="M738" s="995"/>
      <c r="N738" s="365" t="s">
        <v>399</v>
      </c>
      <c r="O738" s="365"/>
      <c r="P738" s="365"/>
      <c r="Q738" s="365"/>
      <c r="R738" s="995" t="s">
        <v>568</v>
      </c>
      <c r="S738" s="995"/>
      <c r="T738" s="995"/>
      <c r="U738" s="995"/>
      <c r="V738" s="995"/>
      <c r="W738" s="995"/>
      <c r="X738" s="995"/>
      <c r="Y738" s="995"/>
      <c r="Z738" s="995"/>
      <c r="AA738" s="365" t="s">
        <v>398</v>
      </c>
      <c r="AB738" s="365"/>
      <c r="AC738" s="365"/>
      <c r="AD738" s="365"/>
      <c r="AE738" s="995" t="s">
        <v>568</v>
      </c>
      <c r="AF738" s="995"/>
      <c r="AG738" s="995"/>
      <c r="AH738" s="995"/>
      <c r="AI738" s="995"/>
      <c r="AJ738" s="995"/>
      <c r="AK738" s="995"/>
      <c r="AL738" s="995"/>
      <c r="AM738" s="995"/>
      <c r="AN738" s="365" t="s">
        <v>397</v>
      </c>
      <c r="AO738" s="365"/>
      <c r="AP738" s="365"/>
      <c r="AQ738" s="365"/>
      <c r="AR738" s="1001" t="s">
        <v>608</v>
      </c>
      <c r="AS738" s="1002"/>
      <c r="AT738" s="1002"/>
      <c r="AU738" s="1002"/>
      <c r="AV738" s="1002"/>
      <c r="AW738" s="1002"/>
      <c r="AX738" s="1003"/>
    </row>
    <row r="739" spans="1:52" ht="24.75" customHeight="1" x14ac:dyDescent="0.15">
      <c r="A739" s="994" t="s">
        <v>396</v>
      </c>
      <c r="B739" s="209"/>
      <c r="C739" s="209"/>
      <c r="D739" s="210"/>
      <c r="E739" s="995" t="s">
        <v>609</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420</v>
      </c>
      <c r="B740" s="977"/>
      <c r="C740" s="977"/>
      <c r="D740" s="978"/>
      <c r="E740" s="979" t="s">
        <v>574</v>
      </c>
      <c r="F740" s="980"/>
      <c r="G740" s="980"/>
      <c r="H740" s="92" t="str">
        <f>IF(E740="", "", "(")</f>
        <v>(</v>
      </c>
      <c r="I740" s="980"/>
      <c r="J740" s="980"/>
      <c r="K740" s="92" t="str">
        <f>IF(OR(I740="　", I740=""), "", "-")</f>
        <v/>
      </c>
      <c r="L740" s="981">
        <v>90</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391</v>
      </c>
      <c r="B780" s="635"/>
      <c r="C780" s="635"/>
      <c r="D780" s="635"/>
      <c r="E780" s="635"/>
      <c r="F780" s="636"/>
      <c r="G780" s="601" t="s">
        <v>629</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648</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15">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634</v>
      </c>
      <c r="H782" s="677"/>
      <c r="I782" s="677"/>
      <c r="J782" s="677"/>
      <c r="K782" s="678"/>
      <c r="L782" s="670" t="s">
        <v>635</v>
      </c>
      <c r="M782" s="671"/>
      <c r="N782" s="671"/>
      <c r="O782" s="671"/>
      <c r="P782" s="671"/>
      <c r="Q782" s="671"/>
      <c r="R782" s="671"/>
      <c r="S782" s="671"/>
      <c r="T782" s="671"/>
      <c r="U782" s="671"/>
      <c r="V782" s="671"/>
      <c r="W782" s="671"/>
      <c r="X782" s="672"/>
      <c r="Y782" s="394">
        <v>59</v>
      </c>
      <c r="Z782" s="395"/>
      <c r="AA782" s="395"/>
      <c r="AB782" s="811"/>
      <c r="AC782" s="676" t="s">
        <v>658</v>
      </c>
      <c r="AD782" s="677"/>
      <c r="AE782" s="677"/>
      <c r="AF782" s="677"/>
      <c r="AG782" s="678"/>
      <c r="AH782" s="670" t="s">
        <v>656</v>
      </c>
      <c r="AI782" s="671"/>
      <c r="AJ782" s="671"/>
      <c r="AK782" s="671"/>
      <c r="AL782" s="671"/>
      <c r="AM782" s="671"/>
      <c r="AN782" s="671"/>
      <c r="AO782" s="671"/>
      <c r="AP782" s="671"/>
      <c r="AQ782" s="671"/>
      <c r="AR782" s="671"/>
      <c r="AS782" s="671"/>
      <c r="AT782" s="672"/>
      <c r="AU782" s="394">
        <v>22</v>
      </c>
      <c r="AV782" s="395"/>
      <c r="AW782" s="395"/>
      <c r="AX782" s="396"/>
    </row>
    <row r="783" spans="1:50" ht="24.75" customHeight="1" x14ac:dyDescent="0.15">
      <c r="A783" s="637"/>
      <c r="B783" s="638"/>
      <c r="C783" s="638"/>
      <c r="D783" s="638"/>
      <c r="E783" s="638"/>
      <c r="F783" s="639"/>
      <c r="G783" s="612" t="s">
        <v>636</v>
      </c>
      <c r="H783" s="613"/>
      <c r="I783" s="613"/>
      <c r="J783" s="613"/>
      <c r="K783" s="614"/>
      <c r="L783" s="604" t="s">
        <v>637</v>
      </c>
      <c r="M783" s="605"/>
      <c r="N783" s="605"/>
      <c r="O783" s="605"/>
      <c r="P783" s="605"/>
      <c r="Q783" s="605"/>
      <c r="R783" s="605"/>
      <c r="S783" s="605"/>
      <c r="T783" s="605"/>
      <c r="U783" s="605"/>
      <c r="V783" s="605"/>
      <c r="W783" s="605"/>
      <c r="X783" s="606"/>
      <c r="Y783" s="607">
        <v>40</v>
      </c>
      <c r="Z783" s="608"/>
      <c r="AA783" s="608"/>
      <c r="AB783" s="618"/>
      <c r="AC783" s="612" t="s">
        <v>657</v>
      </c>
      <c r="AD783" s="613"/>
      <c r="AE783" s="613"/>
      <c r="AF783" s="613"/>
      <c r="AG783" s="614"/>
      <c r="AH783" s="604" t="s">
        <v>657</v>
      </c>
      <c r="AI783" s="605"/>
      <c r="AJ783" s="605"/>
      <c r="AK783" s="605"/>
      <c r="AL783" s="605"/>
      <c r="AM783" s="605"/>
      <c r="AN783" s="605"/>
      <c r="AO783" s="605"/>
      <c r="AP783" s="605"/>
      <c r="AQ783" s="605"/>
      <c r="AR783" s="605"/>
      <c r="AS783" s="605"/>
      <c r="AT783" s="606"/>
      <c r="AU783" s="607">
        <v>2</v>
      </c>
      <c r="AV783" s="608"/>
      <c r="AW783" s="608"/>
      <c r="AX783" s="609"/>
    </row>
    <row r="784" spans="1:50" ht="24.75" customHeight="1" x14ac:dyDescent="0.15">
      <c r="A784" s="637"/>
      <c r="B784" s="638"/>
      <c r="C784" s="638"/>
      <c r="D784" s="638"/>
      <c r="E784" s="638"/>
      <c r="F784" s="639"/>
      <c r="G784" s="612" t="s">
        <v>638</v>
      </c>
      <c r="H784" s="613"/>
      <c r="I784" s="613"/>
      <c r="J784" s="613"/>
      <c r="K784" s="614"/>
      <c r="L784" s="604" t="s">
        <v>641</v>
      </c>
      <c r="M784" s="605"/>
      <c r="N784" s="605"/>
      <c r="O784" s="605"/>
      <c r="P784" s="605"/>
      <c r="Q784" s="605"/>
      <c r="R784" s="605"/>
      <c r="S784" s="605"/>
      <c r="T784" s="605"/>
      <c r="U784" s="605"/>
      <c r="V784" s="605"/>
      <c r="W784" s="605"/>
      <c r="X784" s="606"/>
      <c r="Y784" s="607">
        <v>1</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t="s">
        <v>639</v>
      </c>
      <c r="H785" s="613"/>
      <c r="I785" s="613"/>
      <c r="J785" s="613"/>
      <c r="K785" s="614"/>
      <c r="L785" s="604" t="s">
        <v>642</v>
      </c>
      <c r="M785" s="605"/>
      <c r="N785" s="605"/>
      <c r="O785" s="605"/>
      <c r="P785" s="605"/>
      <c r="Q785" s="605"/>
      <c r="R785" s="605"/>
      <c r="S785" s="605"/>
      <c r="T785" s="605"/>
      <c r="U785" s="605"/>
      <c r="V785" s="605"/>
      <c r="W785" s="605"/>
      <c r="X785" s="606"/>
      <c r="Y785" s="607">
        <v>1</v>
      </c>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t="s">
        <v>640</v>
      </c>
      <c r="H786" s="613"/>
      <c r="I786" s="613"/>
      <c r="J786" s="613"/>
      <c r="K786" s="614"/>
      <c r="L786" s="604" t="s">
        <v>643</v>
      </c>
      <c r="M786" s="605"/>
      <c r="N786" s="605"/>
      <c r="O786" s="605"/>
      <c r="P786" s="605"/>
      <c r="Q786" s="605"/>
      <c r="R786" s="605"/>
      <c r="S786" s="605"/>
      <c r="T786" s="605"/>
      <c r="U786" s="605"/>
      <c r="V786" s="605"/>
      <c r="W786" s="605"/>
      <c r="X786" s="606"/>
      <c r="Y786" s="607">
        <v>1</v>
      </c>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t="s">
        <v>646</v>
      </c>
      <c r="H787" s="613"/>
      <c r="I787" s="613"/>
      <c r="J787" s="613"/>
      <c r="K787" s="614"/>
      <c r="L787" s="604" t="s">
        <v>647</v>
      </c>
      <c r="M787" s="605"/>
      <c r="N787" s="605"/>
      <c r="O787" s="605"/>
      <c r="P787" s="605"/>
      <c r="Q787" s="605"/>
      <c r="R787" s="605"/>
      <c r="S787" s="605"/>
      <c r="T787" s="605"/>
      <c r="U787" s="605"/>
      <c r="V787" s="605"/>
      <c r="W787" s="605"/>
      <c r="X787" s="606"/>
      <c r="Y787" s="607">
        <v>70</v>
      </c>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t="s">
        <v>644</v>
      </c>
      <c r="H788" s="613"/>
      <c r="I788" s="613"/>
      <c r="J788" s="613"/>
      <c r="K788" s="614"/>
      <c r="L788" s="604" t="s">
        <v>645</v>
      </c>
      <c r="M788" s="605"/>
      <c r="N788" s="605"/>
      <c r="O788" s="605"/>
      <c r="P788" s="605"/>
      <c r="Q788" s="605"/>
      <c r="R788" s="605"/>
      <c r="S788" s="605"/>
      <c r="T788" s="605"/>
      <c r="U788" s="605"/>
      <c r="V788" s="605"/>
      <c r="W788" s="605"/>
      <c r="X788" s="606"/>
      <c r="Y788" s="607">
        <v>26</v>
      </c>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198</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24</v>
      </c>
      <c r="AV792" s="838"/>
      <c r="AW792" s="838"/>
      <c r="AX792" s="840"/>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x14ac:dyDescent="0.15">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1"/>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5.75" customHeight="1" x14ac:dyDescent="0.15">
      <c r="A838" s="376">
        <v>1</v>
      </c>
      <c r="B838" s="376">
        <v>1</v>
      </c>
      <c r="C838" s="361" t="s">
        <v>631</v>
      </c>
      <c r="D838" s="347"/>
      <c r="E838" s="347"/>
      <c r="F838" s="347"/>
      <c r="G838" s="347"/>
      <c r="H838" s="347"/>
      <c r="I838" s="347"/>
      <c r="J838" s="348">
        <v>1010001143390</v>
      </c>
      <c r="K838" s="349"/>
      <c r="L838" s="349"/>
      <c r="M838" s="349"/>
      <c r="N838" s="349"/>
      <c r="O838" s="349"/>
      <c r="P838" s="362" t="s">
        <v>660</v>
      </c>
      <c r="Q838" s="350"/>
      <c r="R838" s="350"/>
      <c r="S838" s="350"/>
      <c r="T838" s="350"/>
      <c r="U838" s="350"/>
      <c r="V838" s="350"/>
      <c r="W838" s="350"/>
      <c r="X838" s="350"/>
      <c r="Y838" s="351">
        <v>198</v>
      </c>
      <c r="Z838" s="352"/>
      <c r="AA838" s="352"/>
      <c r="AB838" s="353"/>
      <c r="AC838" s="363" t="s">
        <v>378</v>
      </c>
      <c r="AD838" s="371"/>
      <c r="AE838" s="371"/>
      <c r="AF838" s="371"/>
      <c r="AG838" s="371"/>
      <c r="AH838" s="372">
        <v>1</v>
      </c>
      <c r="AI838" s="373"/>
      <c r="AJ838" s="373"/>
      <c r="AK838" s="373"/>
      <c r="AL838" s="357">
        <v>99</v>
      </c>
      <c r="AM838" s="358"/>
      <c r="AN838" s="358"/>
      <c r="AO838" s="359"/>
      <c r="AP838" s="360" t="s">
        <v>611</v>
      </c>
      <c r="AQ838" s="360"/>
      <c r="AR838" s="360"/>
      <c r="AS838" s="360"/>
      <c r="AT838" s="360"/>
      <c r="AU838" s="360"/>
      <c r="AV838" s="360"/>
      <c r="AW838" s="360"/>
      <c r="AX838" s="360"/>
    </row>
    <row r="839" spans="1:50" ht="44.25" customHeight="1" x14ac:dyDescent="0.15">
      <c r="A839" s="376">
        <v>2</v>
      </c>
      <c r="B839" s="376">
        <v>1</v>
      </c>
      <c r="C839" s="361" t="s">
        <v>630</v>
      </c>
      <c r="D839" s="347"/>
      <c r="E839" s="347"/>
      <c r="F839" s="347"/>
      <c r="G839" s="347"/>
      <c r="H839" s="347"/>
      <c r="I839" s="347"/>
      <c r="J839" s="348">
        <v>1010001143390</v>
      </c>
      <c r="K839" s="349"/>
      <c r="L839" s="349"/>
      <c r="M839" s="349"/>
      <c r="N839" s="349"/>
      <c r="O839" s="349"/>
      <c r="P839" s="362" t="s">
        <v>659</v>
      </c>
      <c r="Q839" s="350"/>
      <c r="R839" s="350"/>
      <c r="S839" s="350"/>
      <c r="T839" s="350"/>
      <c r="U839" s="350"/>
      <c r="V839" s="350"/>
      <c r="W839" s="350"/>
      <c r="X839" s="350"/>
      <c r="Y839" s="351">
        <v>68</v>
      </c>
      <c r="Z839" s="352"/>
      <c r="AA839" s="352"/>
      <c r="AB839" s="353"/>
      <c r="AC839" s="363" t="s">
        <v>655</v>
      </c>
      <c r="AD839" s="371"/>
      <c r="AE839" s="371"/>
      <c r="AF839" s="371"/>
      <c r="AG839" s="371"/>
      <c r="AH839" s="372">
        <v>1</v>
      </c>
      <c r="AI839" s="373"/>
      <c r="AJ839" s="373"/>
      <c r="AK839" s="373"/>
      <c r="AL839" s="357">
        <v>55</v>
      </c>
      <c r="AM839" s="358"/>
      <c r="AN839" s="358"/>
      <c r="AO839" s="359"/>
      <c r="AP839" s="360" t="s">
        <v>568</v>
      </c>
      <c r="AQ839" s="360"/>
      <c r="AR839" s="360"/>
      <c r="AS839" s="360"/>
      <c r="AT839" s="360"/>
      <c r="AU839" s="360"/>
      <c r="AV839" s="360"/>
      <c r="AW839" s="360"/>
      <c r="AX839" s="360"/>
    </row>
    <row r="840" spans="1:50" ht="42.75" customHeight="1" x14ac:dyDescent="0.15">
      <c r="A840" s="376">
        <v>3</v>
      </c>
      <c r="B840" s="376">
        <v>1</v>
      </c>
      <c r="C840" s="361" t="s">
        <v>631</v>
      </c>
      <c r="D840" s="347"/>
      <c r="E840" s="347"/>
      <c r="F840" s="347"/>
      <c r="G840" s="347"/>
      <c r="H840" s="347"/>
      <c r="I840" s="347"/>
      <c r="J840" s="348">
        <v>1010001143390</v>
      </c>
      <c r="K840" s="349"/>
      <c r="L840" s="349"/>
      <c r="M840" s="349"/>
      <c r="N840" s="349"/>
      <c r="O840" s="349"/>
      <c r="P840" s="362" t="s">
        <v>669</v>
      </c>
      <c r="Q840" s="350"/>
      <c r="R840" s="350"/>
      <c r="S840" s="350"/>
      <c r="T840" s="350"/>
      <c r="U840" s="350"/>
      <c r="V840" s="350"/>
      <c r="W840" s="350"/>
      <c r="X840" s="350"/>
      <c r="Y840" s="351">
        <v>10</v>
      </c>
      <c r="Z840" s="352"/>
      <c r="AA840" s="352"/>
      <c r="AB840" s="353"/>
      <c r="AC840" s="363" t="s">
        <v>655</v>
      </c>
      <c r="AD840" s="371"/>
      <c r="AE840" s="371"/>
      <c r="AF840" s="371"/>
      <c r="AG840" s="371"/>
      <c r="AH840" s="355">
        <v>1</v>
      </c>
      <c r="AI840" s="356"/>
      <c r="AJ840" s="356"/>
      <c r="AK840" s="356"/>
      <c r="AL840" s="357">
        <v>100</v>
      </c>
      <c r="AM840" s="358"/>
      <c r="AN840" s="358"/>
      <c r="AO840" s="359"/>
      <c r="AP840" s="360" t="s">
        <v>568</v>
      </c>
      <c r="AQ840" s="360"/>
      <c r="AR840" s="360"/>
      <c r="AS840" s="360"/>
      <c r="AT840" s="360"/>
      <c r="AU840" s="360"/>
      <c r="AV840" s="360"/>
      <c r="AW840" s="360"/>
      <c r="AX840" s="360"/>
    </row>
    <row r="841" spans="1:50" ht="47.25" customHeight="1" x14ac:dyDescent="0.15">
      <c r="A841" s="376">
        <v>4</v>
      </c>
      <c r="B841" s="376">
        <v>1</v>
      </c>
      <c r="C841" s="361" t="s">
        <v>632</v>
      </c>
      <c r="D841" s="347"/>
      <c r="E841" s="347"/>
      <c r="F841" s="347"/>
      <c r="G841" s="347"/>
      <c r="H841" s="347"/>
      <c r="I841" s="347"/>
      <c r="J841" s="348">
        <v>9010001144299</v>
      </c>
      <c r="K841" s="349"/>
      <c r="L841" s="349"/>
      <c r="M841" s="349"/>
      <c r="N841" s="349"/>
      <c r="O841" s="349"/>
      <c r="P841" s="362" t="s">
        <v>670</v>
      </c>
      <c r="Q841" s="350"/>
      <c r="R841" s="350"/>
      <c r="S841" s="350"/>
      <c r="T841" s="350"/>
      <c r="U841" s="350"/>
      <c r="V841" s="350"/>
      <c r="W841" s="350"/>
      <c r="X841" s="350"/>
      <c r="Y841" s="351">
        <v>10</v>
      </c>
      <c r="Z841" s="352"/>
      <c r="AA841" s="352"/>
      <c r="AB841" s="353"/>
      <c r="AC841" s="363" t="s">
        <v>378</v>
      </c>
      <c r="AD841" s="371"/>
      <c r="AE841" s="371"/>
      <c r="AF841" s="371"/>
      <c r="AG841" s="371"/>
      <c r="AH841" s="355">
        <v>1</v>
      </c>
      <c r="AI841" s="356"/>
      <c r="AJ841" s="356"/>
      <c r="AK841" s="356"/>
      <c r="AL841" s="357">
        <v>66</v>
      </c>
      <c r="AM841" s="358"/>
      <c r="AN841" s="358"/>
      <c r="AO841" s="359"/>
      <c r="AP841" s="360" t="s">
        <v>633</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4" customHeight="1" x14ac:dyDescent="0.15">
      <c r="A871" s="376">
        <v>1</v>
      </c>
      <c r="B871" s="376">
        <v>1</v>
      </c>
      <c r="C871" s="361" t="s">
        <v>649</v>
      </c>
      <c r="D871" s="347"/>
      <c r="E871" s="347"/>
      <c r="F871" s="347"/>
      <c r="G871" s="347"/>
      <c r="H871" s="347"/>
      <c r="I871" s="347"/>
      <c r="J871" s="348">
        <v>4010001172197</v>
      </c>
      <c r="K871" s="349"/>
      <c r="L871" s="349"/>
      <c r="M871" s="349"/>
      <c r="N871" s="349"/>
      <c r="O871" s="349"/>
      <c r="P871" s="362" t="s">
        <v>663</v>
      </c>
      <c r="Q871" s="350"/>
      <c r="R871" s="350"/>
      <c r="S871" s="350"/>
      <c r="T871" s="350"/>
      <c r="U871" s="350"/>
      <c r="V871" s="350"/>
      <c r="W871" s="350"/>
      <c r="X871" s="350"/>
      <c r="Y871" s="351">
        <v>24</v>
      </c>
      <c r="Z871" s="352"/>
      <c r="AA871" s="352"/>
      <c r="AB871" s="353"/>
      <c r="AC871" s="363" t="s">
        <v>384</v>
      </c>
      <c r="AD871" s="371"/>
      <c r="AE871" s="371"/>
      <c r="AF871" s="371"/>
      <c r="AG871" s="371"/>
      <c r="AH871" s="372" t="s">
        <v>612</v>
      </c>
      <c r="AI871" s="373"/>
      <c r="AJ871" s="373"/>
      <c r="AK871" s="373"/>
      <c r="AL871" s="357" t="s">
        <v>612</v>
      </c>
      <c r="AM871" s="358"/>
      <c r="AN871" s="358"/>
      <c r="AO871" s="359"/>
      <c r="AP871" s="360" t="s">
        <v>612</v>
      </c>
      <c r="AQ871" s="360"/>
      <c r="AR871" s="360"/>
      <c r="AS871" s="360"/>
      <c r="AT871" s="360"/>
      <c r="AU871" s="360"/>
      <c r="AV871" s="360"/>
      <c r="AW871" s="360"/>
      <c r="AX871" s="360"/>
    </row>
    <row r="872" spans="1:50" ht="42" customHeight="1" x14ac:dyDescent="0.15">
      <c r="A872" s="376">
        <v>2</v>
      </c>
      <c r="B872" s="376">
        <v>1</v>
      </c>
      <c r="C872" s="347" t="s">
        <v>652</v>
      </c>
      <c r="D872" s="347"/>
      <c r="E872" s="347"/>
      <c r="F872" s="347"/>
      <c r="G872" s="347"/>
      <c r="H872" s="347"/>
      <c r="I872" s="347"/>
      <c r="J872" s="348">
        <v>7010001064648</v>
      </c>
      <c r="K872" s="349"/>
      <c r="L872" s="349"/>
      <c r="M872" s="349"/>
      <c r="N872" s="349"/>
      <c r="O872" s="349"/>
      <c r="P872" s="362" t="s">
        <v>661</v>
      </c>
      <c r="Q872" s="350"/>
      <c r="R872" s="350"/>
      <c r="S872" s="350"/>
      <c r="T872" s="350"/>
      <c r="U872" s="350"/>
      <c r="V872" s="350"/>
      <c r="W872" s="350"/>
      <c r="X872" s="350"/>
      <c r="Y872" s="351">
        <v>22</v>
      </c>
      <c r="Z872" s="352"/>
      <c r="AA872" s="352"/>
      <c r="AB872" s="353"/>
      <c r="AC872" s="363" t="s">
        <v>384</v>
      </c>
      <c r="AD872" s="371"/>
      <c r="AE872" s="371"/>
      <c r="AF872" s="371"/>
      <c r="AG872" s="371"/>
      <c r="AH872" s="372" t="s">
        <v>413</v>
      </c>
      <c r="AI872" s="373"/>
      <c r="AJ872" s="373"/>
      <c r="AK872" s="373"/>
      <c r="AL872" s="357" t="s">
        <v>413</v>
      </c>
      <c r="AM872" s="358"/>
      <c r="AN872" s="358"/>
      <c r="AO872" s="359"/>
      <c r="AP872" s="360" t="s">
        <v>413</v>
      </c>
      <c r="AQ872" s="360"/>
      <c r="AR872" s="360"/>
      <c r="AS872" s="360"/>
      <c r="AT872" s="360"/>
      <c r="AU872" s="360"/>
      <c r="AV872" s="360"/>
      <c r="AW872" s="360"/>
      <c r="AX872" s="360"/>
    </row>
    <row r="873" spans="1:50" ht="42" customHeight="1" x14ac:dyDescent="0.15">
      <c r="A873" s="376">
        <v>3</v>
      </c>
      <c r="B873" s="376">
        <v>1</v>
      </c>
      <c r="C873" s="361" t="s">
        <v>630</v>
      </c>
      <c r="D873" s="347"/>
      <c r="E873" s="347"/>
      <c r="F873" s="347"/>
      <c r="G873" s="347"/>
      <c r="H873" s="347"/>
      <c r="I873" s="347"/>
      <c r="J873" s="348">
        <v>1010001143390</v>
      </c>
      <c r="K873" s="349"/>
      <c r="L873" s="349"/>
      <c r="M873" s="349"/>
      <c r="N873" s="349"/>
      <c r="O873" s="349"/>
      <c r="P873" s="362" t="s">
        <v>664</v>
      </c>
      <c r="Q873" s="350"/>
      <c r="R873" s="350"/>
      <c r="S873" s="350"/>
      <c r="T873" s="350"/>
      <c r="U873" s="350"/>
      <c r="V873" s="350"/>
      <c r="W873" s="350"/>
      <c r="X873" s="350"/>
      <c r="Y873" s="351">
        <v>17</v>
      </c>
      <c r="Z873" s="352"/>
      <c r="AA873" s="352"/>
      <c r="AB873" s="353"/>
      <c r="AC873" s="363" t="s">
        <v>384</v>
      </c>
      <c r="AD873" s="371"/>
      <c r="AE873" s="371"/>
      <c r="AF873" s="371"/>
      <c r="AG873" s="371"/>
      <c r="AH873" s="372" t="s">
        <v>413</v>
      </c>
      <c r="AI873" s="373"/>
      <c r="AJ873" s="373"/>
      <c r="AK873" s="373"/>
      <c r="AL873" s="357" t="s">
        <v>413</v>
      </c>
      <c r="AM873" s="358"/>
      <c r="AN873" s="358"/>
      <c r="AO873" s="359"/>
      <c r="AP873" s="360" t="s">
        <v>413</v>
      </c>
      <c r="AQ873" s="360"/>
      <c r="AR873" s="360"/>
      <c r="AS873" s="360"/>
      <c r="AT873" s="360"/>
      <c r="AU873" s="360"/>
      <c r="AV873" s="360"/>
      <c r="AW873" s="360"/>
      <c r="AX873" s="360"/>
    </row>
    <row r="874" spans="1:50" ht="42" customHeight="1" x14ac:dyDescent="0.15">
      <c r="A874" s="376">
        <v>4</v>
      </c>
      <c r="B874" s="376">
        <v>1</v>
      </c>
      <c r="C874" s="361" t="s">
        <v>653</v>
      </c>
      <c r="D874" s="347"/>
      <c r="E874" s="347"/>
      <c r="F874" s="347"/>
      <c r="G874" s="347"/>
      <c r="H874" s="347"/>
      <c r="I874" s="347"/>
      <c r="J874" s="348">
        <v>8011101028104</v>
      </c>
      <c r="K874" s="349"/>
      <c r="L874" s="349"/>
      <c r="M874" s="349"/>
      <c r="N874" s="349"/>
      <c r="O874" s="349"/>
      <c r="P874" s="362" t="s">
        <v>665</v>
      </c>
      <c r="Q874" s="350"/>
      <c r="R874" s="350"/>
      <c r="S874" s="350"/>
      <c r="T874" s="350"/>
      <c r="U874" s="350"/>
      <c r="V874" s="350"/>
      <c r="W874" s="350"/>
      <c r="X874" s="350"/>
      <c r="Y874" s="351">
        <v>12</v>
      </c>
      <c r="Z874" s="352"/>
      <c r="AA874" s="352"/>
      <c r="AB874" s="353"/>
      <c r="AC874" s="363" t="s">
        <v>384</v>
      </c>
      <c r="AD874" s="371"/>
      <c r="AE874" s="371"/>
      <c r="AF874" s="371"/>
      <c r="AG874" s="371"/>
      <c r="AH874" s="372" t="s">
        <v>413</v>
      </c>
      <c r="AI874" s="373"/>
      <c r="AJ874" s="373"/>
      <c r="AK874" s="373"/>
      <c r="AL874" s="357" t="s">
        <v>413</v>
      </c>
      <c r="AM874" s="358"/>
      <c r="AN874" s="358"/>
      <c r="AO874" s="359"/>
      <c r="AP874" s="360" t="s">
        <v>413</v>
      </c>
      <c r="AQ874" s="360"/>
      <c r="AR874" s="360"/>
      <c r="AS874" s="360"/>
      <c r="AT874" s="360"/>
      <c r="AU874" s="360"/>
      <c r="AV874" s="360"/>
      <c r="AW874" s="360"/>
      <c r="AX874" s="360"/>
    </row>
    <row r="875" spans="1:50" ht="42" customHeight="1" x14ac:dyDescent="0.15">
      <c r="A875" s="376">
        <v>5</v>
      </c>
      <c r="B875" s="376">
        <v>1</v>
      </c>
      <c r="C875" s="347" t="s">
        <v>654</v>
      </c>
      <c r="D875" s="347"/>
      <c r="E875" s="347"/>
      <c r="F875" s="347"/>
      <c r="G875" s="347"/>
      <c r="H875" s="347"/>
      <c r="I875" s="347"/>
      <c r="J875" s="348">
        <v>2011101056358</v>
      </c>
      <c r="K875" s="349"/>
      <c r="L875" s="349"/>
      <c r="M875" s="349"/>
      <c r="N875" s="349"/>
      <c r="O875" s="349"/>
      <c r="P875" s="362" t="s">
        <v>666</v>
      </c>
      <c r="Q875" s="350"/>
      <c r="R875" s="350"/>
      <c r="S875" s="350"/>
      <c r="T875" s="350"/>
      <c r="U875" s="350"/>
      <c r="V875" s="350"/>
      <c r="W875" s="350"/>
      <c r="X875" s="350"/>
      <c r="Y875" s="351">
        <v>11</v>
      </c>
      <c r="Z875" s="352"/>
      <c r="AA875" s="352"/>
      <c r="AB875" s="353"/>
      <c r="AC875" s="363" t="s">
        <v>384</v>
      </c>
      <c r="AD875" s="371"/>
      <c r="AE875" s="371"/>
      <c r="AF875" s="371"/>
      <c r="AG875" s="371"/>
      <c r="AH875" s="372" t="s">
        <v>413</v>
      </c>
      <c r="AI875" s="373"/>
      <c r="AJ875" s="373"/>
      <c r="AK875" s="373"/>
      <c r="AL875" s="357" t="s">
        <v>413</v>
      </c>
      <c r="AM875" s="358"/>
      <c r="AN875" s="358"/>
      <c r="AO875" s="359"/>
      <c r="AP875" s="360" t="s">
        <v>413</v>
      </c>
      <c r="AQ875" s="360"/>
      <c r="AR875" s="360"/>
      <c r="AS875" s="360"/>
      <c r="AT875" s="360"/>
      <c r="AU875" s="360"/>
      <c r="AV875" s="360"/>
      <c r="AW875" s="360"/>
      <c r="AX875" s="360"/>
    </row>
    <row r="876" spans="1:50" ht="42" customHeight="1" x14ac:dyDescent="0.15">
      <c r="A876" s="376">
        <v>6</v>
      </c>
      <c r="B876" s="376">
        <v>1</v>
      </c>
      <c r="C876" s="347" t="s">
        <v>653</v>
      </c>
      <c r="D876" s="347"/>
      <c r="E876" s="347"/>
      <c r="F876" s="347"/>
      <c r="G876" s="347"/>
      <c r="H876" s="347"/>
      <c r="I876" s="347"/>
      <c r="J876" s="348">
        <v>8011101028104</v>
      </c>
      <c r="K876" s="349"/>
      <c r="L876" s="349"/>
      <c r="M876" s="349"/>
      <c r="N876" s="349"/>
      <c r="O876" s="349"/>
      <c r="P876" s="362" t="s">
        <v>610</v>
      </c>
      <c r="Q876" s="350"/>
      <c r="R876" s="350"/>
      <c r="S876" s="350"/>
      <c r="T876" s="350"/>
      <c r="U876" s="350"/>
      <c r="V876" s="350"/>
      <c r="W876" s="350"/>
      <c r="X876" s="350"/>
      <c r="Y876" s="351">
        <v>11</v>
      </c>
      <c r="Z876" s="352"/>
      <c r="AA876" s="352"/>
      <c r="AB876" s="353"/>
      <c r="AC876" s="363" t="s">
        <v>384</v>
      </c>
      <c r="AD876" s="371"/>
      <c r="AE876" s="371"/>
      <c r="AF876" s="371"/>
      <c r="AG876" s="371"/>
      <c r="AH876" s="372" t="s">
        <v>413</v>
      </c>
      <c r="AI876" s="373"/>
      <c r="AJ876" s="373"/>
      <c r="AK876" s="373"/>
      <c r="AL876" s="357" t="s">
        <v>413</v>
      </c>
      <c r="AM876" s="358"/>
      <c r="AN876" s="358"/>
      <c r="AO876" s="359"/>
      <c r="AP876" s="360" t="s">
        <v>413</v>
      </c>
      <c r="AQ876" s="360"/>
      <c r="AR876" s="360"/>
      <c r="AS876" s="360"/>
      <c r="AT876" s="360"/>
      <c r="AU876" s="360"/>
      <c r="AV876" s="360"/>
      <c r="AW876" s="360"/>
      <c r="AX876" s="360"/>
    </row>
    <row r="877" spans="1:50" ht="52.5" customHeight="1" x14ac:dyDescent="0.15">
      <c r="A877" s="376">
        <v>7</v>
      </c>
      <c r="B877" s="376">
        <v>1</v>
      </c>
      <c r="C877" s="347" t="s">
        <v>652</v>
      </c>
      <c r="D877" s="347"/>
      <c r="E877" s="347"/>
      <c r="F877" s="347"/>
      <c r="G877" s="347"/>
      <c r="H877" s="347"/>
      <c r="I877" s="347"/>
      <c r="J877" s="348">
        <v>7010001064648</v>
      </c>
      <c r="K877" s="349"/>
      <c r="L877" s="349"/>
      <c r="M877" s="349"/>
      <c r="N877" s="349"/>
      <c r="O877" s="349"/>
      <c r="P877" s="362" t="s">
        <v>662</v>
      </c>
      <c r="Q877" s="350"/>
      <c r="R877" s="350"/>
      <c r="S877" s="350"/>
      <c r="T877" s="350"/>
      <c r="U877" s="350"/>
      <c r="V877" s="350"/>
      <c r="W877" s="350"/>
      <c r="X877" s="350"/>
      <c r="Y877" s="351">
        <v>6</v>
      </c>
      <c r="Z877" s="352"/>
      <c r="AA877" s="352"/>
      <c r="AB877" s="353"/>
      <c r="AC877" s="363" t="s">
        <v>384</v>
      </c>
      <c r="AD877" s="371"/>
      <c r="AE877" s="371"/>
      <c r="AF877" s="371"/>
      <c r="AG877" s="371"/>
      <c r="AH877" s="372" t="s">
        <v>413</v>
      </c>
      <c r="AI877" s="373"/>
      <c r="AJ877" s="373"/>
      <c r="AK877" s="373"/>
      <c r="AL877" s="357" t="s">
        <v>413</v>
      </c>
      <c r="AM877" s="358"/>
      <c r="AN877" s="358"/>
      <c r="AO877" s="359"/>
      <c r="AP877" s="360" t="s">
        <v>413</v>
      </c>
      <c r="AQ877" s="360"/>
      <c r="AR877" s="360"/>
      <c r="AS877" s="360"/>
      <c r="AT877" s="360"/>
      <c r="AU877" s="360"/>
      <c r="AV877" s="360"/>
      <c r="AW877" s="360"/>
      <c r="AX877" s="360"/>
    </row>
    <row r="878" spans="1:50" ht="42" customHeight="1" x14ac:dyDescent="0.15">
      <c r="A878" s="376">
        <v>8</v>
      </c>
      <c r="B878" s="376">
        <v>1</v>
      </c>
      <c r="C878" s="382" t="s">
        <v>651</v>
      </c>
      <c r="D878" s="383"/>
      <c r="E878" s="383"/>
      <c r="F878" s="383"/>
      <c r="G878" s="383"/>
      <c r="H878" s="383"/>
      <c r="I878" s="384"/>
      <c r="J878" s="385">
        <v>6010405008912</v>
      </c>
      <c r="K878" s="386"/>
      <c r="L878" s="386"/>
      <c r="M878" s="386"/>
      <c r="N878" s="386"/>
      <c r="O878" s="387"/>
      <c r="P878" s="362" t="s">
        <v>667</v>
      </c>
      <c r="Q878" s="350"/>
      <c r="R878" s="350"/>
      <c r="S878" s="350"/>
      <c r="T878" s="350"/>
      <c r="U878" s="350"/>
      <c r="V878" s="350"/>
      <c r="W878" s="350"/>
      <c r="X878" s="350"/>
      <c r="Y878" s="351">
        <v>1</v>
      </c>
      <c r="Z878" s="352"/>
      <c r="AA878" s="352"/>
      <c r="AB878" s="353"/>
      <c r="AC878" s="363" t="s">
        <v>384</v>
      </c>
      <c r="AD878" s="371"/>
      <c r="AE878" s="371"/>
      <c r="AF878" s="371"/>
      <c r="AG878" s="371"/>
      <c r="AH878" s="372" t="s">
        <v>413</v>
      </c>
      <c r="AI878" s="373"/>
      <c r="AJ878" s="373"/>
      <c r="AK878" s="373"/>
      <c r="AL878" s="357" t="s">
        <v>413</v>
      </c>
      <c r="AM878" s="358"/>
      <c r="AN878" s="358"/>
      <c r="AO878" s="359"/>
      <c r="AP878" s="360" t="s">
        <v>413</v>
      </c>
      <c r="AQ878" s="360"/>
      <c r="AR878" s="360"/>
      <c r="AS878" s="360"/>
      <c r="AT878" s="360"/>
      <c r="AU878" s="360"/>
      <c r="AV878" s="360"/>
      <c r="AW878" s="360"/>
      <c r="AX878" s="360"/>
    </row>
    <row r="879" spans="1:50" ht="42" customHeight="1" x14ac:dyDescent="0.15">
      <c r="A879" s="376">
        <v>9</v>
      </c>
      <c r="B879" s="376">
        <v>1</v>
      </c>
      <c r="C879" s="382" t="s">
        <v>650</v>
      </c>
      <c r="D879" s="383"/>
      <c r="E879" s="383"/>
      <c r="F879" s="383"/>
      <c r="G879" s="383"/>
      <c r="H879" s="383"/>
      <c r="I879" s="384"/>
      <c r="J879" s="385">
        <v>9011105004983</v>
      </c>
      <c r="K879" s="386"/>
      <c r="L879" s="386"/>
      <c r="M879" s="386"/>
      <c r="N879" s="386"/>
      <c r="O879" s="387"/>
      <c r="P879" s="362" t="s">
        <v>668</v>
      </c>
      <c r="Q879" s="350"/>
      <c r="R879" s="350"/>
      <c r="S879" s="350"/>
      <c r="T879" s="350"/>
      <c r="U879" s="350"/>
      <c r="V879" s="350"/>
      <c r="W879" s="350"/>
      <c r="X879" s="350"/>
      <c r="Y879" s="351">
        <v>1</v>
      </c>
      <c r="Z879" s="352"/>
      <c r="AA879" s="352"/>
      <c r="AB879" s="353"/>
      <c r="AC879" s="363" t="s">
        <v>384</v>
      </c>
      <c r="AD879" s="371"/>
      <c r="AE879" s="371"/>
      <c r="AF879" s="371"/>
      <c r="AG879" s="371"/>
      <c r="AH879" s="372" t="s">
        <v>413</v>
      </c>
      <c r="AI879" s="373"/>
      <c r="AJ879" s="373"/>
      <c r="AK879" s="373"/>
      <c r="AL879" s="357" t="s">
        <v>413</v>
      </c>
      <c r="AM879" s="358"/>
      <c r="AN879" s="358"/>
      <c r="AO879" s="359"/>
      <c r="AP879" s="360" t="s">
        <v>413</v>
      </c>
      <c r="AQ879" s="360"/>
      <c r="AR879" s="360"/>
      <c r="AS879" s="360"/>
      <c r="AT879" s="360"/>
      <c r="AU879" s="360"/>
      <c r="AV879" s="360"/>
      <c r="AW879" s="360"/>
      <c r="AX879" s="360"/>
    </row>
    <row r="880" spans="1:50" ht="30"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2"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2"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2"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12"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12"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12"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75"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565</v>
      </c>
      <c r="F1103" s="375"/>
      <c r="G1103" s="375"/>
      <c r="H1103" s="375"/>
      <c r="I1103" s="375"/>
      <c r="J1103" s="348" t="s">
        <v>566</v>
      </c>
      <c r="K1103" s="349"/>
      <c r="L1103" s="349"/>
      <c r="M1103" s="349"/>
      <c r="N1103" s="349"/>
      <c r="O1103" s="349"/>
      <c r="P1103" s="362" t="s">
        <v>566</v>
      </c>
      <c r="Q1103" s="350"/>
      <c r="R1103" s="350"/>
      <c r="S1103" s="350"/>
      <c r="T1103" s="350"/>
      <c r="U1103" s="350"/>
      <c r="V1103" s="350"/>
      <c r="W1103" s="350"/>
      <c r="X1103" s="350"/>
      <c r="Y1103" s="351" t="s">
        <v>565</v>
      </c>
      <c r="Z1103" s="352"/>
      <c r="AA1103" s="352"/>
      <c r="AB1103" s="353"/>
      <c r="AC1103" s="354"/>
      <c r="AD1103" s="354"/>
      <c r="AE1103" s="354"/>
      <c r="AF1103" s="354"/>
      <c r="AG1103" s="354"/>
      <c r="AH1103" s="355" t="s">
        <v>567</v>
      </c>
      <c r="AI1103" s="356"/>
      <c r="AJ1103" s="356"/>
      <c r="AK1103" s="356"/>
      <c r="AL1103" s="357" t="s">
        <v>567</v>
      </c>
      <c r="AM1103" s="358"/>
      <c r="AN1103" s="358"/>
      <c r="AO1103" s="359"/>
      <c r="AP1103" s="360" t="s">
        <v>565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29D898FB-7911-407F-8FE9-165673115C0F}" scale="85" showPageBreaks="1" fitToPage="1" printArea="1" hiddenRows="1" view="pageBreakPreview" topLeftCell="A841">
      <selection activeCell="J878" sqref="J878:O878"/>
      <rowBreaks count="4" manualBreakCount="4">
        <brk id="117" max="49" man="1"/>
        <brk id="483" max="49" man="1"/>
        <brk id="740" max="49" man="1"/>
        <brk id="834"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4D2AFA40-381F-4075-A595-660ED024409D}" scale="85" showPageBreaks="1" fitToPage="1" printArea="1" hiddenRows="1" view="pageBreakPreview" topLeftCell="A768">
      <selection activeCell="AH787" sqref="AH787:AT787"/>
      <rowBreaks count="4" manualBreakCount="4">
        <brk id="117" max="49" man="1"/>
        <brk id="483" max="49" man="1"/>
        <brk id="740" max="49" man="1"/>
        <brk id="834"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7">
      <formula>IF(RIGHT(TEXT(P14,"0.#"),1)=".",FALSE,TRUE)</formula>
    </cfRule>
    <cfRule type="expression" dxfId="2816" priority="14048">
      <formula>IF(RIGHT(TEXT(P14,"0.#"),1)=".",TRUE,FALSE)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92">
    <cfRule type="expression" dxfId="2813" priority="13915">
      <formula>IF(RIGHT(TEXT(Y792,"0.#"),1)=".",FALSE,TRUE)</formula>
    </cfRule>
    <cfRule type="expression" dxfId="2812" priority="13916">
      <formula>IF(RIGHT(TEXT(Y792,"0.#"),1)=".",TRUE,FALSE)</formula>
    </cfRule>
  </conditionalFormatting>
  <conditionalFormatting sqref="Y823:Y830 Y821 Y810:Y817 Y808 Y797:Y804 Y795">
    <cfRule type="expression" dxfId="2811" priority="13697">
      <formula>IF(RIGHT(TEXT(Y795,"0.#"),1)=".",FALSE,TRUE)</formula>
    </cfRule>
    <cfRule type="expression" dxfId="2810" priority="13698">
      <formula>IF(RIGHT(TEXT(Y795,"0.#"),1)=".",TRUE,FALSE)</formula>
    </cfRule>
  </conditionalFormatting>
  <conditionalFormatting sqref="P16:AQ17 P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5:Y787 Y789:Y791">
    <cfRule type="expression" dxfId="2803" priority="13721">
      <formula>IF(RIGHT(TEXT(Y785,"0.#"),1)=".",FALSE,TRUE)</formula>
    </cfRule>
    <cfRule type="expression" dxfId="2802" priority="13722">
      <formula>IF(RIGHT(TEXT(Y785,"0.#"),1)=".",TRUE,FALSE)</formula>
    </cfRule>
  </conditionalFormatting>
  <conditionalFormatting sqref="AU792">
    <cfRule type="expression" dxfId="2801" priority="13717">
      <formula>IF(RIGHT(TEXT(AU792,"0.#"),1)=".",FALSE,TRUE)</formula>
    </cfRule>
    <cfRule type="expression" dxfId="2800" priority="13718">
      <formula>IF(RIGHT(TEXT(AU792,"0.#"),1)=".",TRUE,FALSE)</formula>
    </cfRule>
  </conditionalFormatting>
  <conditionalFormatting sqref="AU785:AU791">
    <cfRule type="expression" dxfId="2799" priority="13715">
      <formula>IF(RIGHT(TEXT(AU785,"0.#"),1)=".",FALSE,TRUE)</formula>
    </cfRule>
    <cfRule type="expression" dxfId="2798" priority="13716">
      <formula>IF(RIGHT(TEXT(AU785,"0.#"),1)=".",TRUE,FALSE)</formula>
    </cfRule>
  </conditionalFormatting>
  <conditionalFormatting sqref="Y822 Y809 Y796">
    <cfRule type="expression" dxfId="2797" priority="13701">
      <formula>IF(RIGHT(TEXT(Y796,"0.#"),1)=".",FALSE,TRUE)</formula>
    </cfRule>
    <cfRule type="expression" dxfId="2796" priority="13702">
      <formula>IF(RIGHT(TEXT(Y796,"0.#"),1)=".",TRUE,FALSE)</formula>
    </cfRule>
  </conditionalFormatting>
  <conditionalFormatting sqref="Y831 Y818 Y805">
    <cfRule type="expression" dxfId="2795" priority="13699">
      <formula>IF(RIGHT(TEXT(Y805,"0.#"),1)=".",FALSE,TRUE)</formula>
    </cfRule>
    <cfRule type="expression" dxfId="2794" priority="13700">
      <formula>IF(RIGHT(TEXT(Y805,"0.#"),1)=".",TRUE,FALSE)</formula>
    </cfRule>
  </conditionalFormatting>
  <conditionalFormatting sqref="AU822 AU809 AU796">
    <cfRule type="expression" dxfId="2793" priority="13695">
      <formula>IF(RIGHT(TEXT(AU796,"0.#"),1)=".",FALSE,TRUE)</formula>
    </cfRule>
    <cfRule type="expression" dxfId="2792" priority="13696">
      <formula>IF(RIGHT(TEXT(AU796,"0.#"),1)=".",TRUE,FALSE)</formula>
    </cfRule>
  </conditionalFormatting>
  <conditionalFormatting sqref="AU831 AU818 AU805">
    <cfRule type="expression" dxfId="2791" priority="13693">
      <formula>IF(RIGHT(TEXT(AU805,"0.#"),1)=".",FALSE,TRUE)</formula>
    </cfRule>
    <cfRule type="expression" dxfId="2790" priority="13694">
      <formula>IF(RIGHT(TEXT(AU805,"0.#"),1)=".",TRUE,FALSE)</formula>
    </cfRule>
  </conditionalFormatting>
  <conditionalFormatting sqref="AU823:AU830 AU821 AU810:AU817 AU808 AU797:AU804 AU795">
    <cfRule type="expression" dxfId="2789" priority="13691">
      <formula>IF(RIGHT(TEXT(AU795,"0.#"),1)=".",FALSE,TRUE)</formula>
    </cfRule>
    <cfRule type="expression" dxfId="2788" priority="13692">
      <formula>IF(RIGHT(TEXT(AU795,"0.#"),1)=".",TRUE,FALSE)</formula>
    </cfRule>
  </conditionalFormatting>
  <conditionalFormatting sqref="AM87">
    <cfRule type="expression" dxfId="2787" priority="13345">
      <formula>IF(RIGHT(TEXT(AM87,"0.#"),1)=".",FALSE,TRUE)</formula>
    </cfRule>
    <cfRule type="expression" dxfId="2786" priority="13346">
      <formula>IF(RIGHT(TEXT(AM87,"0.#"),1)=".",TRUE,FALSE)</formula>
    </cfRule>
  </conditionalFormatting>
  <conditionalFormatting sqref="AE55">
    <cfRule type="expression" dxfId="2785" priority="13413">
      <formula>IF(RIGHT(TEXT(AE55,"0.#"),1)=".",FALSE,TRUE)</formula>
    </cfRule>
    <cfRule type="expression" dxfId="2784" priority="13414">
      <formula>IF(RIGHT(TEXT(AE55,"0.#"),1)=".",TRUE,FALSE)</formula>
    </cfRule>
  </conditionalFormatting>
  <conditionalFormatting sqref="AI55">
    <cfRule type="expression" dxfId="2783" priority="13411">
      <formula>IF(RIGHT(TEXT(AI55,"0.#"),1)=".",FALSE,TRUE)</formula>
    </cfRule>
    <cfRule type="expression" dxfId="2782" priority="13412">
      <formula>IF(RIGHT(TEXT(AI55,"0.#"),1)=".",TRUE,FALSE)</formula>
    </cfRule>
  </conditionalFormatting>
  <conditionalFormatting sqref="AM34">
    <cfRule type="expression" dxfId="2781" priority="13491">
      <formula>IF(RIGHT(TEXT(AM34,"0.#"),1)=".",FALSE,TRUE)</formula>
    </cfRule>
    <cfRule type="expression" dxfId="2780" priority="13492">
      <formula>IF(RIGHT(TEXT(AM34,"0.#"),1)=".",TRUE,FALSE)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U32:AU34">
    <cfRule type="expression" dxfId="2773" priority="13483">
      <formula>IF(RIGHT(TEXT(AU32,"0.#"),1)=".",FALSE,TRUE)</formula>
    </cfRule>
    <cfRule type="expression" dxfId="2772" priority="13484">
      <formula>IF(RIGHT(TEXT(AU32,"0.#"),1)=".",TRUE,FALSE)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M102">
    <cfRule type="expression" dxfId="2679" priority="13259">
      <formula>IF(RIGHT(TEXT(AM102,"0.#"),1)=".",FALSE,TRUE)</formula>
    </cfRule>
    <cfRule type="expression" dxfId="2678" priority="13260">
      <formula>IF(RIGHT(TEXT(AM102,"0.#"),1)=".",TRUE,FALSE)</formula>
    </cfRule>
  </conditionalFormatting>
  <conditionalFormatting sqref="AQ102">
    <cfRule type="expression" dxfId="2677" priority="13257">
      <formula>IF(RIGHT(TEXT(AQ102,"0.#"),1)=".",FALSE,TRUE)</formula>
    </cfRule>
    <cfRule type="expression" dxfId="2676" priority="13258">
      <formula>IF(RIGHT(TEXT(AQ102,"0.#"),1)=".",TRUE,FALSE)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0:AO867">
    <cfRule type="expression" dxfId="2537" priority="6669">
      <formula>IF(AND(AL840&gt;=0, RIGHT(TEXT(AL840,"0.#"),1)&lt;&gt;"."),TRUE,FALSE)</formula>
    </cfRule>
    <cfRule type="expression" dxfId="2536" priority="6670">
      <formula>IF(AND(AL840&gt;=0, RIGHT(TEXT(AL840,"0.#"),1)="."),TRUE,FALSE)</formula>
    </cfRule>
    <cfRule type="expression" dxfId="2535" priority="6671">
      <formula>IF(AND(AL840&lt;0, RIGHT(TEXT(AL840,"0.#"),1)&lt;&gt;"."),TRUE,FALSE)</formula>
    </cfRule>
    <cfRule type="expression" dxfId="2534" priority="6672">
      <formula>IF(AND(AL840&lt;0, RIGHT(TEXT(AL840,"0.#"),1)="."),TRUE,FALSE)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40:Y867">
    <cfRule type="expression" dxfId="2463" priority="2997">
      <formula>IF(RIGHT(TEXT(Y840,"0.#"),1)=".",FALSE,TRUE)</formula>
    </cfRule>
    <cfRule type="expression" dxfId="2462" priority="2998">
      <formula>IF(RIGHT(TEXT(Y840,"0.#"),1)=".",TRUE,FALSE)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3:AO1132">
    <cfRule type="expression" dxfId="2433" priority="2903">
      <formula>IF(AND(AL1103&gt;=0, RIGHT(TEXT(AL1103,"0.#"),1)&lt;&gt;"."),TRUE,FALSE)</formula>
    </cfRule>
    <cfRule type="expression" dxfId="2432" priority="2904">
      <formula>IF(AND(AL1103&gt;=0, RIGHT(TEXT(AL1103,"0.#"),1)="."),TRUE,FALSE)</formula>
    </cfRule>
    <cfRule type="expression" dxfId="2431" priority="2905">
      <formula>IF(AND(AL1103&lt;0, RIGHT(TEXT(AL1103,"0.#"),1)&lt;&gt;"."),TRUE,FALSE)</formula>
    </cfRule>
    <cfRule type="expression" dxfId="2430" priority="2906">
      <formula>IF(AND(AL1103&lt;0, RIGHT(TEXT(AL1103,"0.#"),1)="."),TRUE,FALSE)</formula>
    </cfRule>
  </conditionalFormatting>
  <conditionalFormatting sqref="Y1103:Y1132">
    <cfRule type="expression" dxfId="2429" priority="2901">
      <formula>IF(RIGHT(TEXT(Y1103,"0.#"),1)=".",FALSE,TRUE)</formula>
    </cfRule>
    <cfRule type="expression" dxfId="2428" priority="2902">
      <formula>IF(RIGHT(TEXT(Y1103,"0.#"),1)=".",TRUE,FALSE)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9:AO839">
    <cfRule type="expression" dxfId="2419" priority="2855">
      <formula>IF(AND(AL839&gt;=0, RIGHT(TEXT(AL839,"0.#"),1)&lt;&gt;"."),TRUE,FALSE)</formula>
    </cfRule>
    <cfRule type="expression" dxfId="2418" priority="2856">
      <formula>IF(AND(AL839&gt;=0, RIGHT(TEXT(AL839,"0.#"),1)="."),TRUE,FALSE)</formula>
    </cfRule>
    <cfRule type="expression" dxfId="2417" priority="2857">
      <formula>IF(AND(AL839&lt;0, RIGHT(TEXT(AL839,"0.#"),1)&lt;&gt;"."),TRUE,FALSE)</formula>
    </cfRule>
    <cfRule type="expression" dxfId="2416" priority="2858">
      <formula>IF(AND(AL839&lt;0, RIGHT(TEXT(AL839,"0.#"),1)="."),TRUE,FALSE)</formula>
    </cfRule>
  </conditionalFormatting>
  <conditionalFormatting sqref="Y839">
    <cfRule type="expression" dxfId="2415" priority="2853">
      <formula>IF(RIGHT(TEXT(Y839,"0.#"),1)=".",FALSE,TRUE)</formula>
    </cfRule>
    <cfRule type="expression" dxfId="2414" priority="2854">
      <formula>IF(RIGHT(TEXT(Y839,"0.#"),1)=".",TRUE,FALSE)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3:Y900">
    <cfRule type="expression" dxfId="2097" priority="2113">
      <formula>IF(RIGHT(TEXT(Y873,"0.#"),1)=".",FALSE,TRUE)</formula>
    </cfRule>
    <cfRule type="expression" dxfId="2096" priority="2114">
      <formula>IF(RIGHT(TEXT(Y873,"0.#"),1)=".",TRUE,FALSE)</formula>
    </cfRule>
  </conditionalFormatting>
  <conditionalFormatting sqref="Y872">
    <cfRule type="expression" dxfId="2095" priority="2107">
      <formula>IF(RIGHT(TEXT(Y872,"0.#"),1)=".",FALSE,TRUE)</formula>
    </cfRule>
    <cfRule type="expression" dxfId="2094" priority="2108">
      <formula>IF(RIGHT(TEXT(Y872,"0.#"),1)=".",TRUE,FALSE)</formula>
    </cfRule>
  </conditionalFormatting>
  <conditionalFormatting sqref="Y906:Y933">
    <cfRule type="expression" dxfId="2093" priority="2101">
      <formula>IF(RIGHT(TEXT(Y906,"0.#"),1)=".",FALSE,TRUE)</formula>
    </cfRule>
    <cfRule type="expression" dxfId="2092" priority="2102">
      <formula>IF(RIGHT(TEXT(Y906,"0.#"),1)=".",TRUE,FALSE)</formula>
    </cfRule>
  </conditionalFormatting>
  <conditionalFormatting sqref="Y904:Y905">
    <cfRule type="expression" dxfId="2091" priority="2095">
      <formula>IF(RIGHT(TEXT(Y904,"0.#"),1)=".",FALSE,TRUE)</formula>
    </cfRule>
    <cfRule type="expression" dxfId="2090" priority="2096">
      <formula>IF(RIGHT(TEXT(Y904,"0.#"),1)=".",TRUE,FALSE)</formula>
    </cfRule>
  </conditionalFormatting>
  <conditionalFormatting sqref="Y939:Y966">
    <cfRule type="expression" dxfId="2089" priority="2089">
      <formula>IF(RIGHT(TEXT(Y939,"0.#"),1)=".",FALSE,TRUE)</formula>
    </cfRule>
    <cfRule type="expression" dxfId="2088" priority="2090">
      <formula>IF(RIGHT(TEXT(Y939,"0.#"),1)=".",TRUE,FALSE)</formula>
    </cfRule>
  </conditionalFormatting>
  <conditionalFormatting sqref="Y937:Y938">
    <cfRule type="expression" dxfId="2087" priority="2083">
      <formula>IF(RIGHT(TEXT(Y937,"0.#"),1)=".",FALSE,TRUE)</formula>
    </cfRule>
    <cfRule type="expression" dxfId="2086" priority="2084">
      <formula>IF(RIGHT(TEXT(Y937,"0.#"),1)=".",TRUE,FALSE)</formula>
    </cfRule>
  </conditionalFormatting>
  <conditionalFormatting sqref="Y972:Y999">
    <cfRule type="expression" dxfId="2085" priority="2077">
      <formula>IF(RIGHT(TEXT(Y972,"0.#"),1)=".",FALSE,TRUE)</formula>
    </cfRule>
    <cfRule type="expression" dxfId="2084" priority="2078">
      <formula>IF(RIGHT(TEXT(Y972,"0.#"),1)=".",TRUE,FALSE)</formula>
    </cfRule>
  </conditionalFormatting>
  <conditionalFormatting sqref="Y970:Y971">
    <cfRule type="expression" dxfId="2083" priority="2071">
      <formula>IF(RIGHT(TEXT(Y970,"0.#"),1)=".",FALSE,TRUE)</formula>
    </cfRule>
    <cfRule type="expression" dxfId="2082" priority="2072">
      <formula>IF(RIGHT(TEXT(Y970,"0.#"),1)=".",TRUE,FALSE)</formula>
    </cfRule>
  </conditionalFormatting>
  <conditionalFormatting sqref="Y1005:Y1032">
    <cfRule type="expression" dxfId="2081" priority="2065">
      <formula>IF(RIGHT(TEXT(Y1005,"0.#"),1)=".",FALSE,TRUE)</formula>
    </cfRule>
    <cfRule type="expression" dxfId="2080" priority="2066">
      <formula>IF(RIGHT(TEXT(Y1005,"0.#"),1)=".",TRUE,FALSE)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80:AO900">
    <cfRule type="expression" dxfId="1999" priority="2115">
      <formula>IF(AND(AL880&gt;=0, RIGHT(TEXT(AL880,"0.#"),1)&lt;&gt;"."),TRUE,FALSE)</formula>
    </cfRule>
    <cfRule type="expression" dxfId="1998" priority="2116">
      <formula>IF(AND(AL880&gt;=0, RIGHT(TEXT(AL880,"0.#"),1)="."),TRUE,FALSE)</formula>
    </cfRule>
    <cfRule type="expression" dxfId="1997" priority="2117">
      <formula>IF(AND(AL880&lt;0, RIGHT(TEXT(AL880,"0.#"),1)&lt;&gt;"."),TRUE,FALSE)</formula>
    </cfRule>
    <cfRule type="expression" dxfId="1996" priority="2118">
      <formula>IF(AND(AL880&lt;0, RIGHT(TEXT(AL880,"0.#"),1)="."),TRUE,FALSE)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I34">
    <cfRule type="expression" dxfId="741" priority="33">
      <formula>IF(RIGHT(TEXT(AI34,"0.#"),1)=".",FALSE,TRUE)</formula>
    </cfRule>
    <cfRule type="expression" dxfId="740" priority="34">
      <formula>IF(RIGHT(TEXT(AI34,"0.#"),1)=".",TRUE,FALSE)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 Y782">
    <cfRule type="expression" dxfId="727" priority="27">
      <formula>IF(RIGHT(TEXT(Y782,"0.#"),1)=".",FALSE,TRUE)</formula>
    </cfRule>
    <cfRule type="expression" dxfId="726" priority="28">
      <formula>IF(RIGHT(TEXT(Y782,"0.#"),1)=".",TRUE,FALSE)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4 AU782">
    <cfRule type="expression" dxfId="723" priority="23">
      <formula>IF(RIGHT(TEXT(AU782,"0.#"),1)=".",FALSE,TRUE)</formula>
    </cfRule>
    <cfRule type="expression" dxfId="722" priority="24">
      <formula>IF(RIGHT(TEXT(AU782,"0.#"),1)=".",TRUE,FALSE)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1">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AL872:AO879">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4" manualBreakCount="4">
    <brk id="117" max="49" man="1"/>
    <brk id="483" max="49" man="1"/>
    <brk id="740" max="49" man="1"/>
    <brk id="834" max="49" man="1"/>
  </rowBreaks>
  <colBreaks count="1" manualBreakCount="1">
    <brk id="6" max="1130" man="1"/>
  </col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29D898FB-7911-407F-8FE9-165673115C0F}" scale="115" hiddenColumns="1" topLeftCell="E1">
      <selection activeCell="Q5" sqref="Q5"/>
      <pageMargins left="0.7" right="0.7" top="0.75" bottom="0.75" header="0.3" footer="0.3"/>
      <pageSetup paperSize="9" orientation="portrait" r:id="rId1"/>
    </customSheetView>
    <customSheetView guid="{4D2AFA40-381F-4075-A595-660ED024409D}" scale="115" hiddenColumns="1" topLeftCell="E1">
      <selection activeCell="Q5" sqref="Q5"/>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3"/>
      <c r="Z2" s="835"/>
      <c r="AA2" s="836"/>
      <c r="AB2" s="1037" t="s">
        <v>11</v>
      </c>
      <c r="AC2" s="1038"/>
      <c r="AD2" s="1039"/>
      <c r="AE2" s="248" t="s">
        <v>397</v>
      </c>
      <c r="AF2" s="248"/>
      <c r="AG2" s="248"/>
      <c r="AH2" s="248"/>
      <c r="AI2" s="248" t="s">
        <v>395</v>
      </c>
      <c r="AJ2" s="248"/>
      <c r="AK2" s="248"/>
      <c r="AL2" s="248"/>
      <c r="AM2" s="248" t="s">
        <v>424</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0"/>
      <c r="H4" s="1010"/>
      <c r="I4" s="1010"/>
      <c r="J4" s="1010"/>
      <c r="K4" s="1010"/>
      <c r="L4" s="1010"/>
      <c r="M4" s="1010"/>
      <c r="N4" s="1010"/>
      <c r="O4" s="1011"/>
      <c r="P4" s="104"/>
      <c r="Q4" s="1018"/>
      <c r="R4" s="1018"/>
      <c r="S4" s="1018"/>
      <c r="T4" s="1018"/>
      <c r="U4" s="1018"/>
      <c r="V4" s="1018"/>
      <c r="W4" s="1018"/>
      <c r="X4" s="1019"/>
      <c r="Y4" s="1028" t="s">
        <v>12</v>
      </c>
      <c r="Z4" s="1029"/>
      <c r="AA4" s="1030"/>
      <c r="AB4" s="470"/>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3"/>
      <c r="Z9" s="835"/>
      <c r="AA9" s="836"/>
      <c r="AB9" s="1037" t="s">
        <v>11</v>
      </c>
      <c r="AC9" s="1038"/>
      <c r="AD9" s="1039"/>
      <c r="AE9" s="248" t="s">
        <v>397</v>
      </c>
      <c r="AF9" s="248"/>
      <c r="AG9" s="248"/>
      <c r="AH9" s="248"/>
      <c r="AI9" s="248" t="s">
        <v>395</v>
      </c>
      <c r="AJ9" s="248"/>
      <c r="AK9" s="248"/>
      <c r="AL9" s="248"/>
      <c r="AM9" s="248" t="s">
        <v>424</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70"/>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3"/>
      <c r="Z16" s="835"/>
      <c r="AA16" s="836"/>
      <c r="AB16" s="1037" t="s">
        <v>11</v>
      </c>
      <c r="AC16" s="1038"/>
      <c r="AD16" s="1039"/>
      <c r="AE16" s="248" t="s">
        <v>397</v>
      </c>
      <c r="AF16" s="248"/>
      <c r="AG16" s="248"/>
      <c r="AH16" s="248"/>
      <c r="AI16" s="248" t="s">
        <v>395</v>
      </c>
      <c r="AJ16" s="248"/>
      <c r="AK16" s="248"/>
      <c r="AL16" s="248"/>
      <c r="AM16" s="248" t="s">
        <v>424</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70"/>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3"/>
      <c r="Z23" s="835"/>
      <c r="AA23" s="836"/>
      <c r="AB23" s="1037" t="s">
        <v>11</v>
      </c>
      <c r="AC23" s="1038"/>
      <c r="AD23" s="1039"/>
      <c r="AE23" s="248" t="s">
        <v>397</v>
      </c>
      <c r="AF23" s="248"/>
      <c r="AG23" s="248"/>
      <c r="AH23" s="248"/>
      <c r="AI23" s="248" t="s">
        <v>395</v>
      </c>
      <c r="AJ23" s="248"/>
      <c r="AK23" s="248"/>
      <c r="AL23" s="248"/>
      <c r="AM23" s="248" t="s">
        <v>424</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70"/>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3"/>
      <c r="Z30" s="835"/>
      <c r="AA30" s="836"/>
      <c r="AB30" s="1037" t="s">
        <v>11</v>
      </c>
      <c r="AC30" s="1038"/>
      <c r="AD30" s="1039"/>
      <c r="AE30" s="248" t="s">
        <v>397</v>
      </c>
      <c r="AF30" s="248"/>
      <c r="AG30" s="248"/>
      <c r="AH30" s="248"/>
      <c r="AI30" s="248" t="s">
        <v>395</v>
      </c>
      <c r="AJ30" s="248"/>
      <c r="AK30" s="248"/>
      <c r="AL30" s="248"/>
      <c r="AM30" s="248" t="s">
        <v>424</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70"/>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3"/>
      <c r="Z37" s="835"/>
      <c r="AA37" s="836"/>
      <c r="AB37" s="1037" t="s">
        <v>11</v>
      </c>
      <c r="AC37" s="1038"/>
      <c r="AD37" s="1039"/>
      <c r="AE37" s="248" t="s">
        <v>397</v>
      </c>
      <c r="AF37" s="248"/>
      <c r="AG37" s="248"/>
      <c r="AH37" s="248"/>
      <c r="AI37" s="248" t="s">
        <v>395</v>
      </c>
      <c r="AJ37" s="248"/>
      <c r="AK37" s="248"/>
      <c r="AL37" s="248"/>
      <c r="AM37" s="248" t="s">
        <v>424</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70"/>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3"/>
      <c r="Z44" s="835"/>
      <c r="AA44" s="836"/>
      <c r="AB44" s="1037" t="s">
        <v>11</v>
      </c>
      <c r="AC44" s="1038"/>
      <c r="AD44" s="1039"/>
      <c r="AE44" s="248" t="s">
        <v>397</v>
      </c>
      <c r="AF44" s="248"/>
      <c r="AG44" s="248"/>
      <c r="AH44" s="248"/>
      <c r="AI44" s="248" t="s">
        <v>395</v>
      </c>
      <c r="AJ44" s="248"/>
      <c r="AK44" s="248"/>
      <c r="AL44" s="248"/>
      <c r="AM44" s="248" t="s">
        <v>424</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70"/>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3"/>
      <c r="Z51" s="835"/>
      <c r="AA51" s="836"/>
      <c r="AB51" s="242" t="s">
        <v>11</v>
      </c>
      <c r="AC51" s="1038"/>
      <c r="AD51" s="1039"/>
      <c r="AE51" s="248" t="s">
        <v>397</v>
      </c>
      <c r="AF51" s="248"/>
      <c r="AG51" s="248"/>
      <c r="AH51" s="248"/>
      <c r="AI51" s="248" t="s">
        <v>395</v>
      </c>
      <c r="AJ51" s="248"/>
      <c r="AK51" s="248"/>
      <c r="AL51" s="248"/>
      <c r="AM51" s="248" t="s">
        <v>424</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70"/>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3"/>
      <c r="Z58" s="835"/>
      <c r="AA58" s="836"/>
      <c r="AB58" s="1037" t="s">
        <v>11</v>
      </c>
      <c r="AC58" s="1038"/>
      <c r="AD58" s="1039"/>
      <c r="AE58" s="248" t="s">
        <v>397</v>
      </c>
      <c r="AF58" s="248"/>
      <c r="AG58" s="248"/>
      <c r="AH58" s="248"/>
      <c r="AI58" s="248" t="s">
        <v>395</v>
      </c>
      <c r="AJ58" s="248"/>
      <c r="AK58" s="248"/>
      <c r="AL58" s="248"/>
      <c r="AM58" s="248" t="s">
        <v>424</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70"/>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3"/>
      <c r="Z65" s="835"/>
      <c r="AA65" s="836"/>
      <c r="AB65" s="1037" t="s">
        <v>11</v>
      </c>
      <c r="AC65" s="1038"/>
      <c r="AD65" s="1039"/>
      <c r="AE65" s="248" t="s">
        <v>397</v>
      </c>
      <c r="AF65" s="248"/>
      <c r="AG65" s="248"/>
      <c r="AH65" s="248"/>
      <c r="AI65" s="248" t="s">
        <v>395</v>
      </c>
      <c r="AJ65" s="248"/>
      <c r="AK65" s="248"/>
      <c r="AL65" s="248"/>
      <c r="AM65" s="248" t="s">
        <v>424</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70"/>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customSheetViews>
    <customSheetView guid="{29D898FB-7911-407F-8FE9-165673115C0F}" scale="55" showPageBreaks="1" view="pageBreakPreview" topLeftCell="A25">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4D2AFA40-381F-4075-A595-660ED024409D}" scale="55" showPageBreaks="1" view="pageBreakPreview" topLeftCell="A25">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1" t="s">
        <v>371</v>
      </c>
      <c r="H2" s="602"/>
      <c r="I2" s="602"/>
      <c r="J2" s="602"/>
      <c r="K2" s="602"/>
      <c r="L2" s="602"/>
      <c r="M2" s="602"/>
      <c r="N2" s="602"/>
      <c r="O2" s="602"/>
      <c r="P2" s="602"/>
      <c r="Q2" s="602"/>
      <c r="R2" s="602"/>
      <c r="S2" s="602"/>
      <c r="T2" s="602"/>
      <c r="U2" s="602"/>
      <c r="V2" s="602"/>
      <c r="W2" s="602"/>
      <c r="X2" s="602"/>
      <c r="Y2" s="602"/>
      <c r="Z2" s="602"/>
      <c r="AA2" s="602"/>
      <c r="AB2" s="603"/>
      <c r="AC2" s="601" t="s">
        <v>373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29D898FB-7911-407F-8FE9-165673115C0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4D2AFA40-381F-4075-A595-660ED024409D}"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29D898FB-7911-407F-8FE9-165673115C0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4D2AFA40-381F-4075-A595-660ED024409D}"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2020-10-09T07:56:44Z</cp:lastPrinted>
  <dcterms:created xsi:type="dcterms:W3CDTF">2012-03-13T00:50:25Z</dcterms:created>
  <dcterms:modified xsi:type="dcterms:W3CDTF">2020-10-09T10:24:55Z</dcterms:modified>
</cp:coreProperties>
</file>