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<sst xmlns="http://schemas.openxmlformats.org/spreadsheetml/2006/main" count="2892" uniqueCount="652">
  <si>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</si>
  <si>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</si>
  <si>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</si>
  <si>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</si>
  <si>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</si>
  <si>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</si>
  <si>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</si>
  <si>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</si>
  <si>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</si>
  <si>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</si>
  <si>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</si>
  <si>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</si>
  <si>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</si>
  <si>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</si>
  <si>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</si>
  <si>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</si>
  <si>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</si>
  <si>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</si>
  <si>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</si>
  <si>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</si>
  <si>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</si>
  <si>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</si>
  <si>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</si>
  <si>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</si>
  <si>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</si>
  <si>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</si>
  <si>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</si>
  <si>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</si>
  <si>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</si>
  <si>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</si>
  <si>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</si>
  <si>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</si>
  <si>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</si>
  <si>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</si>
  <si>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</si>
  <si>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</si>
  <si>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</si>
  <si>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</si>
  <si>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</si>
  <si>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</si>
  <si>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</si>
  <si>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</si>
  <si>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</si>
  <si>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</si>
  <si>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</si>
  <si>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</si>
  <si>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</si>
  <si>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</si>
  <si>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</si>
  <si>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</si>
  <si>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</si>
  <si>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</si>
  <si>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</si>
  <si>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</si>
  <si>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</si>
  <si>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</si>
  <si>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</si>
  <si>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</si>
  <si>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</si>
  <si>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</si>
  <si>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</si>
  <si>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</si>
  <si>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</si>
  <si>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</si>
  <si>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</si>
  <si>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</si>
  <si>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</si>
  <si>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</si>
  <si>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</si>
  <si>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</si>
  <si>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</si>
  <si>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</si>
  <si>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</si>
  <si>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</si>
  <si>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</si>
  <si>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</si>
  <si>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</si>
  <si>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</si>
  <si>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</si>
  <si>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</si>
  <si>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</si>
  <si>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</si>
  <si>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</si>
  <si>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</si>
  <si>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</si>
  <si>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</si>
  <si>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</si>
  <si>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</si>
  <si>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</si>
  <si>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</si>
  <si>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</si>
  <si>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</si>
  <si>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</si>
  <si>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</si>
  <si>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</si>
  <si>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</si>
  <si>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</si>
  <si>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</si>
  <si>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</si>
  <si>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</si>
  <si>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</si>
  <si>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</si>
  <si>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</si>
  <si>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</si>
  <si>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</si>
  <si>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</si>
  <si>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</si>
  <si>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</si>
  <si>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</si>
  <si>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</si>
  <si>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</si>
  <si>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</si>
  <si>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</si>
  <si>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</si>
  <si>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</si>
  <si>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</si>
  <si>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</si>
  <si>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</si>
  <si>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</si>
  <si>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</si>
  <si>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</si>
  <si>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</si>
  <si>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</si>
  <si>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</si>
  <si>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</si>
  <si>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</si>
  <si>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</si>
  <si>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</si>
  <si>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</si>
  <si>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</si>
  <si>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</si>
  <si>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</si>
  <si>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</si>
  <si>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</si>
  <si>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</si>
  <si>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</si>
  <si>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</si>
  <si>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</si>
  <si>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</si>
  <si>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</si>
  <si>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</si>
  <si>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</si>
  <si>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</si>
  <si>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</si>
  <si>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</si>
  <si>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</si>
  <si>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</si>
  <si>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</si>
  <si>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</si>
  <si>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</si>
  <si>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</si>
  <si>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</si>
  <si>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</si>
  <si>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</si>
  <si>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</si>
  <si>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</si>
  <si>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</si>
  <si>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</si>
  <si>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</si>
  <si>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</si>
  <si>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</si>
  <si>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</si>
  <si>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</si>
  <si>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</si>
  <si>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</si>
  <si>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</si>
  <si>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</si>
  <si>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</si>
  <si>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</si>
  <si>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</si>
  <si>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</si>
  <si>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</si>
  <si>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</si>
  <si>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</si>
  <si>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</si>
  <si>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</si>
  <si>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</si>
  <si>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</si>
  <si>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</si>
  <si>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</si>
  <si>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</si>
  <si>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</si>
  <si>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</si>
  <si>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</si>
  <si>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</si>
  <si>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</si>
  <si>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</si>
  <si>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</si>
  <si>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</si>
  <si>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</si>
  <si>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</si>
  <si>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</si>
  <si>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</si>
  <si>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</si>
  <si>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</si>
  <si>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</si>
  <si>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</si>
  <si>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</si>
  <si>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</si>
  <si>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</si>
  <si>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</si>
  <si>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</si>
  <si>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</si>
  <si>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</si>
  <si>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</si>
  <si>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</si>
  <si>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</si>
  <si>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</si>
  <si>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</si>
  <si>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</si>
  <si>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</si>
  <si>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</si>
  <si>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</si>
  <si>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</si>
  <si>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</si>
  <si>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</si>
  <si>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</si>
  <si>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</si>
  <si>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</si>
  <si>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</si>
  <si>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</si>
  <si>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</si>
  <si>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</si>
  <si>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</si>
  <si>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</si>
  <si>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</si>
  <si>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</si>
  <si>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</si>
  <si>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</si>
  <si>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</si>
  <si>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</si>
  <si>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</si>
  <si>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</si>
  <si>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</si>
  <si>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</si>
  <si>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</si>
  <si>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</si>
  <si>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</si>
  <si>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</si>
  <si>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</si>
  <si>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</si>
  <si>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</si>
  <si>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</si>
  <si>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</si>
  <si>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</si>
  <si>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</si>
  <si>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</si>
  <si>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</si>
  <si>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</si>
  <si>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</si>
  <si>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</si>
  <si>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</si>
  <si>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</si>
  <si>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</si>
  <si>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</si>
  <si>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</si>
  <si>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</si>
  <si>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</si>
  <si>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</si>
  <si>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</si>
  <si>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</si>
  <si>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</si>
  <si>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</si>
  <si>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</si>
  <si>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</si>
  <si>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</si>
  <si>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</si>
  <si>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</si>
  <si>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</si>
  <si>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</si>
  <si>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</si>
  <si>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</si>
  <si>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</si>
  <si>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</si>
  <si>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</si>
  <si>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</si>
  <si>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</si>
  <si>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</si>
  <si>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</si>
  <si>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</si>
  <si>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</si>
  <si>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</si>
  <si>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</si>
  <si>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</si>
  <si>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</si>
  <si>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</si>
  <si>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</si>
  <si>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</si>
  <si>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</si>
  <si>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</si>
  <si>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</si>
  <si>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</si>
  <si>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</si>
  <si>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</si>
  <si>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</si>
  <si>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</si>
  <si>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</si>
  <si>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</si>
  <si>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</si>
  <si>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</si>
  <si>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</si>
  <si>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</si>
  <si>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</si>
  <si>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</si>
  <si>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</si>
  <si>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</si>
  <si>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</si>
  <si>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</si>
  <si>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</si>
  <si>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</si>
  <si>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</si>
  <si>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</si>
  <si>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</si>
  <si>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</si>
  <si>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</si>
  <si>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</si>
  <si>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</si>
  <si>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</si>
  <si>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</si>
  <si>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</si>
  <si>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</si>
  <si>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</si>
  <si>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</si>
  <si>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</si>
  <si>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</si>
  <si>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</si>
  <si>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</si>
  <si>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</si>
  <si>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</si>
  <si>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</si>
  <si>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</si>
  <si>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</si>
  <si>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</si>
  <si>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</si>
  <si>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</si>
  <si>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</si>
  <si>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</si>
  <si>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</si>
  <si>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</si>
  <si>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</si>
  <si>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</si>
  <si>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</si>
  <si>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</si>
  <si>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</si>
  <si>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</si>
  <si>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</si>
  <si>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</si>
  <si>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</si>
  <si>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</si>
  <si>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</si>
  <si>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</si>
  <si>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</si>
  <si>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</si>
  <si>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</si>
  <si>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</si>
  <si>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</si>
  <si>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</si>
  <si>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</si>
  <si>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</si>
  <si>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</si>
  <si>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</si>
  <si>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</si>
  <si>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</si>
  <si>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</si>
  <si>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</si>
  <si>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</si>
  <si>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</si>
  <si>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</si>
  <si>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</si>
  <si>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</si>
  <si>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</si>
  <si>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</si>
  <si>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</si>
  <si>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</si>
  <si>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</si>
  <si>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</si>
  <si>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</si>
  <si>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</si>
  <si>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</si>
  <si>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</si>
  <si>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</si>
  <si>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</si>
  <si>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</si>
  <si>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</si>
  <si>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</si>
  <si>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</si>
  <si>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</si>
  <si>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</si>
  <si>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</si>
  <si>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</si>
  <si>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</si>
  <si>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</si>
  <si>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</si>
  <si>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</si>
  <si>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</si>
  <si>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</si>
  <si>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</si>
  <si>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</si>
  <si>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</si>
  <si>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</si>
  <si>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</si>
  <si>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</si>
  <si>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</si>
  <si>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</si>
  <si>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</si>
  <si>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</si>
  <si>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</si>
  <si>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</si>
  <si>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</si>
  <si>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</si>
  <si>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</si>
  <si>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</si>
  <si>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</si>
  <si>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</si>
  <si>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</si>
  <si>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</si>
  <si>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</si>
  <si>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</si>
  <si>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</si>
  <si>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</si>
  <si>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</si>
  <si>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</si>
  <si>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</si>
  <si>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</si>
  <si>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</si>
  <si>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</si>
  <si>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</si>
  <si>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</si>
  <si>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</si>
  <si>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</si>
  <si>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</si>
  <si>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</si>
  <si>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</si>
  <si>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</si>
  <si>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</si>
  <si>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</si>
  <si>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</si>
  <si>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</si>
  <si>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</si>
  <si>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</si>
  <si>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</si>
  <si>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</si>
  <si>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</si>
  <si>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</si>
  <si>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</si>
  <si>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</si>
  <si>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</si>
  <si>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</si>
  <si>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</si>
  <si>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</si>
  <si>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</si>
  <si>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</si>
  <si>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</si>
  <si>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</si>
  <si>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</si>
  <si>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</si>
  <si>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</si>
  <si>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</si>
  <si>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</si>
  <si>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</si>
  <si>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</si>
  <si>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</si>
  <si>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</si>
  <si>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</si>
  <si>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</si>
  <si>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</si>
  <si>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</si>
  <si>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</si>
  <si>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</si>
  <si>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</si>
  <si>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</si>
  <si>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</si>
  <si>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</si>
  <si>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</si>
  <si>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</si>
  <si>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</si>
  <si>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</si>
  <si>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</si>
  <si>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</si>
  <si>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</si>
  <si>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</si>
  <si>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</si>
  <si>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</si>
  <si>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</si>
  <si>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</si>
  <si>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</si>
  <si>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</si>
  <si>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</si>
  <si>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</si>
  <si>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</si>
  <si>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</si>
  <si>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</si>
  <si>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</si>
  <si>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</si>
  <si>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</si>
  <si>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</si>
  <si>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</si>
  <si>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</si>
  <si>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</si>
  <si>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</si>
  <si>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</si>
  <si>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</si>
  <si>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</si>
  <si>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</si>
  <si>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</si>
  <si>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</si>
  <si>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</si>
  <si>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</si>
  <si>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</si>
  <si>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</si>
  <si>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</si>
  <si>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</si>
  <si>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</si>
  <si>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</si>
  <si>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</si>
  <si>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</si>
  <si>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</si>
  <si>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</si>
  <si>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</si>
  <si>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</si>
  <si>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</si>
  <si>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</si>
  <si>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</si>
  <si>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</si>
  <si>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</si>
  <si>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</si>
  <si>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</si>
  <si>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</si>
  <si>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</si>
  <si>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</si>
  <si>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</si>
  <si>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</si>
  <si>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</si>
  <si>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</si>
  <si>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</si>
  <si>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</si>
  <si>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</si>
  <si>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</si>
  <si>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</si>
  <si>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</si>
  <si>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</si>
  <si>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</si>
  <si>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</si>
  <si>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</si>
  <si>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</si>
  <si>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</si>
  <si>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</si>
  <si>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</si>
  <si>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</si>
  <si>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</si>
  <si>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</si>
  <si>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</si>
  <si>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</si>
  <si>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</si>
  <si>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</si>
  <si>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</si>
  <si>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</si>
  <si>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</si>
  <si>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</si>
  <si>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</si>
  <si>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</si>
  <si>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</si>
  <si>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</si>
  <si>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</si>
  <si>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</si>
  <si>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</si>
  <si>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</si>
  <si>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</si>
  <si>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</si>
  <si>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</si>
  <si>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</si>
  <si>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</si>
  <si>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</si>
  <si>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</si>
  <si>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</si>
  <si>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</si>
  <si>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ＥＢＭ普及推進事業</t>
  </si>
  <si>
    <t>平成２３年度</t>
  </si>
  <si>
    <t>研究開発振興課　医療情報技術推進室</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</si>
  <si>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</si>
  <si>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</si>
  <si>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</si>
  <si>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</si>
  <si>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</si>
  <si>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</si>
  <si>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</si>
  <si>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X/Y
Ｘ：「執行額」 
Ｙ：「評価対象となったガイドラインの総数」　</t>
  </si>
  <si>
    <t>件</t>
  </si>
  <si>
    <t>円</t>
  </si>
  <si>
    <t>　　X/Y</t>
  </si>
  <si>
    <t>151,851,000/77</t>
  </si>
  <si>
    <t>151,851,000/68</t>
  </si>
  <si>
    <t>施策大目標３　利用者の視点に立った、効率的で安心かつ質の高い医療サービスの提供を促進すること</t>
  </si>
  <si>
    <t>医療情報化の体制整備の普及を推進すること（施策目標Ⅰ-３-１）</t>
  </si>
  <si>
    <t>EBMの普及・啓発等を推進するため、診療ガイドラインや国内外の医療文献等を作成過程の観点から評価を行っている。適正であると判断した診療ガイドライン等についてはインターネットを介して医療関係者・患者・一般市民へと幅広く情報提供しており、良質な医療提供体制の確保に寄与している。</t>
  </si>
  <si>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</si>
  <si>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</si>
  <si>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</si>
  <si>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t>
  </si>
  <si>
    <t>無</t>
  </si>
  <si>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</si>
  <si>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</si>
  <si>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</si>
  <si>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</si>
  <si>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t>
    <phoneticPr fontId="5"/>
  </si>
  <si>
    <t>-</t>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</si>
  <si>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</si>
  <si>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目標を上回っており、着実に進展していると判断する。</t>
    <rPh sb="0" eb="2">
      <t>モクヒョウ</t>
    </rPh>
    <rPh sb="3" eb="5">
      <t>ウワマワ</t>
    </rPh>
    <rPh sb="10" eb="12">
      <t>チャクジツ</t>
    </rPh>
    <rPh sb="13" eb="15">
      <t>シンテン</t>
    </rPh>
    <rPh sb="20" eb="22">
      <t>ハンダン</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</si>
  <si>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</si>
  <si>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</si>
  <si>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</si>
  <si>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</si>
  <si>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医療従事者向けのコンテンツを継続拡充するとともに、患者・市民などの一般国民に対する診療ガイドラインの重要性の啓発を強化していく。</t>
    <rPh sb="0" eb="2">
      <t>イリョウ</t>
    </rPh>
    <rPh sb="2" eb="5">
      <t>ジュウジシャ</t>
    </rPh>
    <rPh sb="5" eb="6">
      <t>ム</t>
    </rPh>
    <rPh sb="14" eb="16">
      <t>ケイゾク</t>
    </rPh>
    <rPh sb="16" eb="18">
      <t>カクジュウ</t>
    </rPh>
    <rPh sb="25" eb="27">
      <t>カンジャ</t>
    </rPh>
    <rPh sb="28" eb="30">
      <t>シミン</t>
    </rPh>
    <rPh sb="33" eb="35">
      <t>イッパン</t>
    </rPh>
    <rPh sb="35" eb="37">
      <t>コクミン</t>
    </rPh>
    <rPh sb="38" eb="39">
      <t>タイ</t>
    </rPh>
    <rPh sb="41" eb="43">
      <t>シンリョウ</t>
    </rPh>
    <rPh sb="50" eb="53">
      <t>ジュウヨウセイ</t>
    </rPh>
    <rPh sb="54" eb="56">
      <t>ケイハツ</t>
    </rPh>
    <rPh sb="57" eb="59">
      <t>キョウカ</t>
    </rPh>
    <phoneticPr fontId="5"/>
  </si>
  <si>
    <t>68</t>
  </si>
  <si>
    <t>新23-0008</t>
  </si>
  <si>
    <t>73</t>
  </si>
  <si>
    <t>854</t>
  </si>
  <si>
    <t>72</t>
  </si>
  <si>
    <t>63</t>
  </si>
  <si>
    <t>0075</t>
  </si>
  <si>
    <t>0085</t>
    <phoneticPr fontId="5"/>
  </si>
  <si>
    <t>臨床効果データベース整備事業</t>
  </si>
  <si>
    <t>A.公益財団法人日本医療機能評価機構</t>
  </si>
  <si>
    <t>人件費等</t>
    <rPh sb="0" eb="3">
      <t>ジンケンヒ</t>
    </rPh>
    <rPh sb="3" eb="4">
      <t>トウ</t>
    </rPh>
    <phoneticPr fontId="5"/>
  </si>
  <si>
    <t>雑役務費</t>
    <rPh sb="0" eb="1">
      <t>ザツ</t>
    </rPh>
    <rPh sb="1" eb="4">
      <t>エキムヒ</t>
    </rPh>
    <phoneticPr fontId="5"/>
  </si>
  <si>
    <t>システム運用保守、振込手数料等</t>
    <rPh sb="4" eb="6">
      <t>ウンヨウ</t>
    </rPh>
    <rPh sb="6" eb="8">
      <t>ホシュ</t>
    </rPh>
    <rPh sb="9" eb="11">
      <t>フリコミ</t>
    </rPh>
    <rPh sb="11" eb="14">
      <t>テスウリョウ</t>
    </rPh>
    <rPh sb="14" eb="15">
      <t>トウ</t>
    </rPh>
    <phoneticPr fontId="5"/>
  </si>
  <si>
    <t>委託費</t>
    <rPh sb="0" eb="3">
      <t>イタクヒ</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</si>
  <si>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</si>
  <si>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診療ガイドラインや国内外の医学文献等についてのデータベース整備及び、広く国民へ提供するための補助</t>
    <rPh sb="0" eb="2">
      <t>シンリョウ</t>
    </rPh>
    <rPh sb="9" eb="12">
      <t>コクナイガイ</t>
    </rPh>
    <rPh sb="13" eb="15">
      <t>イガク</t>
    </rPh>
    <rPh sb="15" eb="17">
      <t>ブンケン</t>
    </rPh>
    <rPh sb="17" eb="18">
      <t>トウ</t>
    </rPh>
    <rPh sb="29" eb="31">
      <t>セイビ</t>
    </rPh>
    <rPh sb="31" eb="32">
      <t>オヨ</t>
    </rPh>
    <rPh sb="34" eb="35">
      <t>ヒロ</t>
    </rPh>
    <rPh sb="36" eb="38">
      <t>コクミン</t>
    </rPh>
    <rPh sb="39" eb="41">
      <t>テイキョウ</t>
    </rPh>
    <rPh sb="46" eb="48">
      <t>ホジョ</t>
    </rPh>
    <phoneticPr fontId="5"/>
  </si>
  <si>
    <t>国庫債務負担行為等</t>
  </si>
  <si>
    <t>151,851,000/78</t>
    <phoneticPr fontId="5"/>
  </si>
  <si>
    <t>151,851,000/50</t>
  </si>
  <si>
    <t>診療ガイドライン73件を事業者のホームページにおいて一般公開した。
年度を跨ぐ評価・選定中の案件もあるが、昨年度までの掲載総数が279件であることを踏まえると、確実に成果を出せるものと判断する。
また、ホームページアクセス数が昨年度実績の約1.5倍に増加していることから、本事業の認知度も確実に向上しているものと判断する。</t>
    <rPh sb="0" eb="2">
      <t>シンリョウ</t>
    </rPh>
    <rPh sb="10" eb="11">
      <t>ケン</t>
    </rPh>
    <rPh sb="12" eb="15">
      <t>ジギョウシャ</t>
    </rPh>
    <rPh sb="26" eb="28">
      <t>イッパン</t>
    </rPh>
    <rPh sb="28" eb="30">
      <t>コウカイ</t>
    </rPh>
    <rPh sb="34" eb="36">
      <t>ネンド</t>
    </rPh>
    <rPh sb="37" eb="38">
      <t>マタ</t>
    </rPh>
    <rPh sb="39" eb="41">
      <t>ヒョウカ</t>
    </rPh>
    <rPh sb="42" eb="45">
      <t>センテイチュウ</t>
    </rPh>
    <rPh sb="46" eb="48">
      <t>アンケン</t>
    </rPh>
    <rPh sb="53" eb="56">
      <t>サクネンド</t>
    </rPh>
    <rPh sb="59" eb="61">
      <t>ケイサイ</t>
    </rPh>
    <rPh sb="61" eb="63">
      <t>ソウスウ</t>
    </rPh>
    <rPh sb="67" eb="68">
      <t>ケン</t>
    </rPh>
    <rPh sb="74" eb="75">
      <t>フ</t>
    </rPh>
    <rPh sb="80" eb="82">
      <t>カクジツ</t>
    </rPh>
    <rPh sb="83" eb="85">
      <t>セイカ</t>
    </rPh>
    <rPh sb="86" eb="87">
      <t>ダ</t>
    </rPh>
    <rPh sb="92" eb="94">
      <t>ハンダン</t>
    </rPh>
    <rPh sb="111" eb="112">
      <t>スウ</t>
    </rPh>
    <rPh sb="113" eb="116">
      <t>サクネンド</t>
    </rPh>
    <rPh sb="116" eb="118">
      <t>ジッセキ</t>
    </rPh>
    <rPh sb="119" eb="120">
      <t>ヤク</t>
    </rPh>
    <rPh sb="123" eb="124">
      <t>バイ</t>
    </rPh>
    <rPh sb="125" eb="127">
      <t>ゾウカ</t>
    </rPh>
    <rPh sb="136" eb="137">
      <t>ホン</t>
    </rPh>
    <rPh sb="137" eb="139">
      <t>ジギョウ</t>
    </rPh>
    <rPh sb="140" eb="143">
      <t>ニンチド</t>
    </rPh>
    <rPh sb="144" eb="146">
      <t>カクジツ</t>
    </rPh>
    <rPh sb="147" eb="149">
      <t>コウジョウ</t>
    </rPh>
    <rPh sb="156" eb="158">
      <t>ハンダン</t>
    </rPh>
    <phoneticPr fontId="5"/>
  </si>
  <si>
    <t>医療情報化基盤整備等委託費</t>
    <phoneticPr fontId="5"/>
  </si>
  <si>
    <t>委託費</t>
    <rPh sb="0" eb="3">
      <t>イタクヒ</t>
    </rPh>
    <phoneticPr fontId="5"/>
  </si>
  <si>
    <t>賃金</t>
    <rPh sb="0" eb="2">
      <t>チンギン</t>
    </rPh>
    <phoneticPr fontId="5"/>
  </si>
  <si>
    <t>旅費</t>
    <rPh sb="0" eb="2">
      <t>リョヒ</t>
    </rPh>
    <phoneticPr fontId="5"/>
  </si>
  <si>
    <t>諸謝金</t>
    <rPh sb="0" eb="1">
      <t>ショ</t>
    </rPh>
    <rPh sb="1" eb="3">
      <t>シャキン</t>
    </rPh>
    <phoneticPr fontId="5"/>
  </si>
  <si>
    <t>賃借料</t>
    <rPh sb="0" eb="3">
      <t>チンシャクリョウ</t>
    </rPh>
    <phoneticPr fontId="5"/>
  </si>
  <si>
    <t>事務所借料,機器等借料</t>
    <rPh sb="0" eb="3">
      <t>ジムショ</t>
    </rPh>
    <rPh sb="3" eb="5">
      <t>シャクリョウ</t>
    </rPh>
    <rPh sb="6" eb="8">
      <t>キキ</t>
    </rPh>
    <rPh sb="8" eb="9">
      <t>トウ</t>
    </rPh>
    <rPh sb="9" eb="11">
      <t>シャクリョウ</t>
    </rPh>
    <phoneticPr fontId="5"/>
  </si>
  <si>
    <t>備品費</t>
    <rPh sb="0" eb="3">
      <t>ビヒンヒ</t>
    </rPh>
    <phoneticPr fontId="5"/>
  </si>
  <si>
    <t>その他</t>
    <rPh sb="2" eb="3">
      <t>タ</t>
    </rPh>
    <phoneticPr fontId="5"/>
  </si>
  <si>
    <t>QIPプロジェクト、一般向け情報開発など</t>
    <rPh sb="10" eb="12">
      <t>イッパン</t>
    </rPh>
    <rPh sb="12" eb="13">
      <t>ム</t>
    </rPh>
    <rPh sb="14" eb="16">
      <t>ジョウホウ</t>
    </rPh>
    <rPh sb="16" eb="18">
      <t>カイハツ</t>
    </rPh>
    <phoneticPr fontId="5"/>
  </si>
  <si>
    <t>税</t>
    <rPh sb="0" eb="1">
      <t>ゼイ</t>
    </rPh>
    <phoneticPr fontId="5"/>
  </si>
  <si>
    <t>B.株式会社マクロミルケアネット</t>
    <rPh sb="2" eb="4">
      <t>カブシキ</t>
    </rPh>
    <rPh sb="4" eb="6">
      <t>ガイシャ</t>
    </rPh>
    <phoneticPr fontId="5"/>
  </si>
  <si>
    <t>株式会社マクロミルケアネット</t>
    <rPh sb="0" eb="2">
      <t>カブシキ</t>
    </rPh>
    <rPh sb="2" eb="4">
      <t>ガイシャ</t>
    </rPh>
    <phoneticPr fontId="5"/>
  </si>
  <si>
    <t>インターネット上の医療情報の利用に関する調査</t>
    <rPh sb="7" eb="8">
      <t>ウエ</t>
    </rPh>
    <rPh sb="9" eb="11">
      <t>イリョウ</t>
    </rPh>
    <rPh sb="11" eb="13">
      <t>ジョウホウ</t>
    </rPh>
    <rPh sb="14" eb="16">
      <t>リヨウ</t>
    </rPh>
    <rPh sb="17" eb="18">
      <t>カン</t>
    </rPh>
    <rPh sb="20" eb="22">
      <t>チョウサ</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</si>
  <si>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</si>
  <si>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</si>
  <si>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</si>
  <si>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</si>
  <si>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室長：前田　彰久</t>
    <rPh sb="0" eb="2">
      <t>シツチョウ</t>
    </rPh>
    <rPh sb="3" eb="5">
      <t>マエダ</t>
    </rPh>
    <rPh sb="6" eb="8">
      <t>アキヒサ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</si>
</sst>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139390</xdr:colOff>
      <xdr:row>741</xdr:row>
      <xdr:rowOff>24859</xdr:rowOff>
    </xdr:from>
    <xdr:to>
      <xdr:col>38</xdr:col>
      <xdr:colOff>81310</xdr:colOff>
      <xdr:row>749</xdr:row>
      <xdr:rowOff>214555</xdr:rowOff>
    </xdr:to>
    <xdr:grpSp>
      <xdr:nvGrpSpPr>
        <xdr:cNvPr id="2" name="グループ化 13"/>
        <xdr:cNvGrpSpPr>
          <a:grpSpLocks/>
        </xdr:cNvGrpSpPr>
      </xdr:nvGrpSpPr>
      <xdr:grpSpPr bwMode="auto">
        <a:xfrm>
          <a:off x="3640471" y="41317021"/>
          <a:ext cx="4266785" cy="2969966"/>
          <a:chOff x="2060697" y="12767661"/>
          <a:chExt cx="3525276" cy="2203410"/>
        </a:xfrm>
      </xdr:grpSpPr>
      <xdr:sp macro="" textlink="">
        <xdr:nvSpPr>
          <xdr:cNvPr id="3" name="テキスト ボックス 2"/>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4" name="テキスト ボックス 3"/>
          <xdr:cNvSpPr txBox="1"/>
        </xdr:nvSpPr>
        <xdr:spPr>
          <a:xfrm>
            <a:off x="2741717" y="12767661"/>
            <a:ext cx="2529337"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１５５百万円</a:t>
            </a:r>
          </a:p>
        </xdr:txBody>
      </xdr:sp>
      <xdr:cxnSp macro="">
        <xdr:nvCxnSpPr>
          <xdr:cNvPr id="5" name="直線矢印コネクタ 4"/>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１５５百万円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17</xdr:col>
      <xdr:colOff>185854</xdr:colOff>
      <xdr:row>743</xdr:row>
      <xdr:rowOff>203490</xdr:rowOff>
    </xdr:from>
    <xdr:to>
      <xdr:col>39</xdr:col>
      <xdr:colOff>58079</xdr:colOff>
      <xdr:row>745</xdr:row>
      <xdr:rowOff>115337</xdr:rowOff>
    </xdr:to>
    <xdr:sp macro="" textlink="">
      <xdr:nvSpPr>
        <xdr:cNvPr id="7" name="大かっこ 6"/>
        <xdr:cNvSpPr/>
      </xdr:nvSpPr>
      <xdr:spPr>
        <a:xfrm>
          <a:off x="3586279" y="40370415"/>
          <a:ext cx="4272775" cy="616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17</xdr:col>
      <xdr:colOff>58079</xdr:colOff>
      <xdr:row>750</xdr:row>
      <xdr:rowOff>8869</xdr:rowOff>
    </xdr:from>
    <xdr:to>
      <xdr:col>38</xdr:col>
      <xdr:colOff>116159</xdr:colOff>
      <xdr:row>752</xdr:row>
      <xdr:rowOff>59856</xdr:rowOff>
    </xdr:to>
    <xdr:sp macro="" textlink="">
      <xdr:nvSpPr>
        <xdr:cNvPr id="8" name="大かっこ 7"/>
        <xdr:cNvSpPr/>
      </xdr:nvSpPr>
      <xdr:spPr>
        <a:xfrm>
          <a:off x="3458504" y="42642769"/>
          <a:ext cx="4258605"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26</xdr:col>
      <xdr:colOff>112280</xdr:colOff>
      <xdr:row>752</xdr:row>
      <xdr:rowOff>95951</xdr:rowOff>
    </xdr:from>
    <xdr:to>
      <xdr:col>26</xdr:col>
      <xdr:colOff>121684</xdr:colOff>
      <xdr:row>753</xdr:row>
      <xdr:rowOff>313981</xdr:rowOff>
    </xdr:to>
    <xdr:cxnSp macro="">
      <xdr:nvCxnSpPr>
        <xdr:cNvPr id="9" name="直線矢印コネクタ 8"/>
        <xdr:cNvCxnSpPr/>
      </xdr:nvCxnSpPr>
      <xdr:spPr bwMode="auto">
        <a:xfrm flipH="1">
          <a:off x="5312930" y="43434701"/>
          <a:ext cx="9404" cy="5704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165100</xdr:colOff>
      <xdr:row>752</xdr:row>
      <xdr:rowOff>209086</xdr:rowOff>
    </xdr:from>
    <xdr:to>
      <xdr:col>38</xdr:col>
      <xdr:colOff>185854</xdr:colOff>
      <xdr:row>753</xdr:row>
      <xdr:rowOff>190501</xdr:rowOff>
    </xdr:to>
    <xdr:sp macro="" textlink="">
      <xdr:nvSpPr>
        <xdr:cNvPr id="10" name="テキスト ボックス 9"/>
        <xdr:cNvSpPr txBox="1"/>
      </xdr:nvSpPr>
      <xdr:spPr>
        <a:xfrm>
          <a:off x="5565775" y="43547836"/>
          <a:ext cx="2221029" cy="333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17</xdr:col>
      <xdr:colOff>0</xdr:colOff>
      <xdr:row>754</xdr:row>
      <xdr:rowOff>0</xdr:rowOff>
    </xdr:from>
    <xdr:to>
      <xdr:col>40</xdr:col>
      <xdr:colOff>179072</xdr:colOff>
      <xdr:row>756</xdr:row>
      <xdr:rowOff>199278</xdr:rowOff>
    </xdr:to>
    <xdr:sp macro="" textlink="">
      <xdr:nvSpPr>
        <xdr:cNvPr id="11" name="テキスト ボックス 10"/>
        <xdr:cNvSpPr txBox="1"/>
      </xdr:nvSpPr>
      <xdr:spPr>
        <a:xfrm>
          <a:off x="3501081" y="47573514"/>
          <a:ext cx="4915829" cy="894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；大学・株式会社等（２）</a:t>
          </a:r>
          <a:endParaRPr kumimoji="1" lang="en-US" altLang="ja-JP" sz="1100"/>
        </a:p>
        <a:p>
          <a:pPr algn="ctr"/>
          <a:r>
            <a:rPr kumimoji="1" lang="ja-JP" altLang="en-US" sz="1100"/>
            <a:t>約４．８百万円</a:t>
          </a:r>
          <a:endParaRPr kumimoji="1" lang="en-US" altLang="ja-JP" sz="1100"/>
        </a:p>
        <a:p>
          <a:pPr algn="ctr"/>
          <a:r>
            <a:rPr kumimoji="1" lang="ja-JP" altLang="en-US" sz="1100"/>
            <a:t>最大補助額：京都大学</a:t>
          </a:r>
          <a:endParaRPr kumimoji="1" lang="en-US" altLang="ja-JP" sz="1100"/>
        </a:p>
        <a:p>
          <a:pPr algn="ctr"/>
          <a:r>
            <a:rPr kumimoji="1" lang="ja-JP" altLang="en-US" sz="1100"/>
            <a:t>１３百万円</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735" sqref="A735:XFD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84</v>
      </c>
      <c r="AT2" s="968"/>
      <c r="AU2" s="968"/>
      <c r="AV2" s="51" t="str">
        <f>IF(AW2="", "", "-")</f>
        <v/>
      </c>
      <c r="AW2" s="913"/>
      <c r="AX2" s="913"/>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577</v>
      </c>
      <c r="H5" s="842"/>
      <c r="I5" s="842"/>
      <c r="J5" s="842"/>
      <c r="K5" s="842"/>
      <c r="L5" s="842"/>
      <c r="M5" s="843" t="s">
        <v>66</v>
      </c>
      <c r="N5" s="844"/>
      <c r="O5" s="844"/>
      <c r="P5" s="844"/>
      <c r="Q5" s="844"/>
      <c r="R5" s="845"/>
      <c r="S5" s="846" t="s">
        <v>70</v>
      </c>
      <c r="T5" s="842"/>
      <c r="U5" s="842"/>
      <c r="V5" s="842"/>
      <c r="W5" s="842"/>
      <c r="X5" s="847"/>
      <c r="Y5" s="700" t="s">
        <v>3</v>
      </c>
      <c r="Z5" s="546"/>
      <c r="AA5" s="546"/>
      <c r="AB5" s="546"/>
      <c r="AC5" s="546"/>
      <c r="AD5" s="547"/>
      <c r="AE5" s="701" t="s">
        <v>578</v>
      </c>
      <c r="AF5" s="701"/>
      <c r="AG5" s="701"/>
      <c r="AH5" s="701"/>
      <c r="AI5" s="701"/>
      <c r="AJ5" s="701"/>
      <c r="AK5" s="701"/>
      <c r="AL5" s="701"/>
      <c r="AM5" s="701"/>
      <c r="AN5" s="701"/>
      <c r="AO5" s="701"/>
      <c r="AP5" s="702"/>
      <c r="AQ5" s="703" t="s">
        <v>651</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1.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4" t="s">
        <v>394</v>
      </c>
      <c r="Z7" s="446"/>
      <c r="AA7" s="446"/>
      <c r="AB7" s="446"/>
      <c r="AC7" s="446"/>
      <c r="AD7" s="925"/>
      <c r="AE7" s="914" t="s">
        <v>579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152</v>
      </c>
      <c r="Q13" s="660"/>
      <c r="R13" s="660"/>
      <c r="S13" s="660"/>
      <c r="T13" s="660"/>
      <c r="U13" s="660"/>
      <c r="V13" s="661"/>
      <c r="W13" s="659">
        <v>152</v>
      </c>
      <c r="X13" s="660"/>
      <c r="Y13" s="660"/>
      <c r="Z13" s="660"/>
      <c r="AA13" s="660"/>
      <c r="AB13" s="660"/>
      <c r="AC13" s="661"/>
      <c r="AD13" s="659">
        <v>155</v>
      </c>
      <c r="AE13" s="660"/>
      <c r="AF13" s="660"/>
      <c r="AG13" s="660"/>
      <c r="AH13" s="660"/>
      <c r="AI13" s="660"/>
      <c r="AJ13" s="661"/>
      <c r="AK13" s="659">
        <v>157</v>
      </c>
      <c r="AL13" s="660"/>
      <c r="AM13" s="660"/>
      <c r="AN13" s="660"/>
      <c r="AO13" s="660"/>
      <c r="AP13" s="660"/>
      <c r="AQ13" s="661"/>
      <c r="AR13" s="921">
        <v>157</v>
      </c>
      <c r="AS13" s="922"/>
      <c r="AT13" s="922"/>
      <c r="AU13" s="922"/>
      <c r="AV13" s="922"/>
      <c r="AW13" s="922"/>
      <c r="AX13" s="923"/>
    </row>
    <row r="14" spans="1:50" ht="21" customHeight="1" x14ac:dyDescent="0.15">
      <c r="A14" s="614"/>
      <c r="B14" s="615"/>
      <c r="C14" s="615"/>
      <c r="D14" s="615"/>
      <c r="E14" s="615"/>
      <c r="F14" s="616"/>
      <c r="G14" s="727"/>
      <c r="H14" s="728"/>
      <c r="I14" s="713" t="s">
        <v>8</v>
      </c>
      <c r="J14" s="764"/>
      <c r="K14" s="764"/>
      <c r="L14" s="764"/>
      <c r="M14" s="764"/>
      <c r="N14" s="764"/>
      <c r="O14" s="765"/>
      <c r="P14" s="659" t="s">
        <v>569</v>
      </c>
      <c r="Q14" s="660"/>
      <c r="R14" s="660"/>
      <c r="S14" s="660"/>
      <c r="T14" s="660"/>
      <c r="U14" s="660"/>
      <c r="V14" s="661"/>
      <c r="W14" s="659" t="s">
        <v>569</v>
      </c>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t="s">
        <v>569</v>
      </c>
      <c r="Q15" s="660"/>
      <c r="R15" s="660"/>
      <c r="S15" s="660"/>
      <c r="T15" s="660"/>
      <c r="U15" s="660"/>
      <c r="V15" s="661"/>
      <c r="W15" s="659" t="s">
        <v>569</v>
      </c>
      <c r="X15" s="660"/>
      <c r="Y15" s="660"/>
      <c r="Z15" s="660"/>
      <c r="AA15" s="660"/>
      <c r="AB15" s="660"/>
      <c r="AC15" s="661"/>
      <c r="AD15" s="659" t="s">
        <v>569</v>
      </c>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4"/>
      <c r="B16" s="615"/>
      <c r="C16" s="615"/>
      <c r="D16" s="615"/>
      <c r="E16" s="615"/>
      <c r="F16" s="616"/>
      <c r="G16" s="727"/>
      <c r="H16" s="728"/>
      <c r="I16" s="713" t="s">
        <v>52</v>
      </c>
      <c r="J16" s="714"/>
      <c r="K16" s="714"/>
      <c r="L16" s="714"/>
      <c r="M16" s="714"/>
      <c r="N16" s="714"/>
      <c r="O16" s="715"/>
      <c r="P16" s="659" t="s">
        <v>569</v>
      </c>
      <c r="Q16" s="660"/>
      <c r="R16" s="660"/>
      <c r="S16" s="660"/>
      <c r="T16" s="660"/>
      <c r="U16" s="660"/>
      <c r="V16" s="661"/>
      <c r="W16" s="659" t="s">
        <v>569</v>
      </c>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t="s">
        <v>569</v>
      </c>
      <c r="Q17" s="660"/>
      <c r="R17" s="660"/>
      <c r="S17" s="660"/>
      <c r="T17" s="660"/>
      <c r="U17" s="660"/>
      <c r="V17" s="661"/>
      <c r="W17" s="659" t="s">
        <v>569</v>
      </c>
      <c r="X17" s="660"/>
      <c r="Y17" s="660"/>
      <c r="Z17" s="660"/>
      <c r="AA17" s="660"/>
      <c r="AB17" s="660"/>
      <c r="AC17" s="661"/>
      <c r="AD17" s="659"/>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4"/>
      <c r="B18" s="615"/>
      <c r="C18" s="615"/>
      <c r="D18" s="615"/>
      <c r="E18" s="615"/>
      <c r="F18" s="616"/>
      <c r="G18" s="729"/>
      <c r="H18" s="730"/>
      <c r="I18" s="718" t="s">
        <v>20</v>
      </c>
      <c r="J18" s="719"/>
      <c r="K18" s="719"/>
      <c r="L18" s="719"/>
      <c r="M18" s="719"/>
      <c r="N18" s="719"/>
      <c r="O18" s="720"/>
      <c r="P18" s="880">
        <f>SUM(P13:V17)</f>
        <v>152</v>
      </c>
      <c r="Q18" s="881"/>
      <c r="R18" s="881"/>
      <c r="S18" s="881"/>
      <c r="T18" s="881"/>
      <c r="U18" s="881"/>
      <c r="V18" s="882"/>
      <c r="W18" s="880">
        <f>SUM(W13:AC17)</f>
        <v>152</v>
      </c>
      <c r="X18" s="881"/>
      <c r="Y18" s="881"/>
      <c r="Z18" s="881"/>
      <c r="AA18" s="881"/>
      <c r="AB18" s="881"/>
      <c r="AC18" s="882"/>
      <c r="AD18" s="880">
        <f>SUM(AD13:AJ17)</f>
        <v>155</v>
      </c>
      <c r="AE18" s="881"/>
      <c r="AF18" s="881"/>
      <c r="AG18" s="881"/>
      <c r="AH18" s="881"/>
      <c r="AI18" s="881"/>
      <c r="AJ18" s="882"/>
      <c r="AK18" s="880">
        <f>SUM(AK13:AQ17)</f>
        <v>157</v>
      </c>
      <c r="AL18" s="881"/>
      <c r="AM18" s="881"/>
      <c r="AN18" s="881"/>
      <c r="AO18" s="881"/>
      <c r="AP18" s="881"/>
      <c r="AQ18" s="882"/>
      <c r="AR18" s="880">
        <f>SUM(AR13:AX17)</f>
        <v>157</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9">
        <v>152</v>
      </c>
      <c r="Q19" s="660"/>
      <c r="R19" s="660"/>
      <c r="S19" s="660"/>
      <c r="T19" s="660"/>
      <c r="U19" s="660"/>
      <c r="V19" s="661"/>
      <c r="W19" s="659">
        <v>152</v>
      </c>
      <c r="X19" s="660"/>
      <c r="Y19" s="660"/>
      <c r="Z19" s="660"/>
      <c r="AA19" s="660"/>
      <c r="AB19" s="660"/>
      <c r="AC19" s="661"/>
      <c r="AD19" s="659">
        <v>155</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433</v>
      </c>
      <c r="B22" s="949"/>
      <c r="C22" s="949"/>
      <c r="D22" s="949"/>
      <c r="E22" s="949"/>
      <c r="F22" s="950"/>
      <c r="G22" s="986" t="s">
        <v>337</v>
      </c>
      <c r="H22" s="220"/>
      <c r="I22" s="220"/>
      <c r="J22" s="220"/>
      <c r="K22" s="220"/>
      <c r="L22" s="220"/>
      <c r="M22" s="220"/>
      <c r="N22" s="220"/>
      <c r="O22" s="221"/>
      <c r="P22" s="937" t="s">
        <v>434</v>
      </c>
      <c r="Q22" s="220"/>
      <c r="R22" s="220"/>
      <c r="S22" s="220"/>
      <c r="T22" s="220"/>
      <c r="U22" s="220"/>
      <c r="V22" s="221"/>
      <c r="W22" s="937" t="s">
        <v>435</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30.75" customHeight="1" x14ac:dyDescent="0.15">
      <c r="A23" s="951"/>
      <c r="B23" s="952"/>
      <c r="C23" s="952"/>
      <c r="D23" s="952"/>
      <c r="E23" s="952"/>
      <c r="F23" s="953"/>
      <c r="G23" s="987" t="s">
        <v>633</v>
      </c>
      <c r="H23" s="988"/>
      <c r="I23" s="988"/>
      <c r="J23" s="988"/>
      <c r="K23" s="988"/>
      <c r="L23" s="988"/>
      <c r="M23" s="988"/>
      <c r="N23" s="988"/>
      <c r="O23" s="989"/>
      <c r="P23" s="921">
        <v>157</v>
      </c>
      <c r="Q23" s="922"/>
      <c r="R23" s="922"/>
      <c r="S23" s="922"/>
      <c r="T23" s="922"/>
      <c r="U23" s="922"/>
      <c r="V23" s="938"/>
      <c r="W23" s="921">
        <v>157</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9"/>
      <c r="Q24" s="660"/>
      <c r="R24" s="660"/>
      <c r="S24" s="660"/>
      <c r="T24" s="660"/>
      <c r="U24" s="660"/>
      <c r="V24" s="661"/>
      <c r="W24" s="659"/>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9">
        <f>AK13</f>
        <v>157</v>
      </c>
      <c r="Q29" s="660"/>
      <c r="R29" s="660"/>
      <c r="S29" s="660"/>
      <c r="T29" s="660"/>
      <c r="U29" s="660"/>
      <c r="V29" s="661"/>
      <c r="W29" s="969">
        <f>AR13</f>
        <v>157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397</v>
      </c>
      <c r="AF30" s="861"/>
      <c r="AG30" s="861"/>
      <c r="AH30" s="862"/>
      <c r="AI30" s="860" t="s">
        <v>419</v>
      </c>
      <c r="AJ30" s="861"/>
      <c r="AK30" s="861"/>
      <c r="AL30" s="862"/>
      <c r="AM30" s="917" t="s">
        <v>424</v>
      </c>
      <c r="AN30" s="917"/>
      <c r="AO30" s="917"/>
      <c r="AP30" s="860"/>
      <c r="AQ30" s="769" t="s">
        <v>235</v>
      </c>
      <c r="AR30" s="770"/>
      <c r="AS30" s="770"/>
      <c r="AT30" s="771"/>
      <c r="AU30" s="776" t="s">
        <v>134</v>
      </c>
      <c r="AV30" s="776"/>
      <c r="AW30" s="776"/>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582</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376</v>
      </c>
      <c r="AC32" s="464"/>
      <c r="AD32" s="464"/>
      <c r="AE32" s="216">
        <v>83</v>
      </c>
      <c r="AF32" s="217"/>
      <c r="AG32" s="217"/>
      <c r="AH32" s="217"/>
      <c r="AI32" s="216">
        <v>82</v>
      </c>
      <c r="AJ32" s="217"/>
      <c r="AK32" s="217"/>
      <c r="AL32" s="217"/>
      <c r="AM32" s="216">
        <v>94</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60</v>
      </c>
      <c r="AF33" s="217"/>
      <c r="AG33" s="217"/>
      <c r="AH33" s="217"/>
      <c r="AI33" s="216">
        <v>60</v>
      </c>
      <c r="AJ33" s="217"/>
      <c r="AK33" s="217"/>
      <c r="AL33" s="217"/>
      <c r="AM33" s="216">
        <v>60</v>
      </c>
      <c r="AN33" s="217"/>
      <c r="AO33" s="217"/>
      <c r="AP33" s="217"/>
      <c r="AQ33" s="340" t="s">
        <v>569</v>
      </c>
      <c r="AR33" s="206"/>
      <c r="AS33" s="206"/>
      <c r="AT33" s="341"/>
      <c r="AU33" s="217">
        <v>60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138</v>
      </c>
      <c r="AF34" s="217"/>
      <c r="AG34" s="217"/>
      <c r="AH34" s="217"/>
      <c r="AI34" s="216">
        <v>137</v>
      </c>
      <c r="AJ34" s="217"/>
      <c r="AK34" s="217"/>
      <c r="AL34" s="217"/>
      <c r="AM34" s="216">
        <v>157</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77</v>
      </c>
      <c r="AF101" s="217"/>
      <c r="AG101" s="217"/>
      <c r="AH101" s="218"/>
      <c r="AI101" s="216">
        <v>68</v>
      </c>
      <c r="AJ101" s="217"/>
      <c r="AK101" s="217"/>
      <c r="AL101" s="218"/>
      <c r="AM101" s="216">
        <v>78</v>
      </c>
      <c r="AN101" s="217"/>
      <c r="AO101" s="217"/>
      <c r="AP101" s="218"/>
      <c r="AQ101" s="216" t="s">
        <v>569</v>
      </c>
      <c r="AR101" s="217"/>
      <c r="AS101" s="217"/>
      <c r="AT101" s="218"/>
      <c r="AU101" s="216" t="s">
        <v>647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50</v>
      </c>
      <c r="AF102" s="421"/>
      <c r="AG102" s="421"/>
      <c r="AH102" s="421"/>
      <c r="AI102" s="421">
        <v>50</v>
      </c>
      <c r="AJ102" s="421"/>
      <c r="AK102" s="421"/>
      <c r="AL102" s="421"/>
      <c r="AM102" s="421">
        <v>50</v>
      </c>
      <c r="AN102" s="421"/>
      <c r="AO102" s="421"/>
      <c r="AP102" s="421"/>
      <c r="AQ102" s="271">
        <v>50</v>
      </c>
      <c r="AR102" s="272"/>
      <c r="AS102" s="272"/>
      <c r="AT102" s="317"/>
      <c r="AU102" s="271" t="s">
        <v>647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1972090</v>
      </c>
      <c r="AF116" s="421"/>
      <c r="AG116" s="421"/>
      <c r="AH116" s="421"/>
      <c r="AI116" s="421">
        <v>2233103</v>
      </c>
      <c r="AJ116" s="421"/>
      <c r="AK116" s="421"/>
      <c r="AL116" s="421"/>
      <c r="AM116" s="421">
        <v>1946807</v>
      </c>
      <c r="AN116" s="421"/>
      <c r="AO116" s="421"/>
      <c r="AP116" s="421"/>
      <c r="AQ116" s="216">
        <v>3037020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4" t="s">
        <v>590</v>
      </c>
      <c r="AF117" s="554"/>
      <c r="AG117" s="554"/>
      <c r="AH117" s="554"/>
      <c r="AI117" s="554" t="s">
        <v>591</v>
      </c>
      <c r="AJ117" s="554"/>
      <c r="AK117" s="554"/>
      <c r="AL117" s="554"/>
      <c r="AM117" s="554" t="s">
        <v>630</v>
      </c>
      <c r="AN117" s="554"/>
      <c r="AO117" s="554"/>
      <c r="AP117" s="554"/>
      <c r="AQ117" s="554" t="s">
        <v>631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3"/>
      <c r="E430" s="173" t="s">
        <v>405</v>
      </c>
      <c r="F430" s="900"/>
      <c r="G430" s="901" t="s">
        <v>255</v>
      </c>
      <c r="H430" s="122"/>
      <c r="I430" s="122"/>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7.2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563</v>
      </c>
      <c r="AE704" s="785"/>
      <c r="AF704" s="785"/>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598</v>
      </c>
      <c r="AE705" s="717"/>
      <c r="AF705" s="717"/>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599</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599</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47.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563</v>
      </c>
      <c r="AE708" s="605"/>
      <c r="AF708" s="605"/>
      <c r="AG708" s="744" t="s">
        <v>600</v>
      </c>
      <c r="AH708" s="745"/>
      <c r="AI708" s="745"/>
      <c r="AJ708" s="745"/>
      <c r="AK708" s="745"/>
      <c r="AL708" s="745"/>
      <c r="AM708" s="745"/>
      <c r="AN708" s="745"/>
      <c r="AO708" s="745"/>
      <c r="AP708" s="745"/>
      <c r="AQ708" s="745"/>
      <c r="AR708" s="745"/>
      <c r="AS708" s="745"/>
      <c r="AT708" s="745"/>
      <c r="AU708" s="745"/>
      <c r="AV708" s="745"/>
      <c r="AW708" s="745"/>
      <c r="AX708" s="746"/>
    </row>
    <row r="709" spans="1:50" ht="36.7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36.7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563</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598</v>
      </c>
      <c r="AE712" s="785"/>
      <c r="AF712" s="785"/>
      <c r="AG712" s="812" t="s">
        <v>604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598</v>
      </c>
      <c r="AE713" s="327"/>
      <c r="AF713" s="665"/>
      <c r="AG713" s="100" t="s">
        <v>605</v>
      </c>
      <c r="AH713" s="101"/>
      <c r="AI713" s="101"/>
      <c r="AJ713" s="101"/>
      <c r="AK713" s="101"/>
      <c r="AL713" s="101"/>
      <c r="AM713" s="101"/>
      <c r="AN713" s="101"/>
      <c r="AO713" s="101"/>
      <c r="AP713" s="101"/>
      <c r="AQ713" s="101"/>
      <c r="AR713" s="101"/>
      <c r="AS713" s="101"/>
      <c r="AT713" s="101"/>
      <c r="AU713" s="101"/>
      <c r="AV713" s="101"/>
      <c r="AW713" s="101"/>
      <c r="AX713" s="102"/>
    </row>
    <row r="714" spans="1:50" ht="36.7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563</v>
      </c>
      <c r="AE714" s="810"/>
      <c r="AF714" s="811"/>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563</v>
      </c>
      <c r="AE715" s="605"/>
      <c r="AF715" s="658"/>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563</v>
      </c>
      <c r="AE716" s="629"/>
      <c r="AF716" s="629"/>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60"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562</v>
      </c>
      <c r="D721" s="295"/>
      <c r="E721" s="295"/>
      <c r="F721" s="296"/>
      <c r="G721" s="285"/>
      <c r="H721" s="286"/>
      <c r="I721" s="82" t="str">
        <f>IF(OR(G721="　", G721=""), "", "-")</f>
        <v/>
      </c>
      <c r="J721" s="289">
        <v>23</v>
      </c>
      <c r="K721" s="289"/>
      <c r="L721" s="82" t="str">
        <f>IF(M721="","","-")</f>
        <v>-</v>
      </c>
      <c r="M721" s="83">
        <v>25</v>
      </c>
      <c r="N721" s="302" t="s">
        <v>621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7.25" customHeight="1" thickBot="1" x14ac:dyDescent="0.2">
      <c r="A729" s="636" t="s">
        <v>648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7.25" customHeight="1" thickBot="1" x14ac:dyDescent="0.2">
      <c r="A731" s="801" t="s">
        <v>138</v>
      </c>
      <c r="B731" s="802"/>
      <c r="C731" s="802"/>
      <c r="D731" s="802"/>
      <c r="E731" s="803"/>
      <c r="F731" s="731" t="s">
        <v>650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7.25" customHeight="1" thickBot="1" x14ac:dyDescent="0.2">
      <c r="A733" s="675" t="s">
        <v>138</v>
      </c>
      <c r="B733" s="676"/>
      <c r="C733" s="676"/>
      <c r="D733" s="676"/>
      <c r="E733" s="677"/>
      <c r="F733" s="639" t="s">
        <v>649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408</v>
      </c>
      <c r="B737" s="209"/>
      <c r="C737" s="209"/>
      <c r="D737" s="210"/>
      <c r="E737" s="991" t="s">
        <v>569</v>
      </c>
      <c r="F737" s="991"/>
      <c r="G737" s="991"/>
      <c r="H737" s="991"/>
      <c r="I737" s="991"/>
      <c r="J737" s="991"/>
      <c r="K737" s="991"/>
      <c r="L737" s="991"/>
      <c r="M737" s="991"/>
      <c r="N737" s="365" t="s">
        <v>403</v>
      </c>
      <c r="O737" s="365"/>
      <c r="P737" s="365"/>
      <c r="Q737" s="365"/>
      <c r="R737" s="991" t="s">
        <v>614</v>
      </c>
      <c r="S737" s="991"/>
      <c r="T737" s="991"/>
      <c r="U737" s="991"/>
      <c r="V737" s="991"/>
      <c r="W737" s="991"/>
      <c r="X737" s="991"/>
      <c r="Y737" s="991"/>
      <c r="Z737" s="991"/>
      <c r="AA737" s="365" t="s">
        <v>402</v>
      </c>
      <c r="AB737" s="365"/>
      <c r="AC737" s="365"/>
      <c r="AD737" s="365"/>
      <c r="AE737" s="991" t="s">
        <v>616</v>
      </c>
      <c r="AF737" s="991"/>
      <c r="AG737" s="991"/>
      <c r="AH737" s="991"/>
      <c r="AI737" s="991"/>
      <c r="AJ737" s="991"/>
      <c r="AK737" s="991"/>
      <c r="AL737" s="991"/>
      <c r="AM737" s="991"/>
      <c r="AN737" s="365" t="s">
        <v>401</v>
      </c>
      <c r="AO737" s="365"/>
      <c r="AP737" s="365"/>
      <c r="AQ737" s="365"/>
      <c r="AR737" s="997" t="s">
        <v>618</v>
      </c>
      <c r="AS737" s="998"/>
      <c r="AT737" s="998"/>
      <c r="AU737" s="998"/>
      <c r="AV737" s="998"/>
      <c r="AW737" s="998"/>
      <c r="AX737" s="999"/>
      <c r="AY737" s="88"/>
      <c r="AZ737" s="88"/>
    </row>
    <row r="738" spans="1:52" ht="24.75" customHeight="1" x14ac:dyDescent="0.15">
      <c r="A738" s="990" t="s">
        <v>400</v>
      </c>
      <c r="B738" s="209"/>
      <c r="C738" s="209"/>
      <c r="D738" s="210"/>
      <c r="E738" s="991" t="s">
        <v>613</v>
      </c>
      <c r="F738" s="991"/>
      <c r="G738" s="991"/>
      <c r="H738" s="991"/>
      <c r="I738" s="991"/>
      <c r="J738" s="991"/>
      <c r="K738" s="991"/>
      <c r="L738" s="991"/>
      <c r="M738" s="991"/>
      <c r="N738" s="365" t="s">
        <v>399</v>
      </c>
      <c r="O738" s="365"/>
      <c r="P738" s="365"/>
      <c r="Q738" s="365"/>
      <c r="R738" s="991" t="s">
        <v>615</v>
      </c>
      <c r="S738" s="991"/>
      <c r="T738" s="991"/>
      <c r="U738" s="991"/>
      <c r="V738" s="991"/>
      <c r="W738" s="991"/>
      <c r="X738" s="991"/>
      <c r="Y738" s="991"/>
      <c r="Z738" s="991"/>
      <c r="AA738" s="365" t="s">
        <v>398</v>
      </c>
      <c r="AB738" s="365"/>
      <c r="AC738" s="365"/>
      <c r="AD738" s="365"/>
      <c r="AE738" s="991" t="s">
        <v>617</v>
      </c>
      <c r="AF738" s="991"/>
      <c r="AG738" s="991"/>
      <c r="AH738" s="991"/>
      <c r="AI738" s="991"/>
      <c r="AJ738" s="991"/>
      <c r="AK738" s="991"/>
      <c r="AL738" s="991"/>
      <c r="AM738" s="991"/>
      <c r="AN738" s="365" t="s">
        <v>397</v>
      </c>
      <c r="AO738" s="365"/>
      <c r="AP738" s="365"/>
      <c r="AQ738" s="365"/>
      <c r="AR738" s="997" t="s">
        <v>619</v>
      </c>
      <c r="AS738" s="998"/>
      <c r="AT738" s="998"/>
      <c r="AU738" s="998"/>
      <c r="AV738" s="998"/>
      <c r="AW738" s="998"/>
      <c r="AX738" s="999"/>
    </row>
    <row r="739" spans="1:52" ht="24.75" customHeight="1" x14ac:dyDescent="0.15">
      <c r="A739" s="990" t="s">
        <v>396</v>
      </c>
      <c r="B739" s="209"/>
      <c r="C739" s="209"/>
      <c r="D739" s="210"/>
      <c r="E739" s="991" t="s">
        <v>620</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t="s">
        <v>575</v>
      </c>
      <c r="F740" s="976"/>
      <c r="G740" s="976"/>
      <c r="H740" s="92" t="str">
        <f>IF(E740="", "", "(")</f>
        <v>(</v>
      </c>
      <c r="I740" s="976"/>
      <c r="J740" s="976"/>
      <c r="K740" s="92" t="str">
        <f>IF(OR(I740="　", I740=""), "", "-")</f>
        <v/>
      </c>
      <c r="L740" s="977">
        <v>86</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5" t="s">
        <v>622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623</v>
      </c>
      <c r="H782" s="673"/>
      <c r="I782" s="673"/>
      <c r="J782" s="673"/>
      <c r="K782" s="674"/>
      <c r="L782" s="666"/>
      <c r="M782" s="667"/>
      <c r="N782" s="667"/>
      <c r="O782" s="667"/>
      <c r="P782" s="667"/>
      <c r="Q782" s="667"/>
      <c r="R782" s="667"/>
      <c r="S782" s="667"/>
      <c r="T782" s="667"/>
      <c r="U782" s="667"/>
      <c r="V782" s="667"/>
      <c r="W782" s="667"/>
      <c r="X782" s="668"/>
      <c r="Y782" s="388">
        <v>60</v>
      </c>
      <c r="Z782" s="389"/>
      <c r="AA782" s="389"/>
      <c r="AB782" s="807"/>
      <c r="AC782" s="672" t="s">
        <v>626</v>
      </c>
      <c r="AD782" s="673"/>
      <c r="AE782" s="673"/>
      <c r="AF782" s="673"/>
      <c r="AG782" s="674"/>
      <c r="AH782" s="666"/>
      <c r="AI782" s="667"/>
      <c r="AJ782" s="667"/>
      <c r="AK782" s="667"/>
      <c r="AL782" s="667"/>
      <c r="AM782" s="667"/>
      <c r="AN782" s="667"/>
      <c r="AO782" s="667"/>
      <c r="AP782" s="667"/>
      <c r="AQ782" s="667"/>
      <c r="AR782" s="667"/>
      <c r="AS782" s="667"/>
      <c r="AT782" s="668"/>
      <c r="AU782" s="388">
        <v>4.8</v>
      </c>
      <c r="AV782" s="389"/>
      <c r="AW782" s="389"/>
      <c r="AX782" s="390"/>
    </row>
    <row r="783" spans="1:50" ht="24.75" customHeight="1" x14ac:dyDescent="0.15">
      <c r="A783" s="633"/>
      <c r="B783" s="634"/>
      <c r="C783" s="634"/>
      <c r="D783" s="634"/>
      <c r="E783" s="634"/>
      <c r="F783" s="635"/>
      <c r="G783" s="606" t="s">
        <v>624</v>
      </c>
      <c r="H783" s="607"/>
      <c r="I783" s="607"/>
      <c r="J783" s="607"/>
      <c r="K783" s="608"/>
      <c r="L783" s="598" t="s">
        <v>625</v>
      </c>
      <c r="M783" s="599"/>
      <c r="N783" s="599"/>
      <c r="O783" s="599"/>
      <c r="P783" s="599"/>
      <c r="Q783" s="599"/>
      <c r="R783" s="599"/>
      <c r="S783" s="599"/>
      <c r="T783" s="599"/>
      <c r="U783" s="599"/>
      <c r="V783" s="599"/>
      <c r="W783" s="599"/>
      <c r="X783" s="600"/>
      <c r="Y783" s="601">
        <v>23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634</v>
      </c>
      <c r="H784" s="626"/>
      <c r="I784" s="626"/>
      <c r="J784" s="626"/>
      <c r="K784" s="627"/>
      <c r="L784" s="598" t="s">
        <v>642</v>
      </c>
      <c r="M784" s="599"/>
      <c r="N784" s="599"/>
      <c r="O784" s="599"/>
      <c r="P784" s="599"/>
      <c r="Q784" s="599"/>
      <c r="R784" s="599"/>
      <c r="S784" s="599"/>
      <c r="T784" s="599"/>
      <c r="U784" s="599"/>
      <c r="V784" s="599"/>
      <c r="W784" s="599"/>
      <c r="X784" s="600"/>
      <c r="Y784" s="601">
        <v>18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635</v>
      </c>
      <c r="H785" s="626"/>
      <c r="I785" s="626"/>
      <c r="J785" s="626"/>
      <c r="K785" s="627"/>
      <c r="L785" s="598"/>
      <c r="M785" s="599"/>
      <c r="N785" s="599"/>
      <c r="O785" s="599"/>
      <c r="P785" s="599"/>
      <c r="Q785" s="599"/>
      <c r="R785" s="599"/>
      <c r="S785" s="599"/>
      <c r="T785" s="599"/>
      <c r="U785" s="599"/>
      <c r="V785" s="599"/>
      <c r="W785" s="599"/>
      <c r="X785" s="600"/>
      <c r="Y785" s="601">
        <v>12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t="s">
        <v>636</v>
      </c>
      <c r="H786" s="626"/>
      <c r="I786" s="626"/>
      <c r="J786" s="626"/>
      <c r="K786" s="627"/>
      <c r="L786" s="598"/>
      <c r="M786" s="599"/>
      <c r="N786" s="599"/>
      <c r="O786" s="599"/>
      <c r="P786" s="599"/>
      <c r="Q786" s="599"/>
      <c r="R786" s="599"/>
      <c r="S786" s="599"/>
      <c r="T786" s="599"/>
      <c r="U786" s="599"/>
      <c r="V786" s="599"/>
      <c r="W786" s="599"/>
      <c r="X786" s="600"/>
      <c r="Y786" s="601">
        <v>9.8000000000000007</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t="s">
        <v>637</v>
      </c>
      <c r="H787" s="626"/>
      <c r="I787" s="626"/>
      <c r="J787" s="626"/>
      <c r="K787" s="627"/>
      <c r="L787" s="598"/>
      <c r="M787" s="599"/>
      <c r="N787" s="599"/>
      <c r="O787" s="599"/>
      <c r="P787" s="599"/>
      <c r="Q787" s="599"/>
      <c r="R787" s="599"/>
      <c r="S787" s="599"/>
      <c r="T787" s="599"/>
      <c r="U787" s="599"/>
      <c r="V787" s="599"/>
      <c r="W787" s="599"/>
      <c r="X787" s="600"/>
      <c r="Y787" s="601">
        <v>8.3000000000000007</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t="s">
        <v>638</v>
      </c>
      <c r="H788" s="607"/>
      <c r="I788" s="607"/>
      <c r="J788" s="607"/>
      <c r="K788" s="608"/>
      <c r="L788" s="598" t="s">
        <v>639</v>
      </c>
      <c r="M788" s="599"/>
      <c r="N788" s="599"/>
      <c r="O788" s="599"/>
      <c r="P788" s="599"/>
      <c r="Q788" s="599"/>
      <c r="R788" s="599"/>
      <c r="S788" s="599"/>
      <c r="T788" s="599"/>
      <c r="U788" s="599"/>
      <c r="V788" s="599"/>
      <c r="W788" s="599"/>
      <c r="X788" s="600"/>
      <c r="Y788" s="601">
        <v>7.2</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t="s">
        <v>640</v>
      </c>
      <c r="H789" s="607"/>
      <c r="I789" s="607"/>
      <c r="J789" s="607"/>
      <c r="K789" s="608"/>
      <c r="L789" s="598"/>
      <c r="M789" s="599"/>
      <c r="N789" s="599"/>
      <c r="O789" s="599"/>
      <c r="P789" s="599"/>
      <c r="Q789" s="599"/>
      <c r="R789" s="599"/>
      <c r="S789" s="599"/>
      <c r="T789" s="599"/>
      <c r="U789" s="599"/>
      <c r="V789" s="599"/>
      <c r="W789" s="599"/>
      <c r="X789" s="600"/>
      <c r="Y789" s="601">
        <v>2</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t="s">
        <v>641</v>
      </c>
      <c r="H790" s="607"/>
      <c r="I790" s="607"/>
      <c r="J790" s="607"/>
      <c r="K790" s="608"/>
      <c r="L790" s="598"/>
      <c r="M790" s="599"/>
      <c r="N790" s="599"/>
      <c r="O790" s="599"/>
      <c r="P790" s="599"/>
      <c r="Q790" s="599"/>
      <c r="R790" s="599"/>
      <c r="S790" s="599"/>
      <c r="T790" s="599"/>
      <c r="U790" s="599"/>
      <c r="V790" s="599"/>
      <c r="W790" s="599"/>
      <c r="X790" s="600"/>
      <c r="Y790" s="601">
        <v>1.7</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606" t="s">
        <v>643</v>
      </c>
      <c r="H791" s="607"/>
      <c r="I791" s="607"/>
      <c r="J791" s="607"/>
      <c r="K791" s="608"/>
      <c r="L791" s="598"/>
      <c r="M791" s="599"/>
      <c r="N791" s="599"/>
      <c r="O791" s="599"/>
      <c r="P791" s="599"/>
      <c r="Q791" s="599"/>
      <c r="R791" s="599"/>
      <c r="S791" s="599"/>
      <c r="T791" s="599"/>
      <c r="U791" s="599"/>
      <c r="V791" s="599"/>
      <c r="W791" s="599"/>
      <c r="X791" s="600"/>
      <c r="Y791" s="601">
        <v>13</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154.99999999999997</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4.8</v>
      </c>
      <c r="AV792" s="834"/>
      <c r="AW792" s="834"/>
      <c r="AX792" s="836"/>
    </row>
    <row r="793" spans="1:50" ht="24.75" hidden="1" customHeight="1" x14ac:dyDescent="0.15">
      <c r="A793" s="633"/>
      <c r="B793" s="634"/>
      <c r="C793" s="634"/>
      <c r="D793" s="634"/>
      <c r="E793" s="634"/>
      <c r="F793" s="635"/>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8"/>
      <c r="Z795" s="389"/>
      <c r="AA795" s="389"/>
      <c r="AB795" s="807"/>
      <c r="AC795" s="672"/>
      <c r="AD795" s="673"/>
      <c r="AE795" s="673"/>
      <c r="AF795" s="673"/>
      <c r="AG795" s="674"/>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8"/>
      <c r="Z808" s="389"/>
      <c r="AA808" s="389"/>
      <c r="AB808" s="807"/>
      <c r="AC808" s="672"/>
      <c r="AD808" s="673"/>
      <c r="AE808" s="673"/>
      <c r="AF808" s="673"/>
      <c r="AG808" s="674"/>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8"/>
      <c r="Z821" s="389"/>
      <c r="AA821" s="389"/>
      <c r="AB821" s="807"/>
      <c r="AC821" s="672"/>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9.25" customHeight="1" x14ac:dyDescent="0.15">
      <c r="A838" s="376">
        <v>1</v>
      </c>
      <c r="B838" s="376">
        <v>1</v>
      </c>
      <c r="C838" s="361" t="s">
        <v>627</v>
      </c>
      <c r="D838" s="347"/>
      <c r="E838" s="347"/>
      <c r="F838" s="347"/>
      <c r="G838" s="347"/>
      <c r="H838" s="347"/>
      <c r="I838" s="347"/>
      <c r="J838" s="348">
        <v>5010005016639</v>
      </c>
      <c r="K838" s="349"/>
      <c r="L838" s="349"/>
      <c r="M838" s="349"/>
      <c r="N838" s="349"/>
      <c r="O838" s="349"/>
      <c r="P838" s="362" t="s">
        <v>628</v>
      </c>
      <c r="Q838" s="350"/>
      <c r="R838" s="350"/>
      <c r="S838" s="350"/>
      <c r="T838" s="350"/>
      <c r="U838" s="350"/>
      <c r="V838" s="350"/>
      <c r="W838" s="350"/>
      <c r="X838" s="350"/>
      <c r="Y838" s="351">
        <v>155</v>
      </c>
      <c r="Z838" s="352"/>
      <c r="AA838" s="352"/>
      <c r="AB838" s="353"/>
      <c r="AC838" s="363" t="s">
        <v>629</v>
      </c>
      <c r="AD838" s="371"/>
      <c r="AE838" s="371"/>
      <c r="AF838" s="371"/>
      <c r="AG838" s="371"/>
      <c r="AH838" s="372" t="s">
        <v>413</v>
      </c>
      <c r="AI838" s="373"/>
      <c r="AJ838" s="373"/>
      <c r="AK838" s="373"/>
      <c r="AL838" s="357" t="s">
        <v>413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6.75" customHeight="1" x14ac:dyDescent="0.15">
      <c r="A871" s="376">
        <v>1</v>
      </c>
      <c r="B871" s="376">
        <v>1</v>
      </c>
      <c r="C871" s="361" t="s">
        <v>645</v>
      </c>
      <c r="D871" s="347"/>
      <c r="E871" s="347"/>
      <c r="F871" s="347"/>
      <c r="G871" s="347"/>
      <c r="H871" s="347"/>
      <c r="I871" s="347"/>
      <c r="J871" s="348">
        <v>1010401115898</v>
      </c>
      <c r="K871" s="349"/>
      <c r="L871" s="349"/>
      <c r="M871" s="349"/>
      <c r="N871" s="349"/>
      <c r="O871" s="349"/>
      <c r="P871" s="362" t="s">
        <v>646</v>
      </c>
      <c r="Q871" s="350"/>
      <c r="R871" s="350"/>
      <c r="S871" s="350"/>
      <c r="T871" s="350"/>
      <c r="U871" s="350"/>
      <c r="V871" s="350"/>
      <c r="W871" s="350"/>
      <c r="X871" s="350"/>
      <c r="Y871" s="351">
        <v>4.8</v>
      </c>
      <c r="Z871" s="352"/>
      <c r="AA871" s="352"/>
      <c r="AB871" s="353"/>
      <c r="AC871" s="363" t="s">
        <v>384</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2">
    <cfRule type="expression" dxfId="2809" priority="13913">
      <formula>IF(RIGHT(TEXT(Y792,"0.#"),1)=".",FALSE,TRUE)</formula>
    </cfRule>
    <cfRule type="expression" dxfId="2808" priority="13914">
      <formula>IF(RIGHT(TEXT(Y792,"0.#"),1)=".",TRUE,FALSE)</formula>
    </cfRule>
  </conditionalFormatting>
  <conditionalFormatting sqref="Y823:Y830 Y821 Y810:Y817 Y808 Y797:Y804 Y795">
    <cfRule type="expression" dxfId="2807" priority="13695">
      <formula>IF(RIGHT(TEXT(Y795,"0.#"),1)=".",FALSE,TRUE)</formula>
    </cfRule>
    <cfRule type="expression" dxfId="2806" priority="13696">
      <formula>IF(RIGHT(TEXT(Y795,"0.#"),1)=".",TRUE,FALSE)</formula>
    </cfRule>
  </conditionalFormatting>
  <conditionalFormatting sqref="P16:AQ17 P15:AX15 P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91">
    <cfRule type="expression" dxfId="2799" priority="13719">
      <formula>IF(RIGHT(TEXT(Y791,"0.#"),1)=".",FALSE,TRUE)</formula>
    </cfRule>
    <cfRule type="expression" dxfId="2798" priority="13720">
      <formula>IF(RIGHT(TEXT(Y791,"0.#"),1)=".",TRUE,FALSE)</formula>
    </cfRule>
  </conditionalFormatting>
  <conditionalFormatting sqref="AU792">
    <cfRule type="expression" dxfId="2797" priority="13715">
      <formula>IF(RIGHT(TEXT(AU792,"0.#"),1)=".",FALSE,TRUE)</formula>
    </cfRule>
    <cfRule type="expression" dxfId="2796" priority="13716">
      <formula>IF(RIGHT(TEXT(AU792,"0.#"),1)=".",TRUE,FALSE)</formula>
    </cfRule>
  </conditionalFormatting>
  <conditionalFormatting sqref="AU791">
    <cfRule type="expression" dxfId="2795" priority="13713">
      <formula>IF(RIGHT(TEXT(AU791,"0.#"),1)=".",FALSE,TRUE)</formula>
    </cfRule>
    <cfRule type="expression" dxfId="2794" priority="13714">
      <formula>IF(RIGHT(TEXT(AU791,"0.#"),1)=".",TRUE,FALSE)</formula>
    </cfRule>
  </conditionalFormatting>
  <conditionalFormatting sqref="Y822 Y809 Y796">
    <cfRule type="expression" dxfId="2793" priority="13699">
      <formula>IF(RIGHT(TEXT(Y796,"0.#"),1)=".",FALSE,TRUE)</formula>
    </cfRule>
    <cfRule type="expression" dxfId="2792" priority="13700">
      <formula>IF(RIGHT(TEXT(Y796,"0.#"),1)=".",TRUE,FALSE)</formula>
    </cfRule>
  </conditionalFormatting>
  <conditionalFormatting sqref="Y831 Y818 Y805">
    <cfRule type="expression" dxfId="2791" priority="13697">
      <formula>IF(RIGHT(TEXT(Y805,"0.#"),1)=".",FALSE,TRUE)</formula>
    </cfRule>
    <cfRule type="expression" dxfId="2790" priority="13698">
      <formula>IF(RIGHT(TEXT(Y805,"0.#"),1)=".",TRUE,FALSE)</formula>
    </cfRule>
  </conditionalFormatting>
  <conditionalFormatting sqref="AU822 AU809 AU796">
    <cfRule type="expression" dxfId="2789" priority="13693">
      <formula>IF(RIGHT(TEXT(AU796,"0.#"),1)=".",FALSE,TRUE)</formula>
    </cfRule>
    <cfRule type="expression" dxfId="2788" priority="13694">
      <formula>IF(RIGHT(TEXT(AU796,"0.#"),1)=".",TRUE,FALSE)</formula>
    </cfRule>
  </conditionalFormatting>
  <conditionalFormatting sqref="AU831 AU818 AU805">
    <cfRule type="expression" dxfId="2787" priority="13691">
      <formula>IF(RIGHT(TEXT(AU805,"0.#"),1)=".",FALSE,TRUE)</formula>
    </cfRule>
    <cfRule type="expression" dxfId="2786" priority="13692">
      <formula>IF(RIGHT(TEXT(AU805,"0.#"),1)=".",TRUE,FALSE)</formula>
    </cfRule>
  </conditionalFormatting>
  <conditionalFormatting sqref="AU823:AU830 AU821 AU810:AU817 AU808 AU797:AU804 AU795">
    <cfRule type="expression" dxfId="2785" priority="13689">
      <formula>IF(RIGHT(TEXT(AU795,"0.#"),1)=".",FALSE,TRUE)</formula>
    </cfRule>
    <cfRule type="expression" dxfId="2784" priority="13690">
      <formula>IF(RIGHT(TEXT(AU795,"0.#"),1)=".",TRUE,FALSE)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I101">
    <cfRule type="expression" dxfId="2679" priority="13265">
      <formula>IF(RIGHT(TEXT(AI101,"0.#"),1)=".",FALSE,TRUE)</formula>
    </cfRule>
    <cfRule type="expression" dxfId="2678" priority="13266">
      <formula>IF(RIGHT(TEXT(AI101,"0.#"),1)=".",TRUE,FALSE)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E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40:AO867">
    <cfRule type="expression" dxfId="2533" priority="6667">
      <formula>IF(AND(AL840&gt;=0, RIGHT(TEXT(AL840,"0.#"),1)&lt;&gt;"."),TRUE,FALSE)</formula>
    </cfRule>
    <cfRule type="expression" dxfId="2532" priority="6668">
      <formula>IF(AND(AL840&gt;=0, RIGHT(TEXT(AL840,"0.#"),1)="."),TRUE,FALSE)</formula>
    </cfRule>
    <cfRule type="expression" dxfId="2531" priority="6669">
      <formula>IF(AND(AL840&lt;0, RIGHT(TEXT(AL840,"0.#"),1)&lt;&gt;"."),TRUE,FALSE)</formula>
    </cfRule>
    <cfRule type="expression" dxfId="2530" priority="6670">
      <formula>IF(AND(AL840&lt;0, RIGHT(TEXT(AL840,"0.#"),1)="."),TRUE,FALSE)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0:Y867">
    <cfRule type="expression" dxfId="2459" priority="2995">
      <formula>IF(RIGHT(TEXT(Y840,"0.#"),1)=".",FALSE,TRUE)</formula>
    </cfRule>
    <cfRule type="expression" dxfId="2458" priority="2996">
      <formula>IF(RIGHT(TEXT(Y840,"0.#"),1)=".",TRUE,FALSE)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3:AO1132">
    <cfRule type="expression" dxfId="2429" priority="2901">
      <formula>IF(AND(AL1103&gt;=0, RIGHT(TEXT(AL1103,"0.#"),1)&lt;&gt;"."),TRUE,FALSE)</formula>
    </cfRule>
    <cfRule type="expression" dxfId="2428" priority="2902">
      <formula>IF(AND(AL1103&gt;=0, RIGHT(TEXT(AL1103,"0.#"),1)="."),TRUE,FALSE)</formula>
    </cfRule>
    <cfRule type="expression" dxfId="2427" priority="2903">
      <formula>IF(AND(AL1103&lt;0, RIGHT(TEXT(AL1103,"0.#"),1)&lt;&gt;"."),TRUE,FALSE)</formula>
    </cfRule>
    <cfRule type="expression" dxfId="2426" priority="2904">
      <formula>IF(AND(AL1103&lt;0, RIGHT(TEXT(AL1103,"0.#"),1)="."),TRUE,FALSE)</formula>
    </cfRule>
  </conditionalFormatting>
  <conditionalFormatting sqref="Y1103:Y1132">
    <cfRule type="expression" dxfId="2425" priority="2899">
      <formula>IF(RIGHT(TEXT(Y1103,"0.#"),1)=".",FALSE,TRUE)</formula>
    </cfRule>
    <cfRule type="expression" dxfId="2424" priority="2900">
      <formula>IF(RIGHT(TEXT(Y1103,"0.#"),1)=".",TRUE,FALSE)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9:AO839">
    <cfRule type="expression" dxfId="2415" priority="2853">
      <formula>IF(AND(AL839&gt;=0, RIGHT(TEXT(AL839,"0.#"),1)&lt;&gt;"."),TRUE,FALSE)</formula>
    </cfRule>
    <cfRule type="expression" dxfId="2414" priority="2854">
      <formula>IF(AND(AL839&gt;=0, RIGHT(TEXT(AL839,"0.#"),1)="."),TRUE,FALSE)</formula>
    </cfRule>
    <cfRule type="expression" dxfId="2413" priority="2855">
      <formula>IF(AND(AL839&lt;0, RIGHT(TEXT(AL839,"0.#"),1)&lt;&gt;"."),TRUE,FALSE)</formula>
    </cfRule>
    <cfRule type="expression" dxfId="2412" priority="2856">
      <formula>IF(AND(AL839&lt;0, RIGHT(TEXT(AL839,"0.#"),1)="."),TRUE,FALSE)</formula>
    </cfRule>
  </conditionalFormatting>
  <conditionalFormatting sqref="Y839">
    <cfRule type="expression" dxfId="2411" priority="2851">
      <formula>IF(RIGHT(TEXT(Y839,"0.#"),1)=".",FALSE,TRUE)</formula>
    </cfRule>
    <cfRule type="expression" dxfId="2410" priority="2852">
      <formula>IF(RIGHT(TEXT(Y839,"0.#"),1)=".",TRUE,FALSE)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3:Y900">
    <cfRule type="expression" dxfId="2093" priority="2111">
      <formula>IF(RIGHT(TEXT(Y873,"0.#"),1)=".",FALSE,TRUE)</formula>
    </cfRule>
    <cfRule type="expression" dxfId="2092" priority="2112">
      <formula>IF(RIGHT(TEXT(Y873,"0.#"),1)=".",TRUE,FALSE)</formula>
    </cfRule>
  </conditionalFormatting>
  <conditionalFormatting sqref="Y906:Y933">
    <cfRule type="expression" dxfId="2091" priority="2099">
      <formula>IF(RIGHT(TEXT(Y906,"0.#"),1)=".",FALSE,TRUE)</formula>
    </cfRule>
    <cfRule type="expression" dxfId="2090" priority="2100">
      <formula>IF(RIGHT(TEXT(Y906,"0.#"),1)=".",TRUE,FALSE)</formula>
    </cfRule>
  </conditionalFormatting>
  <conditionalFormatting sqref="Y904:Y905">
    <cfRule type="expression" dxfId="2089" priority="2093">
      <formula>IF(RIGHT(TEXT(Y904,"0.#"),1)=".",FALSE,TRUE)</formula>
    </cfRule>
    <cfRule type="expression" dxfId="2088" priority="2094">
      <formula>IF(RIGHT(TEXT(Y904,"0.#"),1)=".",TRUE,FALSE)</formula>
    </cfRule>
  </conditionalFormatting>
  <conditionalFormatting sqref="Y939:Y966">
    <cfRule type="expression" dxfId="2087" priority="2087">
      <formula>IF(RIGHT(TEXT(Y939,"0.#"),1)=".",FALSE,TRUE)</formula>
    </cfRule>
    <cfRule type="expression" dxfId="2086" priority="2088">
      <formula>IF(RIGHT(TEXT(Y939,"0.#"),1)=".",TRUE,FALSE)</formula>
    </cfRule>
  </conditionalFormatting>
  <conditionalFormatting sqref="Y937:Y938">
    <cfRule type="expression" dxfId="2085" priority="2081">
      <formula>IF(RIGHT(TEXT(Y937,"0.#"),1)=".",FALSE,TRUE)</formula>
    </cfRule>
    <cfRule type="expression" dxfId="2084" priority="2082">
      <formula>IF(RIGHT(TEXT(Y937,"0.#"),1)=".",TRUE,FALSE)</formula>
    </cfRule>
  </conditionalFormatting>
  <conditionalFormatting sqref="Y972:Y999">
    <cfRule type="expression" dxfId="2083" priority="2075">
      <formula>IF(RIGHT(TEXT(Y972,"0.#"),1)=".",FALSE,TRUE)</formula>
    </cfRule>
    <cfRule type="expression" dxfId="2082" priority="2076">
      <formula>IF(RIGHT(TEXT(Y972,"0.#"),1)=".",TRUE,FALSE)</formula>
    </cfRule>
  </conditionalFormatting>
  <conditionalFormatting sqref="Y970:Y971">
    <cfRule type="expression" dxfId="2081" priority="2069">
      <formula>IF(RIGHT(TEXT(Y970,"0.#"),1)=".",FALSE,TRUE)</formula>
    </cfRule>
    <cfRule type="expression" dxfId="2080" priority="2070">
      <formula>IF(RIGHT(TEXT(Y970,"0.#"),1)=".",TRUE,FALSE)</formula>
    </cfRule>
  </conditionalFormatting>
  <conditionalFormatting sqref="Y1005:Y1032">
    <cfRule type="expression" dxfId="2079" priority="2063">
      <formula>IF(RIGHT(TEXT(Y1005,"0.#"),1)=".",FALSE,TRUE)</formula>
    </cfRule>
    <cfRule type="expression" dxfId="2078" priority="2064">
      <formula>IF(RIGHT(TEXT(Y1005,"0.#"),1)=".",TRUE,FALSE)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Y789 Y782">
    <cfRule type="expression" dxfId="737" priority="37">
      <formula>IF(RIGHT(TEXT(Y782,"0.#"),1)=".",FALSE,TRUE)</formula>
    </cfRule>
    <cfRule type="expression" dxfId="736" priority="38">
      <formula>IF(RIGHT(TEXT(Y782,"0.#"),1)=".",TRUE,FALSE)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2 AU784:AU788 AU790">
    <cfRule type="expression" dxfId="733" priority="33">
      <formula>IF(RIGHT(TEXT(AU782,"0.#"),1)=".",FALSE,TRUE)</formula>
    </cfRule>
    <cfRule type="expression" dxfId="732" priority="34">
      <formula>IF(RIGHT(TEXT(AU782,"0.#"),1)=".",TRUE,FALSE)</formula>
    </cfRule>
  </conditionalFormatting>
  <conditionalFormatting sqref="Y790">
    <cfRule type="expression" dxfId="731" priority="31">
      <formula>IF(RIGHT(TEXT(Y790,"0.#"),1)=".",FALSE,TRUE)</formula>
    </cfRule>
    <cfRule type="expression" dxfId="730" priority="32">
      <formula>IF(RIGHT(TEXT(Y790,"0.#"),1)=".",TRUE,FALSE)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Y871:Y872">
    <cfRule type="expression" dxfId="721" priority="17">
      <formula>IF(RIGHT(TEXT(Y871,"0.#"),1)=".",FALSE,TRUE)</formula>
    </cfRule>
    <cfRule type="expression" dxfId="720" priority="18">
      <formula>IF(RIGHT(TEXT(Y871,"0.#"),1)=".",TRUE,FALSE)</formula>
    </cfRule>
  </conditionalFormatting>
  <conditionalFormatting sqref="AL871:AO872">
    <cfRule type="expression" dxfId="719" priority="19">
      <formula>IF(AND(AL871&gt;=0, RIGHT(TEXT(AL871,"0.#"),1)&lt;&gt;"."),TRUE,FALSE)</formula>
    </cfRule>
    <cfRule type="expression" dxfId="718" priority="20">
      <formula>IF(AND(AL871&gt;=0, RIGHT(TEXT(AL871,"0.#"),1)="."),TRUE,FALSE)</formula>
    </cfRule>
    <cfRule type="expression" dxfId="717" priority="21">
      <formula>IF(AND(AL871&lt;0, RIGHT(TEXT(AL871,"0.#"),1)&lt;&gt;"."),TRUE,FALSE)</formula>
    </cfRule>
    <cfRule type="expression" dxfId="716" priority="22">
      <formula>IF(AND(AL871&lt;0, RIGHT(TEXT(AL871,"0.#"),1)="."),TRUE,FALSE)</formula>
    </cfRule>
  </conditionalFormatting>
  <conditionalFormatting sqref="AM34">
    <cfRule type="expression" dxfId="715" priority="11">
      <formula>IF(RIGHT(TEXT(AM34,"0.#"),1)=".",FALSE,TRUE)</formula>
    </cfRule>
    <cfRule type="expression" dxfId="714" priority="12">
      <formula>IF(RIGHT(TEXT(AM34,"0.#"),1)=".",TRUE,FALSE)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5" max="49" man="1"/>
    <brk id="8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242" t="s">
        <v>11</v>
      </c>
      <c r="AC51" s="1034"/>
      <c r="AD51" s="1035"/>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2020-10-08T15:47:30Z</dcterms:modified>
</cp:coreProperties>
</file>