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<sst xmlns="http://schemas.openxmlformats.org/spreadsheetml/2006/main" count="2885" uniqueCount="649">
  <si>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</si>
  <si>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</si>
  <si>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</si>
  <si>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</si>
  <si>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</si>
  <si>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</si>
  <si>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</si>
  <si>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</si>
  <si>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</si>
  <si>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</si>
  <si>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</si>
  <si>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</si>
  <si>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</si>
  <si>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</si>
  <si>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</si>
  <si>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</si>
  <si>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</si>
  <si>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</si>
  <si>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</si>
  <si>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</si>
  <si>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</si>
  <si>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</si>
  <si>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</si>
  <si>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</si>
  <si>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</si>
  <si>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</si>
  <si>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</si>
  <si>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</si>
  <si>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</si>
  <si>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</si>
  <si>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</si>
  <si>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</si>
  <si>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</si>
  <si>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</si>
  <si>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</si>
  <si>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</si>
  <si>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</si>
  <si>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</si>
  <si>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</si>
  <si>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</si>
  <si>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</si>
  <si>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</si>
  <si>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</si>
  <si>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</si>
  <si>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</si>
  <si>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</si>
  <si>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</si>
  <si>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</si>
  <si>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</si>
  <si>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</si>
  <si>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</si>
  <si>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</si>
  <si>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</si>
  <si>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</si>
  <si>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</si>
  <si>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</si>
  <si>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</si>
  <si>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</si>
  <si>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</si>
  <si>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</si>
  <si>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</si>
  <si>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</si>
  <si>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</si>
  <si>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</si>
  <si>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</si>
  <si>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</si>
  <si>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</si>
  <si>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</si>
  <si>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</si>
  <si>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</si>
  <si>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</si>
  <si>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</si>
  <si>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</si>
  <si>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</si>
  <si>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</si>
  <si>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</si>
  <si>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</si>
  <si>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</si>
  <si>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</si>
  <si>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</si>
  <si>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</si>
  <si>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</si>
  <si>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</si>
  <si>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</si>
  <si>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</si>
  <si>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</si>
  <si>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</si>
  <si>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</si>
  <si>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</si>
  <si>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</si>
  <si>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</si>
  <si>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</si>
  <si>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</si>
  <si>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</si>
  <si>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</si>
  <si>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</si>
  <si>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</si>
  <si>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</si>
  <si>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</si>
  <si>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</si>
  <si>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</si>
  <si>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</si>
  <si>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</si>
  <si>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</si>
  <si>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</si>
  <si>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</si>
  <si>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</si>
  <si>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</si>
  <si>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</si>
  <si>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</si>
  <si>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</si>
  <si>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</si>
  <si>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</si>
  <si>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</si>
  <si>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</si>
  <si>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</si>
  <si>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</si>
  <si>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</si>
  <si>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</si>
  <si>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</si>
  <si>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</si>
  <si>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</si>
  <si>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</si>
  <si>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</si>
  <si>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</si>
  <si>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</si>
  <si>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</si>
  <si>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</si>
  <si>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</si>
  <si>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</si>
  <si>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</si>
  <si>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</si>
  <si>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</si>
  <si>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</si>
  <si>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</si>
  <si>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</si>
  <si>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</si>
  <si>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</si>
  <si>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</si>
  <si>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</si>
  <si>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</si>
  <si>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</si>
  <si>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</si>
  <si>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</si>
  <si>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</si>
  <si>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</si>
  <si>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</si>
  <si>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</si>
  <si>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</si>
  <si>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</si>
  <si>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</si>
  <si>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</si>
  <si>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</si>
  <si>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</si>
  <si>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</si>
  <si>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</si>
  <si>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</si>
  <si>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</si>
  <si>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</si>
  <si>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</si>
  <si>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</si>
  <si>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</si>
  <si>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</si>
  <si>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</si>
  <si>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</si>
  <si>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</si>
  <si>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</si>
  <si>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</si>
  <si>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</si>
  <si>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</si>
  <si>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</si>
  <si>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</si>
  <si>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</si>
  <si>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</si>
  <si>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</si>
  <si>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</si>
  <si>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</si>
  <si>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</si>
  <si>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</si>
  <si>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</si>
  <si>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</si>
  <si>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</si>
  <si>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</si>
  <si>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</si>
  <si>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</si>
  <si>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</si>
  <si>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</si>
  <si>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</si>
  <si>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</si>
  <si>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</si>
  <si>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</si>
  <si>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</si>
  <si>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</si>
  <si>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</si>
  <si>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</si>
  <si>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</si>
  <si>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</si>
  <si>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</si>
  <si>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</si>
  <si>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</si>
  <si>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</si>
  <si>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</si>
  <si>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</si>
  <si>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</si>
  <si>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</si>
  <si>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</si>
  <si>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</si>
  <si>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</si>
  <si>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</si>
  <si>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</si>
  <si>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</si>
  <si>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</si>
  <si>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</si>
  <si>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</si>
  <si>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</si>
  <si>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</si>
  <si>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</si>
  <si>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</si>
  <si>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</si>
  <si>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</si>
  <si>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</si>
  <si>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</si>
  <si>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</si>
  <si>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</si>
  <si>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</si>
  <si>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</si>
  <si>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</si>
  <si>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</si>
  <si>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</si>
  <si>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</si>
  <si>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</si>
  <si>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</si>
  <si>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</si>
  <si>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</si>
  <si>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</si>
  <si>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</si>
  <si>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</si>
  <si>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</si>
  <si>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</si>
  <si>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</si>
  <si>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</si>
  <si>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</si>
  <si>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</si>
  <si>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</si>
  <si>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</si>
  <si>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</si>
  <si>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</si>
  <si>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</si>
  <si>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</si>
  <si>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</si>
  <si>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</si>
  <si>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</si>
  <si>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</si>
  <si>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</si>
  <si>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</si>
  <si>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</si>
  <si>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</si>
  <si>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</si>
  <si>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</si>
  <si>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</si>
  <si>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</si>
  <si>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</si>
  <si>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</si>
  <si>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</si>
  <si>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</si>
  <si>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</si>
  <si>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</si>
  <si>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</si>
  <si>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</si>
  <si>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</si>
  <si>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</si>
  <si>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</si>
  <si>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</si>
  <si>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</si>
  <si>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</si>
  <si>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</si>
  <si>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</si>
  <si>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</si>
  <si>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</si>
  <si>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</si>
  <si>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</si>
  <si>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</si>
  <si>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</si>
  <si>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</si>
  <si>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</si>
  <si>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</si>
  <si>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</si>
  <si>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</si>
  <si>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</si>
  <si>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</si>
  <si>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</si>
  <si>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</si>
  <si>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</si>
  <si>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</si>
  <si>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</si>
  <si>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</si>
  <si>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</si>
  <si>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</si>
  <si>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</si>
  <si>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</si>
  <si>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</si>
  <si>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</si>
  <si>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</si>
  <si>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</si>
  <si>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</si>
  <si>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</si>
  <si>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</si>
  <si>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</si>
  <si>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</si>
  <si>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</si>
  <si>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</si>
  <si>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</si>
  <si>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</si>
  <si>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</si>
  <si>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</si>
  <si>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</si>
  <si>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</si>
  <si>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</si>
  <si>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</si>
  <si>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</si>
  <si>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</si>
  <si>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</si>
  <si>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</si>
  <si>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</si>
  <si>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</si>
  <si>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</si>
  <si>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</si>
  <si>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</si>
  <si>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</si>
  <si>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</si>
  <si>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</si>
  <si>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</si>
  <si>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</si>
  <si>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</si>
  <si>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</si>
  <si>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</si>
  <si>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</si>
  <si>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</si>
  <si>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</si>
  <si>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</si>
  <si>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</si>
  <si>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</si>
  <si>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</si>
  <si>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</si>
  <si>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</si>
  <si>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</si>
  <si>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</si>
  <si>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</si>
  <si>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</si>
  <si>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</si>
  <si>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</si>
  <si>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</si>
  <si>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</si>
  <si>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</si>
  <si>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</si>
  <si>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</si>
  <si>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</si>
  <si>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</si>
  <si>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</si>
  <si>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</si>
  <si>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</si>
  <si>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</si>
  <si>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</si>
  <si>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</si>
  <si>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</si>
  <si>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</si>
  <si>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</si>
  <si>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</si>
  <si>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</si>
  <si>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</si>
  <si>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</si>
  <si>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</si>
  <si>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</si>
  <si>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</si>
  <si>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</si>
  <si>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</si>
  <si>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</si>
  <si>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</si>
  <si>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</si>
  <si>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</si>
  <si>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</si>
  <si>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</si>
  <si>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</si>
  <si>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</si>
  <si>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</si>
  <si>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</si>
  <si>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</si>
  <si>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</si>
  <si>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</si>
  <si>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</si>
  <si>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</si>
  <si>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</si>
  <si>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</si>
  <si>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</si>
  <si>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</si>
  <si>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</si>
  <si>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</si>
  <si>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</si>
  <si>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</si>
  <si>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</si>
  <si>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</si>
  <si>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</si>
  <si>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</si>
  <si>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</si>
  <si>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</si>
  <si>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</si>
  <si>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</si>
  <si>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</si>
  <si>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</si>
  <si>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</si>
  <si>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</si>
  <si>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</si>
  <si>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</si>
  <si>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</si>
  <si>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</si>
  <si>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</si>
  <si>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</si>
  <si>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</si>
  <si>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</si>
  <si>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</si>
  <si>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</si>
  <si>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</si>
  <si>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</si>
  <si>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</si>
  <si>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</si>
  <si>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</si>
  <si>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</si>
  <si>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</si>
  <si>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</si>
  <si>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</si>
  <si>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</si>
  <si>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</si>
  <si>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</si>
  <si>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</si>
  <si>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</si>
  <si>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</si>
  <si>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</si>
  <si>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</si>
  <si>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</si>
  <si>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</si>
  <si>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</si>
  <si>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</si>
  <si>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</si>
  <si>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</si>
  <si>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</si>
  <si>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</si>
  <si>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</si>
  <si>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</si>
  <si>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</si>
  <si>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</si>
  <si>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</si>
  <si>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</si>
  <si>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</si>
  <si>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</si>
  <si>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</si>
  <si>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</si>
  <si>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</si>
  <si>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</si>
  <si>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</si>
  <si>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</si>
  <si>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</si>
  <si>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</si>
  <si>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</si>
  <si>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</si>
  <si>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</si>
  <si>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</si>
  <si>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</si>
  <si>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</si>
  <si>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</si>
  <si>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</si>
  <si>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</si>
  <si>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</si>
  <si>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</si>
  <si>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</si>
  <si>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</si>
  <si>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</si>
  <si>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</si>
  <si>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</si>
  <si>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</si>
  <si>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</si>
  <si>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</si>
  <si>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</si>
  <si>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</si>
  <si>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</si>
  <si>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</si>
  <si>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</si>
  <si>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</si>
  <si>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</si>
  <si>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</si>
  <si>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</si>
  <si>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</si>
  <si>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</si>
  <si>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</si>
  <si>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</si>
  <si>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</si>
  <si>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</si>
  <si>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</si>
  <si>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</si>
  <si>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</si>
  <si>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</si>
  <si>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</si>
  <si>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</si>
  <si>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</si>
  <si>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</si>
  <si>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</si>
  <si>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</si>
  <si>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</si>
  <si>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</si>
  <si>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</si>
  <si>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</si>
  <si>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</si>
  <si>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</si>
  <si>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</si>
  <si>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</si>
  <si>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</si>
  <si>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</si>
  <si>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</si>
  <si>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</si>
  <si>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</si>
  <si>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</si>
  <si>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</si>
  <si>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</si>
  <si>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</si>
  <si>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</si>
  <si>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</si>
  <si>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</si>
  <si>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</si>
  <si>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</si>
  <si>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</si>
  <si>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</si>
  <si>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</si>
  <si>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</si>
  <si>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</si>
  <si>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</si>
  <si>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</si>
  <si>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</si>
  <si>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</si>
  <si>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</si>
  <si>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</si>
  <si>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</si>
  <si>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</si>
  <si>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</si>
  <si>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</si>
  <si>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</si>
  <si>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</si>
  <si>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</si>
  <si>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</si>
  <si>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</si>
  <si>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</si>
  <si>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</si>
  <si>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</si>
  <si>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</si>
  <si>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</si>
  <si>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</si>
  <si>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</si>
  <si>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</si>
  <si>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</si>
  <si>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</si>
  <si>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</si>
  <si>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</si>
  <si>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</si>
  <si>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</si>
  <si>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</si>
  <si>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</si>
  <si>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</si>
  <si>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</si>
  <si>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</si>
  <si>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</si>
  <si>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</si>
  <si>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</si>
  <si>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</si>
  <si>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</si>
  <si>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</si>
  <si>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</si>
  <si>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</si>
  <si>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</si>
  <si>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</si>
  <si>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医療情報システム等標準化推進事業</t>
  </si>
  <si>
    <t>平成１６年度</t>
  </si>
  <si>
    <t>研究開発振興課医療情報技術推進室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</si>
  <si>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</si>
  <si>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</si>
  <si>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</si>
  <si>
    <t>平成32年度に電子カルテ普及率を90％まで向上させる</t>
  </si>
  <si>
    <t>一般病院（400床以上）における電子カルテ普及率（３年に１度実施される医療施設調査により把握）（導入施設数/施設数）</t>
  </si>
  <si>
    <t>医療施設調査（厚生労働省）</t>
  </si>
  <si>
    <t>医療用語等の標準マスターのダウンロード件数</t>
  </si>
  <si>
    <t>単位あたりコスト＝Ｘ／Y
Ｘ：執行額（予算額）
Ｙ：標準マスター等のダウンロード件数　　　　　　　　　　　　　　</t>
  </si>
  <si>
    <t>円</t>
  </si>
  <si>
    <t>　　Ｘ/Ｙ</t>
  </si>
  <si>
    <t>件</t>
  </si>
  <si>
    <t>27,448,927/75,774</t>
  </si>
  <si>
    <t>27,647,157/83,833</t>
  </si>
  <si>
    <t>施策大目標Ⅰ－３　利用者の視点に立った、効率的で安心かつ質の高い医療サービスの提供を促進すること</t>
  </si>
  <si>
    <t>医療情報化の体制整備の普及を推進すること（施策目標Ⅰ－３－１）</t>
  </si>
  <si>
    <t>電子カルテ普及率（一般病院400床以上）</t>
    <rPh sb="0" eb="2">
      <t>デンシ</t>
    </rPh>
    <rPh sb="5" eb="8">
      <t>フキュウリツ</t>
    </rPh>
    <rPh sb="9" eb="11">
      <t>イッパン</t>
    </rPh>
    <rPh sb="11" eb="13">
      <t>ビョウイン</t>
    </rPh>
    <rPh sb="16" eb="17">
      <t>ショウ</t>
    </rPh>
    <rPh sb="17" eb="19">
      <t>イジョウ</t>
    </rPh>
    <phoneticPr fontId="5"/>
  </si>
  <si>
    <t>データの標準化を推進することで、医療情報連携の基盤となる医療情報システムの普及につながる。</t>
  </si>
  <si>
    <t>規制改革推進会議等で医療情報の標準化が指摘されるように、国民や社会のニーズを反映していると考える。</t>
    <rPh sb="0" eb="2">
      <t>キセイ</t>
    </rPh>
    <rPh sb="2" eb="4">
      <t>カイカク</t>
    </rPh>
    <rPh sb="4" eb="6">
      <t>スイシン</t>
    </rPh>
    <rPh sb="6" eb="8">
      <t>カイギ</t>
    </rPh>
    <rPh sb="8" eb="9">
      <t>トウ</t>
    </rPh>
    <phoneticPr fontId="5"/>
  </si>
  <si>
    <t>全国的な標準規格の普及を図る上で、自治体等ではなく国主導で行うべき事業である。</t>
    <phoneticPr fontId="5"/>
  </si>
  <si>
    <t>医療情報の標準化は医療情報連携を進める上で欠かせず、優先度の高い事業である。</t>
    <phoneticPr fontId="5"/>
  </si>
  <si>
    <t>△</t>
  </si>
  <si>
    <t>事業内容に応じて、公募を行うことで競争性を確保している。公募の結果、一者応募になったものであるが、支出先の選定は妥当であると考える。</t>
    <rPh sb="28" eb="30">
      <t>コウボ</t>
    </rPh>
    <rPh sb="31" eb="33">
      <t>ケッカ</t>
    </rPh>
    <rPh sb="34" eb="35">
      <t>イッ</t>
    </rPh>
    <rPh sb="35" eb="36">
      <t>シャ</t>
    </rPh>
    <rPh sb="36" eb="38">
      <t>オウボ</t>
    </rPh>
    <rPh sb="49" eb="52">
      <t>シシュツサキ</t>
    </rPh>
    <rPh sb="53" eb="55">
      <t>センテイ</t>
    </rPh>
    <rPh sb="56" eb="58">
      <t>ダトウ</t>
    </rPh>
    <rPh sb="62" eb="63">
      <t>カンガ</t>
    </rPh>
    <phoneticPr fontId="5"/>
  </si>
  <si>
    <t>無</t>
  </si>
  <si>
    <t>有</t>
  </si>
  <si>
    <t>受益者が負担すべき通信費については自己負担としており、負担関係に問題はない。</t>
    <phoneticPr fontId="5"/>
  </si>
  <si>
    <t>事業の実施に必要最低限の経費しか計上していないため、単位当たりコストの削減は困難であるが、その上で必要があれば可能な限りの節減を実施。</t>
    <phoneticPr fontId="5"/>
  </si>
  <si>
    <t>支出を行うにあたっては、必要性を勘案して合理的なものとしている。</t>
    <phoneticPr fontId="5"/>
  </si>
  <si>
    <t>必要最低限の経費のみを予算計上している。</t>
  </si>
  <si>
    <t>‐</t>
  </si>
  <si>
    <t>-</t>
    <phoneticPr fontId="5"/>
  </si>
  <si>
    <t>例年、予算要求の際に更なるコスト削減や効率化が可能か検討しているところ。</t>
    <phoneticPr fontId="5"/>
  </si>
  <si>
    <t>成果実績は成果目標を上回っている。</t>
    <phoneticPr fontId="5"/>
  </si>
  <si>
    <t>国が実施すべき事業内容であるが、極めて専門的な内容であるため、外部に委託することがより効果的と考える。</t>
  </si>
  <si>
    <t>活動実績は見込みに見合っている。</t>
    <rPh sb="5" eb="7">
      <t>ミコ</t>
    </rPh>
    <rPh sb="9" eb="11">
      <t>ミア</t>
    </rPh>
    <phoneticPr fontId="5"/>
  </si>
  <si>
    <t>標準マスターを診療報酬請求に使用する等、十分に活用している。</t>
    <phoneticPr fontId="5"/>
  </si>
  <si>
    <t>国の指定する標準規格を用いて相互に連携可能な電子カルテシステム等を導入する医療機関での初期導入経費を補助するものである。</t>
    <phoneticPr fontId="5"/>
  </si>
  <si>
    <t>医療提供体制設備整備交付金</t>
  </si>
  <si>
    <t>電子カルテの普及状況を図る医療施設調査によると、平成29年度の成果実績は成果目標を達成している。また、ダウンロード件数はほぼ同水準であり、今後も継続して取り組むこととしている。</t>
  </si>
  <si>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5"/>
  </si>
  <si>
    <t>103</t>
  </si>
  <si>
    <t>64</t>
  </si>
  <si>
    <t>84</t>
  </si>
  <si>
    <t>69</t>
  </si>
  <si>
    <t>63</t>
  </si>
  <si>
    <t>70</t>
  </si>
  <si>
    <t>59</t>
  </si>
  <si>
    <t>0073</t>
  </si>
  <si>
    <t>0083.</t>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</si>
  <si>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</si>
  <si>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雑役務費</t>
    <rPh sb="0" eb="1">
      <t>ザツ</t>
    </rPh>
    <rPh sb="1" eb="3">
      <t>ヤクム</t>
    </rPh>
    <rPh sb="3" eb="4">
      <t>ヒ</t>
    </rPh>
    <phoneticPr fontId="5"/>
  </si>
  <si>
    <t>諸謝金</t>
    <rPh sb="0" eb="2">
      <t>ショシャ</t>
    </rPh>
    <rPh sb="2" eb="3">
      <t>キン</t>
    </rPh>
    <phoneticPr fontId="5"/>
  </si>
  <si>
    <t>旅費</t>
    <rPh sb="0" eb="2">
      <t>リョヒ</t>
    </rPh>
    <phoneticPr fontId="5"/>
  </si>
  <si>
    <t>印刷製本費</t>
    <rPh sb="0" eb="2">
      <t>インサツ</t>
    </rPh>
    <rPh sb="2" eb="4">
      <t>セイホン</t>
    </rPh>
    <rPh sb="4" eb="5">
      <t>ヒ</t>
    </rPh>
    <phoneticPr fontId="5"/>
  </si>
  <si>
    <t>研究員等の人件費</t>
    <rPh sb="0" eb="3">
      <t>ケンキュウイン</t>
    </rPh>
    <rPh sb="3" eb="4">
      <t>トウ</t>
    </rPh>
    <rPh sb="5" eb="8">
      <t>ジンケンヒ</t>
    </rPh>
    <phoneticPr fontId="5"/>
  </si>
  <si>
    <t>消耗品費、通信運搬費、会場費等</t>
    <rPh sb="0" eb="3">
      <t>ショウモウヒン</t>
    </rPh>
    <rPh sb="3" eb="4">
      <t>ヒ</t>
    </rPh>
    <rPh sb="5" eb="7">
      <t>ツウシン</t>
    </rPh>
    <rPh sb="7" eb="10">
      <t>ウンパンヒ</t>
    </rPh>
    <rPh sb="11" eb="14">
      <t>カイジョウヒ</t>
    </rPh>
    <rPh sb="14" eb="15">
      <t>トウ</t>
    </rPh>
    <phoneticPr fontId="5"/>
  </si>
  <si>
    <t>委員会等に要する講師謝金等</t>
    <rPh sb="0" eb="3">
      <t>イインカイ</t>
    </rPh>
    <rPh sb="3" eb="4">
      <t>トウ</t>
    </rPh>
    <rPh sb="5" eb="6">
      <t>ヨウ</t>
    </rPh>
    <rPh sb="8" eb="10">
      <t>コウシ</t>
    </rPh>
    <rPh sb="10" eb="12">
      <t>シャキン</t>
    </rPh>
    <rPh sb="12" eb="13">
      <t>トウ</t>
    </rPh>
    <phoneticPr fontId="5"/>
  </si>
  <si>
    <t>委員会等への出席旅費等</t>
    <rPh sb="0" eb="3">
      <t>イインカイ</t>
    </rPh>
    <rPh sb="3" eb="4">
      <t>トウ</t>
    </rPh>
    <rPh sb="6" eb="8">
      <t>シュッセキ</t>
    </rPh>
    <rPh sb="8" eb="10">
      <t>リョヒ</t>
    </rPh>
    <rPh sb="10" eb="11">
      <t>トウ</t>
    </rPh>
    <phoneticPr fontId="5"/>
  </si>
  <si>
    <t>印刷・製本する際の費用</t>
    <rPh sb="0" eb="2">
      <t>インサツ</t>
    </rPh>
    <rPh sb="3" eb="5">
      <t>セイホン</t>
    </rPh>
    <rPh sb="7" eb="8">
      <t>サイ</t>
    </rPh>
    <rPh sb="9" eb="11">
      <t>ヒヨウ</t>
    </rPh>
    <phoneticPr fontId="5"/>
  </si>
  <si>
    <t>一般財団法人医療情報システム開発センター</t>
    <rPh sb="0" eb="2">
      <t>イッパン</t>
    </rPh>
    <rPh sb="2" eb="6">
      <t>ザイダンホウジン</t>
    </rPh>
    <rPh sb="6" eb="8">
      <t>イリョウ</t>
    </rPh>
    <rPh sb="8" eb="10">
      <t>ジョウホウ</t>
    </rPh>
    <rPh sb="14" eb="16">
      <t>カイハツ</t>
    </rPh>
    <phoneticPr fontId="5"/>
  </si>
  <si>
    <t>医療用語などのマスターの維持・更新等を行う</t>
    <phoneticPr fontId="5"/>
  </si>
  <si>
    <t>27,767,000/103,818</t>
    <phoneticPr fontId="5"/>
  </si>
  <si>
    <t>医療情報化基盤整備等委託費</t>
    <phoneticPr fontId="5"/>
  </si>
  <si>
    <t>点検対象外</t>
    <rPh sb="0" eb="2">
      <t>テンケン</t>
    </rPh>
    <rPh sb="2" eb="5">
      <t>タイショウガイ</t>
    </rPh>
    <phoneticPr fontId="5"/>
  </si>
  <si>
    <t>－</t>
    <phoneticPr fontId="5"/>
  </si>
  <si>
    <t>引き続き、必要な予算額を確保し、適正な執行に努めること。</t>
    <phoneticPr fontId="5"/>
  </si>
  <si>
    <t>室長：前田　彰久</t>
    <rPh sb="0" eb="2">
      <t>シツチョウ</t>
    </rPh>
    <rPh sb="3" eb="5">
      <t>マエダ</t>
    </rPh>
    <rPh sb="6" eb="8">
      <t>アキヒサ</t>
    </rPh>
    <phoneticPr fontId="5"/>
  </si>
  <si>
    <t>厚生労働省標準規格の追加による業務増</t>
    <rPh sb="0" eb="2">
      <t>コウセイ</t>
    </rPh>
    <rPh sb="2" eb="5">
      <t>ロウドウショウ</t>
    </rPh>
    <rPh sb="5" eb="7">
      <t>ヒョウジュン</t>
    </rPh>
    <rPh sb="7" eb="9">
      <t>キカク</t>
    </rPh>
    <rPh sb="10" eb="12">
      <t>ツイカ</t>
    </rPh>
    <rPh sb="15" eb="17">
      <t>ギョウム</t>
    </rPh>
    <rPh sb="17" eb="18">
      <t>ゾウ</t>
    </rPh>
    <phoneticPr fontId="5"/>
  </si>
  <si>
    <t>-</t>
    <phoneticPr fontId="5"/>
  </si>
  <si>
    <t>47,248,000/103,818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</si>
</sst>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31"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top" wrapText="1"/>
      <protection locked="0"/>
    </xf>
    <xf numFmtId="0" fontId="33" fillId="0" borderId="0" xfId="1" applyFont="1" applyFill="1" applyBorder="1" applyAlignment="1" applyProtection="1">
      <alignment horizontal="center" vertical="top"/>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28121</xdr:colOff>
      <xdr:row>742</xdr:row>
      <xdr:rowOff>83458</xdr:rowOff>
    </xdr:from>
    <xdr:to>
      <xdr:col>34</xdr:col>
      <xdr:colOff>2721</xdr:colOff>
      <xdr:row>744</xdr:row>
      <xdr:rowOff>81643</xdr:rowOff>
    </xdr:to>
    <xdr:sp macro="" textlink="">
      <xdr:nvSpPr>
        <xdr:cNvPr id="2" name="正方形/長方形 1"/>
        <xdr:cNvSpPr/>
      </xdr:nvSpPr>
      <xdr:spPr>
        <a:xfrm>
          <a:off x="3028496" y="38716858"/>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66676</xdr:colOff>
      <xdr:row>744</xdr:row>
      <xdr:rowOff>326571</xdr:rowOff>
    </xdr:from>
    <xdr:to>
      <xdr:col>24</xdr:col>
      <xdr:colOff>68036</xdr:colOff>
      <xdr:row>746</xdr:row>
      <xdr:rowOff>66675</xdr:rowOff>
    </xdr:to>
    <xdr:cxnSp macro="">
      <xdr:nvCxnSpPr>
        <xdr:cNvPr id="3" name="直線矢印コネクタ 7"/>
        <xdr:cNvCxnSpPr>
          <a:cxnSpLocks noChangeShapeType="1"/>
        </xdr:cNvCxnSpPr>
      </xdr:nvCxnSpPr>
      <xdr:spPr bwMode="auto">
        <a:xfrm flipH="1">
          <a:off x="4867276" y="39664821"/>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158750</xdr:colOff>
      <xdr:row>748</xdr:row>
      <xdr:rowOff>68036</xdr:rowOff>
    </xdr:from>
    <xdr:to>
      <xdr:col>34</xdr:col>
      <xdr:colOff>133350</xdr:colOff>
      <xdr:row>749</xdr:row>
      <xdr:rowOff>320221</xdr:rowOff>
    </xdr:to>
    <xdr:sp macro="" textlink="">
      <xdr:nvSpPr>
        <xdr:cNvPr id="4" name="正方形/長方形 3"/>
        <xdr:cNvSpPr/>
      </xdr:nvSpPr>
      <xdr:spPr>
        <a:xfrm>
          <a:off x="3159125" y="40815986"/>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100853</xdr:colOff>
      <xdr:row>748</xdr:row>
      <xdr:rowOff>108857</xdr:rowOff>
    </xdr:from>
    <xdr:to>
      <xdr:col>35</xdr:col>
      <xdr:colOff>156882</xdr:colOff>
      <xdr:row>749</xdr:row>
      <xdr:rowOff>299357</xdr:rowOff>
    </xdr:to>
    <xdr:sp macro="" textlink="">
      <xdr:nvSpPr>
        <xdr:cNvPr id="5" name="テキスト ボックス 4"/>
        <xdr:cNvSpPr txBox="1"/>
      </xdr:nvSpPr>
      <xdr:spPr>
        <a:xfrm>
          <a:off x="2901203" y="40856807"/>
          <a:ext cx="4256554"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２８百万円</a:t>
          </a:r>
          <a:endParaRPr kumimoji="1" lang="en-US" altLang="ja-JP" sz="1200"/>
        </a:p>
        <a:p>
          <a:endParaRPr kumimoji="1" lang="ja-JP" altLang="en-US" sz="1200"/>
        </a:p>
      </xdr:txBody>
    </xdr:sp>
    <xdr:clientData/>
  </xdr:twoCellAnchor>
  <xdr:twoCellAnchor>
    <xdr:from>
      <xdr:col>16</xdr:col>
      <xdr:colOff>134471</xdr:colOff>
      <xdr:row>750</xdr:row>
      <xdr:rowOff>21396</xdr:rowOff>
    </xdr:from>
    <xdr:to>
      <xdr:col>38</xdr:col>
      <xdr:colOff>78440</xdr:colOff>
      <xdr:row>751</xdr:row>
      <xdr:rowOff>89646</xdr:rowOff>
    </xdr:to>
    <xdr:sp macro="" textlink="">
      <xdr:nvSpPr>
        <xdr:cNvPr id="6" name="テキスト ボックス 5"/>
        <xdr:cNvSpPr txBox="1"/>
      </xdr:nvSpPr>
      <xdr:spPr>
        <a:xfrm>
          <a:off x="3334871" y="41474196"/>
          <a:ext cx="4344519" cy="4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15</xdr:col>
      <xdr:colOff>27215</xdr:colOff>
      <xdr:row>742</xdr:row>
      <xdr:rowOff>180894</xdr:rowOff>
    </xdr:from>
    <xdr:to>
      <xdr:col>34</xdr:col>
      <xdr:colOff>134471</xdr:colOff>
      <xdr:row>744</xdr:row>
      <xdr:rowOff>246529</xdr:rowOff>
    </xdr:to>
    <xdr:sp macro="" textlink="">
      <xdr:nvSpPr>
        <xdr:cNvPr id="7" name="テキスト ボックス 6"/>
        <xdr:cNvSpPr txBox="1"/>
      </xdr:nvSpPr>
      <xdr:spPr>
        <a:xfrm>
          <a:off x="3027590" y="38814294"/>
          <a:ext cx="3907731" cy="770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２８百万円</a:t>
          </a:r>
        </a:p>
      </xdr:txBody>
    </xdr:sp>
    <xdr:clientData/>
  </xdr:twoCellAnchor>
  <xdr:twoCellAnchor>
    <xdr:from>
      <xdr:col>20</xdr:col>
      <xdr:colOff>112059</xdr:colOff>
      <xdr:row>747</xdr:row>
      <xdr:rowOff>13606</xdr:rowOff>
    </xdr:from>
    <xdr:to>
      <xdr:col>30</xdr:col>
      <xdr:colOff>44825</xdr:colOff>
      <xdr:row>747</xdr:row>
      <xdr:rowOff>299356</xdr:rowOff>
    </xdr:to>
    <xdr:sp macro="" textlink="">
      <xdr:nvSpPr>
        <xdr:cNvPr id="8" name="テキスト ボックス 7"/>
        <xdr:cNvSpPr txBox="1"/>
      </xdr:nvSpPr>
      <xdr:spPr>
        <a:xfrm>
          <a:off x="4112559" y="40409131"/>
          <a:ext cx="1933016"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17</xdr:col>
      <xdr:colOff>38099</xdr:colOff>
      <xdr:row>750</xdr:row>
      <xdr:rowOff>47626</xdr:rowOff>
    </xdr:from>
    <xdr:to>
      <xdr:col>32</xdr:col>
      <xdr:colOff>190499</xdr:colOff>
      <xdr:row>751</xdr:row>
      <xdr:rowOff>38101</xdr:rowOff>
    </xdr:to>
    <xdr:sp macro="" textlink="">
      <xdr:nvSpPr>
        <xdr:cNvPr id="9" name="大かっこ 8"/>
        <xdr:cNvSpPr/>
      </xdr:nvSpPr>
      <xdr:spPr>
        <a:xfrm>
          <a:off x="3438524" y="41500426"/>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835" sqref="BJ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3" t="s">
        <v>0</v>
      </c>
      <c r="AK2" s="953"/>
      <c r="AL2" s="953"/>
      <c r="AM2" s="953"/>
      <c r="AN2" s="953"/>
      <c r="AO2" s="954"/>
      <c r="AP2" s="954"/>
      <c r="AQ2" s="954"/>
      <c r="AR2" s="78" t="str">
        <f>IF(OR(AO2="　", AO2=""), "", "-")</f>
        <v/>
      </c>
      <c r="AS2" s="955">
        <v>82</v>
      </c>
      <c r="AT2" s="955"/>
      <c r="AU2" s="955"/>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579</v>
      </c>
      <c r="AF5" s="700"/>
      <c r="AG5" s="700"/>
      <c r="AH5" s="700"/>
      <c r="AI5" s="700"/>
      <c r="AJ5" s="700"/>
      <c r="AK5" s="700"/>
      <c r="AL5" s="700"/>
      <c r="AM5" s="700"/>
      <c r="AN5" s="700"/>
      <c r="AO5" s="700"/>
      <c r="AP5" s="701"/>
      <c r="AQ5" s="702" t="s">
        <v>645</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71" customHeight="1" x14ac:dyDescent="0.15">
      <c r="A7" s="499" t="s">
        <v>22</v>
      </c>
      <c r="B7" s="500"/>
      <c r="C7" s="500"/>
      <c r="D7" s="500"/>
      <c r="E7" s="500"/>
      <c r="F7" s="501"/>
      <c r="G7" s="502"/>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580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59" t="str">
        <f>入力規則等!A27</f>
        <v>-</v>
      </c>
      <c r="H8" s="721"/>
      <c r="I8" s="721"/>
      <c r="J8" s="721"/>
      <c r="K8" s="721"/>
      <c r="L8" s="721"/>
      <c r="M8" s="721"/>
      <c r="N8" s="721"/>
      <c r="O8" s="721"/>
      <c r="P8" s="721"/>
      <c r="Q8" s="721"/>
      <c r="R8" s="721"/>
      <c r="S8" s="721"/>
      <c r="T8" s="721"/>
      <c r="U8" s="721"/>
      <c r="V8" s="721"/>
      <c r="W8" s="721"/>
      <c r="X8" s="960"/>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6" t="s">
        <v>24</v>
      </c>
      <c r="B12" s="977"/>
      <c r="C12" s="977"/>
      <c r="D12" s="977"/>
      <c r="E12" s="977"/>
      <c r="F12" s="978"/>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28</v>
      </c>
      <c r="Q13" s="659"/>
      <c r="R13" s="659"/>
      <c r="S13" s="659"/>
      <c r="T13" s="659"/>
      <c r="U13" s="659"/>
      <c r="V13" s="660"/>
      <c r="W13" s="658">
        <v>28</v>
      </c>
      <c r="X13" s="659"/>
      <c r="Y13" s="659"/>
      <c r="Z13" s="659"/>
      <c r="AA13" s="659"/>
      <c r="AB13" s="659"/>
      <c r="AC13" s="660"/>
      <c r="AD13" s="658">
        <v>28</v>
      </c>
      <c r="AE13" s="659"/>
      <c r="AF13" s="659"/>
      <c r="AG13" s="659"/>
      <c r="AH13" s="659"/>
      <c r="AI13" s="659"/>
      <c r="AJ13" s="660"/>
      <c r="AK13" s="658">
        <v>28</v>
      </c>
      <c r="AL13" s="659"/>
      <c r="AM13" s="659"/>
      <c r="AN13" s="659"/>
      <c r="AO13" s="659"/>
      <c r="AP13" s="659"/>
      <c r="AQ13" s="660"/>
      <c r="AR13" s="920">
        <v>47</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28</v>
      </c>
      <c r="Q18" s="880"/>
      <c r="R18" s="880"/>
      <c r="S18" s="880"/>
      <c r="T18" s="880"/>
      <c r="U18" s="880"/>
      <c r="V18" s="881"/>
      <c r="W18" s="879">
        <f>SUM(W13:AC17)</f>
        <v>28</v>
      </c>
      <c r="X18" s="880"/>
      <c r="Y18" s="880"/>
      <c r="Z18" s="880"/>
      <c r="AA18" s="880"/>
      <c r="AB18" s="880"/>
      <c r="AC18" s="881"/>
      <c r="AD18" s="879">
        <f>SUM(AD13:AJ17)</f>
        <v>28</v>
      </c>
      <c r="AE18" s="880"/>
      <c r="AF18" s="880"/>
      <c r="AG18" s="880"/>
      <c r="AH18" s="880"/>
      <c r="AI18" s="880"/>
      <c r="AJ18" s="881"/>
      <c r="AK18" s="879">
        <f>SUM(AK13:AQ17)</f>
        <v>28</v>
      </c>
      <c r="AL18" s="880"/>
      <c r="AM18" s="880"/>
      <c r="AN18" s="880"/>
      <c r="AO18" s="880"/>
      <c r="AP18" s="880"/>
      <c r="AQ18" s="881"/>
      <c r="AR18" s="879">
        <f>SUM(AR13:AX17)</f>
        <v>47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27</v>
      </c>
      <c r="Q19" s="659"/>
      <c r="R19" s="659"/>
      <c r="S19" s="659"/>
      <c r="T19" s="659"/>
      <c r="U19" s="659"/>
      <c r="V19" s="660"/>
      <c r="W19" s="658">
        <v>28</v>
      </c>
      <c r="X19" s="659"/>
      <c r="Y19" s="659"/>
      <c r="Z19" s="659"/>
      <c r="AA19" s="659"/>
      <c r="AB19" s="659"/>
      <c r="AC19" s="660"/>
      <c r="AD19" s="658">
        <v>28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0.9642857142857143</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79"/>
      <c r="G21" s="315" t="s">
        <v>358</v>
      </c>
      <c r="H21" s="316"/>
      <c r="I21" s="316"/>
      <c r="J21" s="316"/>
      <c r="K21" s="316"/>
      <c r="L21" s="316"/>
      <c r="M21" s="316"/>
      <c r="N21" s="316"/>
      <c r="O21" s="316"/>
      <c r="P21" s="317">
        <f>IF(P19=0, "-", SUM(P19)/SUM(P13,P14))</f>
        <v>0.9642857142857143</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34" t="s">
        <v>434</v>
      </c>
      <c r="B22" s="935"/>
      <c r="C22" s="935"/>
      <c r="D22" s="935"/>
      <c r="E22" s="935"/>
      <c r="F22" s="936"/>
      <c r="G22" s="984" t="s">
        <v>337</v>
      </c>
      <c r="H22" s="221"/>
      <c r="I22" s="221"/>
      <c r="J22" s="221"/>
      <c r="K22" s="221"/>
      <c r="L22" s="221"/>
      <c r="M22" s="221"/>
      <c r="N22" s="221"/>
      <c r="O22" s="222"/>
      <c r="P22" s="988" t="s">
        <v>435</v>
      </c>
      <c r="Q22" s="221"/>
      <c r="R22" s="221"/>
      <c r="S22" s="221"/>
      <c r="T22" s="221"/>
      <c r="U22" s="221"/>
      <c r="V22" s="222"/>
      <c r="W22" s="988" t="s">
        <v>436</v>
      </c>
      <c r="X22" s="221"/>
      <c r="Y22" s="221"/>
      <c r="Z22" s="221"/>
      <c r="AA22" s="221"/>
      <c r="AB22" s="221"/>
      <c r="AC22" s="222"/>
      <c r="AD22" s="988" t="s">
        <v>336</v>
      </c>
      <c r="AE22" s="221"/>
      <c r="AF22" s="221"/>
      <c r="AG22" s="221"/>
      <c r="AH22" s="221"/>
      <c r="AI22" s="221"/>
      <c r="AJ22" s="221"/>
      <c r="AK22" s="221"/>
      <c r="AL22" s="221"/>
      <c r="AM22" s="221"/>
      <c r="AN22" s="221"/>
      <c r="AO22" s="221"/>
      <c r="AP22" s="221"/>
      <c r="AQ22" s="221"/>
      <c r="AR22" s="221"/>
      <c r="AS22" s="221"/>
      <c r="AT22" s="221"/>
      <c r="AU22" s="221"/>
      <c r="AV22" s="221"/>
      <c r="AW22" s="221"/>
      <c r="AX22" s="989"/>
    </row>
    <row r="23" spans="1:50" ht="33.75" customHeight="1" x14ac:dyDescent="0.15">
      <c r="A23" s="937"/>
      <c r="B23" s="938"/>
      <c r="C23" s="938"/>
      <c r="D23" s="938"/>
      <c r="E23" s="938"/>
      <c r="F23" s="939"/>
      <c r="G23" s="985" t="s">
        <v>641</v>
      </c>
      <c r="H23" s="986"/>
      <c r="I23" s="986"/>
      <c r="J23" s="986"/>
      <c r="K23" s="986"/>
      <c r="L23" s="986"/>
      <c r="M23" s="986"/>
      <c r="N23" s="986"/>
      <c r="O23" s="987"/>
      <c r="P23" s="920">
        <v>28</v>
      </c>
      <c r="Q23" s="921"/>
      <c r="R23" s="921"/>
      <c r="S23" s="921"/>
      <c r="T23" s="921"/>
      <c r="U23" s="921"/>
      <c r="V23" s="943"/>
      <c r="W23" s="920">
        <v>47</v>
      </c>
      <c r="X23" s="921"/>
      <c r="Y23" s="921"/>
      <c r="Z23" s="921"/>
      <c r="AA23" s="921"/>
      <c r="AB23" s="921"/>
      <c r="AC23" s="943"/>
      <c r="AD23" s="961" t="s">
        <v>646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37"/>
      <c r="B24" s="938"/>
      <c r="C24" s="938"/>
      <c r="D24" s="938"/>
      <c r="E24" s="938"/>
      <c r="F24" s="939"/>
      <c r="G24" s="944"/>
      <c r="H24" s="945"/>
      <c r="I24" s="945"/>
      <c r="J24" s="945"/>
      <c r="K24" s="945"/>
      <c r="L24" s="945"/>
      <c r="M24" s="945"/>
      <c r="N24" s="945"/>
      <c r="O24" s="946"/>
      <c r="P24" s="658"/>
      <c r="Q24" s="659"/>
      <c r="R24" s="659"/>
      <c r="S24" s="659"/>
      <c r="T24" s="659"/>
      <c r="U24" s="659"/>
      <c r="V24" s="660"/>
      <c r="W24" s="658"/>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37"/>
      <c r="B25" s="938"/>
      <c r="C25" s="938"/>
      <c r="D25" s="938"/>
      <c r="E25" s="938"/>
      <c r="F25" s="939"/>
      <c r="G25" s="944"/>
      <c r="H25" s="945"/>
      <c r="I25" s="945"/>
      <c r="J25" s="945"/>
      <c r="K25" s="945"/>
      <c r="L25" s="945"/>
      <c r="M25" s="945"/>
      <c r="N25" s="945"/>
      <c r="O25" s="946"/>
      <c r="P25" s="658"/>
      <c r="Q25" s="659"/>
      <c r="R25" s="659"/>
      <c r="S25" s="659"/>
      <c r="T25" s="659"/>
      <c r="U25" s="659"/>
      <c r="V25" s="660"/>
      <c r="W25" s="658"/>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37"/>
      <c r="B26" s="938"/>
      <c r="C26" s="938"/>
      <c r="D26" s="938"/>
      <c r="E26" s="938"/>
      <c r="F26" s="939"/>
      <c r="G26" s="944"/>
      <c r="H26" s="945"/>
      <c r="I26" s="945"/>
      <c r="J26" s="945"/>
      <c r="K26" s="945"/>
      <c r="L26" s="945"/>
      <c r="M26" s="945"/>
      <c r="N26" s="945"/>
      <c r="O26" s="946"/>
      <c r="P26" s="658"/>
      <c r="Q26" s="659"/>
      <c r="R26" s="659"/>
      <c r="S26" s="659"/>
      <c r="T26" s="659"/>
      <c r="U26" s="659"/>
      <c r="V26" s="660"/>
      <c r="W26" s="658"/>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37"/>
      <c r="B27" s="938"/>
      <c r="C27" s="938"/>
      <c r="D27" s="938"/>
      <c r="E27" s="938"/>
      <c r="F27" s="939"/>
      <c r="G27" s="944"/>
      <c r="H27" s="945"/>
      <c r="I27" s="945"/>
      <c r="J27" s="945"/>
      <c r="K27" s="945"/>
      <c r="L27" s="945"/>
      <c r="M27" s="945"/>
      <c r="N27" s="945"/>
      <c r="O27" s="946"/>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37"/>
      <c r="B28" s="938"/>
      <c r="C28" s="938"/>
      <c r="D28" s="938"/>
      <c r="E28" s="938"/>
      <c r="F28" s="939"/>
      <c r="G28" s="947" t="s">
        <v>341</v>
      </c>
      <c r="H28" s="948"/>
      <c r="I28" s="948"/>
      <c r="J28" s="948"/>
      <c r="K28" s="948"/>
      <c r="L28" s="948"/>
      <c r="M28" s="948"/>
      <c r="N28" s="948"/>
      <c r="O28" s="949"/>
      <c r="P28" s="879">
        <f>P29-SUM(P23:P27)</f>
        <v>0</v>
      </c>
      <c r="Q28" s="880"/>
      <c r="R28" s="880"/>
      <c r="S28" s="880"/>
      <c r="T28" s="880"/>
      <c r="U28" s="880"/>
      <c r="V28" s="881"/>
      <c r="W28" s="879">
        <f>W29-SUM(W23:W27)</f>
        <v>0</v>
      </c>
      <c r="X28" s="880"/>
      <c r="Y28" s="880"/>
      <c r="Z28" s="880"/>
      <c r="AA28" s="880"/>
      <c r="AB28" s="880"/>
      <c r="AC28" s="881"/>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40"/>
      <c r="B29" s="941"/>
      <c r="C29" s="941"/>
      <c r="D29" s="941"/>
      <c r="E29" s="941"/>
      <c r="F29" s="942"/>
      <c r="G29" s="950" t="s">
        <v>338</v>
      </c>
      <c r="H29" s="951"/>
      <c r="I29" s="951"/>
      <c r="J29" s="951"/>
      <c r="K29" s="951"/>
      <c r="L29" s="951"/>
      <c r="M29" s="951"/>
      <c r="N29" s="951"/>
      <c r="O29" s="952"/>
      <c r="P29" s="658">
        <f>AK13</f>
        <v>28</v>
      </c>
      <c r="Q29" s="659"/>
      <c r="R29" s="659"/>
      <c r="S29" s="659"/>
      <c r="T29" s="659"/>
      <c r="U29" s="659"/>
      <c r="V29" s="660"/>
      <c r="W29" s="956">
        <f>AR13</f>
        <v>47</v>
      </c>
      <c r="X29" s="957"/>
      <c r="Y29" s="957"/>
      <c r="Z29" s="957"/>
      <c r="AA29" s="957"/>
      <c r="AB29" s="957"/>
      <c r="AC29" s="958"/>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c r="AR31" s="200"/>
      <c r="AS31" s="133" t="s">
        <v>236</v>
      </c>
      <c r="AT31" s="134"/>
      <c r="AU31" s="199">
        <v>2</v>
      </c>
      <c r="AV31" s="199"/>
      <c r="AW31" s="399" t="s">
        <v>181</v>
      </c>
      <c r="AX31" s="400"/>
    </row>
    <row r="32" spans="1:50" ht="26.25" customHeight="1" x14ac:dyDescent="0.15">
      <c r="A32" s="404"/>
      <c r="B32" s="402"/>
      <c r="C32" s="402"/>
      <c r="D32" s="402"/>
      <c r="E32" s="402"/>
      <c r="F32" s="403"/>
      <c r="G32" s="565" t="s">
        <v>583</v>
      </c>
      <c r="H32" s="566"/>
      <c r="I32" s="566"/>
      <c r="J32" s="566"/>
      <c r="K32" s="566"/>
      <c r="L32" s="566"/>
      <c r="M32" s="566"/>
      <c r="N32" s="566"/>
      <c r="O32" s="567"/>
      <c r="P32" s="105" t="s">
        <v>584</v>
      </c>
      <c r="Q32" s="105"/>
      <c r="R32" s="105"/>
      <c r="S32" s="105"/>
      <c r="T32" s="105"/>
      <c r="U32" s="105"/>
      <c r="V32" s="105"/>
      <c r="W32" s="105"/>
      <c r="X32" s="106"/>
      <c r="Y32" s="475" t="s">
        <v>12</v>
      </c>
      <c r="Z32" s="535"/>
      <c r="AA32" s="536"/>
      <c r="AB32" s="465" t="s">
        <v>377</v>
      </c>
      <c r="AC32" s="465"/>
      <c r="AD32" s="465"/>
      <c r="AE32" s="217">
        <v>85.4</v>
      </c>
      <c r="AF32" s="218"/>
      <c r="AG32" s="218"/>
      <c r="AH32" s="218"/>
      <c r="AI32" s="217" t="s">
        <v>570</v>
      </c>
      <c r="AJ32" s="218"/>
      <c r="AK32" s="218"/>
      <c r="AL32" s="218"/>
      <c r="AM32" s="217"/>
      <c r="AN32" s="218"/>
      <c r="AO32" s="218"/>
      <c r="AP32" s="218"/>
      <c r="AQ32" s="341" t="s">
        <v>570</v>
      </c>
      <c r="AR32" s="207"/>
      <c r="AS32" s="207"/>
      <c r="AT32" s="342"/>
      <c r="AU32" s="218" t="s">
        <v>570</v>
      </c>
      <c r="AV32" s="218"/>
      <c r="AW32" s="218"/>
      <c r="AX32" s="220"/>
    </row>
    <row r="33" spans="1:50" ht="26.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377</v>
      </c>
      <c r="AC33" s="527"/>
      <c r="AD33" s="527"/>
      <c r="AE33" s="217">
        <v>80</v>
      </c>
      <c r="AF33" s="218"/>
      <c r="AG33" s="218"/>
      <c r="AH33" s="218"/>
      <c r="AI33" s="217" t="s">
        <v>570</v>
      </c>
      <c r="AJ33" s="218"/>
      <c r="AK33" s="218"/>
      <c r="AL33" s="218"/>
      <c r="AM33" s="217"/>
      <c r="AN33" s="218"/>
      <c r="AO33" s="218"/>
      <c r="AP33" s="218"/>
      <c r="AQ33" s="341" t="s">
        <v>570</v>
      </c>
      <c r="AR33" s="207"/>
      <c r="AS33" s="207"/>
      <c r="AT33" s="342"/>
      <c r="AU33" s="218">
        <v>90</v>
      </c>
      <c r="AV33" s="218"/>
      <c r="AW33" s="218"/>
      <c r="AX33" s="220"/>
    </row>
    <row r="34" spans="1:50" ht="26.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v>106.7</v>
      </c>
      <c r="AF34" s="218"/>
      <c r="AG34" s="218"/>
      <c r="AH34" s="218"/>
      <c r="AI34" s="217" t="s">
        <v>570</v>
      </c>
      <c r="AJ34" s="218"/>
      <c r="AK34" s="218"/>
      <c r="AL34" s="218"/>
      <c r="AM34" s="217"/>
      <c r="AN34" s="218"/>
      <c r="AO34" s="218"/>
      <c r="AP34" s="218"/>
      <c r="AQ34" s="341" t="s">
        <v>570</v>
      </c>
      <c r="AR34" s="207"/>
      <c r="AS34" s="207"/>
      <c r="AT34" s="342"/>
      <c r="AU34" s="218" t="s">
        <v>570</v>
      </c>
      <c r="AV34" s="218"/>
      <c r="AW34" s="218"/>
      <c r="AX34" s="220"/>
    </row>
    <row r="35" spans="1:50" ht="23.25" customHeight="1" x14ac:dyDescent="0.15">
      <c r="A35" s="225" t="s">
        <v>386</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0"/>
    </row>
    <row r="80" spans="1:50" ht="18.75" hidden="1"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586</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590</v>
      </c>
      <c r="AC101" s="465"/>
      <c r="AD101" s="465"/>
      <c r="AE101" s="217">
        <v>75774</v>
      </c>
      <c r="AF101" s="218"/>
      <c r="AG101" s="218"/>
      <c r="AH101" s="219"/>
      <c r="AI101" s="217">
        <v>83833</v>
      </c>
      <c r="AJ101" s="218"/>
      <c r="AK101" s="218"/>
      <c r="AL101" s="219"/>
      <c r="AM101" s="217">
        <v>103818</v>
      </c>
      <c r="AN101" s="218"/>
      <c r="AO101" s="218"/>
      <c r="AP101" s="219"/>
      <c r="AQ101" s="217" t="s">
        <v>570</v>
      </c>
      <c r="AR101" s="218"/>
      <c r="AS101" s="218"/>
      <c r="AT101" s="219"/>
      <c r="AU101" s="217" t="s">
        <v>647</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590</v>
      </c>
      <c r="AC102" s="465"/>
      <c r="AD102" s="465"/>
      <c r="AE102" s="422">
        <v>59500</v>
      </c>
      <c r="AF102" s="422"/>
      <c r="AG102" s="422"/>
      <c r="AH102" s="422"/>
      <c r="AI102" s="422">
        <v>59500</v>
      </c>
      <c r="AJ102" s="422"/>
      <c r="AK102" s="422"/>
      <c r="AL102" s="422"/>
      <c r="AM102" s="422">
        <v>70000</v>
      </c>
      <c r="AN102" s="422"/>
      <c r="AO102" s="422"/>
      <c r="AP102" s="422"/>
      <c r="AQ102" s="272">
        <v>70000</v>
      </c>
      <c r="AR102" s="273"/>
      <c r="AS102" s="273"/>
      <c r="AT102" s="318"/>
      <c r="AU102" s="272">
        <v>70000</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587</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588</v>
      </c>
      <c r="AC116" s="467"/>
      <c r="AD116" s="468"/>
      <c r="AE116" s="422">
        <v>362</v>
      </c>
      <c r="AF116" s="422"/>
      <c r="AG116" s="422"/>
      <c r="AH116" s="422"/>
      <c r="AI116" s="422">
        <v>330</v>
      </c>
      <c r="AJ116" s="422"/>
      <c r="AK116" s="422"/>
      <c r="AL116" s="422"/>
      <c r="AM116" s="422">
        <v>267</v>
      </c>
      <c r="AN116" s="422"/>
      <c r="AO116" s="422"/>
      <c r="AP116" s="422"/>
      <c r="AQ116" s="217">
        <v>455</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589</v>
      </c>
      <c r="AC117" s="477"/>
      <c r="AD117" s="478"/>
      <c r="AE117" s="555" t="s">
        <v>591</v>
      </c>
      <c r="AF117" s="555"/>
      <c r="AG117" s="555"/>
      <c r="AH117" s="555"/>
      <c r="AI117" s="555" t="s">
        <v>592</v>
      </c>
      <c r="AJ117" s="555"/>
      <c r="AK117" s="555"/>
      <c r="AL117" s="555"/>
      <c r="AM117" s="555" t="s">
        <v>640</v>
      </c>
      <c r="AN117" s="555"/>
      <c r="AO117" s="555"/>
      <c r="AP117" s="555"/>
      <c r="AQ117" s="555" t="s">
        <v>648</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5.25" customHeight="1" x14ac:dyDescent="0.15">
      <c r="A130" s="188" t="s">
        <v>413</v>
      </c>
      <c r="B130" s="185"/>
      <c r="C130" s="184" t="s">
        <v>239</v>
      </c>
      <c r="D130" s="185"/>
      <c r="E130" s="169" t="s">
        <v>268</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5.25" customHeight="1" x14ac:dyDescent="0.15">
      <c r="A131" s="189"/>
      <c r="B131" s="186"/>
      <c r="C131" s="180"/>
      <c r="D131" s="186"/>
      <c r="E131" s="174" t="s">
        <v>267</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377</v>
      </c>
      <c r="AC134" s="205"/>
      <c r="AD134" s="205"/>
      <c r="AE134" s="206">
        <v>85.4</v>
      </c>
      <c r="AF134" s="207"/>
      <c r="AG134" s="207"/>
      <c r="AH134" s="207"/>
      <c r="AI134" s="206" t="s">
        <v>570</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377</v>
      </c>
      <c r="AC135" s="213"/>
      <c r="AD135" s="213"/>
      <c r="AE135" s="206">
        <v>80</v>
      </c>
      <c r="AF135" s="207"/>
      <c r="AG135" s="207"/>
      <c r="AH135" s="207"/>
      <c r="AI135" s="206" t="s">
        <v>570</v>
      </c>
      <c r="AJ135" s="207"/>
      <c r="AK135" s="207"/>
      <c r="AL135" s="207"/>
      <c r="AM135" s="206" t="s">
        <v>575</v>
      </c>
      <c r="AN135" s="207"/>
      <c r="AO135" s="207"/>
      <c r="AP135" s="207"/>
      <c r="AQ135" s="206" t="s">
        <v>574</v>
      </c>
      <c r="AR135" s="207"/>
      <c r="AS135" s="207"/>
      <c r="AT135" s="207"/>
      <c r="AU135" s="206">
        <v>90</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572</v>
      </c>
      <c r="H154" s="105"/>
      <c r="I154" s="105"/>
      <c r="J154" s="105"/>
      <c r="K154" s="105"/>
      <c r="L154" s="105"/>
      <c r="M154" s="105"/>
      <c r="N154" s="105"/>
      <c r="O154" s="105"/>
      <c r="P154" s="106"/>
      <c r="Q154" s="125" t="s">
        <v>571</v>
      </c>
      <c r="R154" s="105"/>
      <c r="S154" s="105"/>
      <c r="T154" s="105"/>
      <c r="U154" s="105"/>
      <c r="V154" s="105"/>
      <c r="W154" s="105"/>
      <c r="X154" s="105"/>
      <c r="Y154" s="105"/>
      <c r="Z154" s="105"/>
      <c r="AA154" s="292"/>
      <c r="AB154" s="141" t="s">
        <v>573</v>
      </c>
      <c r="AC154" s="142"/>
      <c r="AD154" s="142"/>
      <c r="AE154" s="147" t="s">
        <v>571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2"/>
      <c r="E430" s="174" t="s">
        <v>406</v>
      </c>
      <c r="F430" s="899"/>
      <c r="G430" s="900" t="s">
        <v>255</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customHeight="1" x14ac:dyDescent="0.15">
      <c r="A433" s="189"/>
      <c r="B433" s="186"/>
      <c r="C433" s="180"/>
      <c r="D433" s="186"/>
      <c r="E433" s="343"/>
      <c r="F433" s="344"/>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1" t="s">
        <v>570</v>
      </c>
      <c r="AF433" s="207"/>
      <c r="AG433" s="207"/>
      <c r="AH433" s="207"/>
      <c r="AI433" s="341" t="s">
        <v>570</v>
      </c>
      <c r="AJ433" s="207"/>
      <c r="AK433" s="207"/>
      <c r="AL433" s="207"/>
      <c r="AM433" s="341" t="s">
        <v>570</v>
      </c>
      <c r="AN433" s="207"/>
      <c r="AO433" s="207"/>
      <c r="AP433" s="342"/>
      <c r="AQ433" s="341" t="s">
        <v>570</v>
      </c>
      <c r="AR433" s="207"/>
      <c r="AS433" s="207"/>
      <c r="AT433" s="342"/>
      <c r="AU433" s="207" t="s">
        <v>570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1" t="s">
        <v>570</v>
      </c>
      <c r="AF434" s="207"/>
      <c r="AG434" s="207"/>
      <c r="AH434" s="342"/>
      <c r="AI434" s="341" t="s">
        <v>570</v>
      </c>
      <c r="AJ434" s="207"/>
      <c r="AK434" s="207"/>
      <c r="AL434" s="207"/>
      <c r="AM434" s="341" t="s">
        <v>570</v>
      </c>
      <c r="AN434" s="207"/>
      <c r="AO434" s="207"/>
      <c r="AP434" s="342"/>
      <c r="AQ434" s="341" t="s">
        <v>570</v>
      </c>
      <c r="AR434" s="207"/>
      <c r="AS434" s="207"/>
      <c r="AT434" s="342"/>
      <c r="AU434" s="207" t="s">
        <v>570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570</v>
      </c>
      <c r="AF435" s="207"/>
      <c r="AG435" s="207"/>
      <c r="AH435" s="342"/>
      <c r="AI435" s="341" t="s">
        <v>570</v>
      </c>
      <c r="AJ435" s="207"/>
      <c r="AK435" s="207"/>
      <c r="AL435" s="207"/>
      <c r="AM435" s="341" t="s">
        <v>570</v>
      </c>
      <c r="AN435" s="207"/>
      <c r="AO435" s="207"/>
      <c r="AP435" s="342"/>
      <c r="AQ435" s="341" t="s">
        <v>570</v>
      </c>
      <c r="AR435" s="207"/>
      <c r="AS435" s="207"/>
      <c r="AT435" s="342"/>
      <c r="AU435" s="207" t="s">
        <v>570</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customHeight="1" x14ac:dyDescent="0.15">
      <c r="A458" s="189"/>
      <c r="B458" s="186"/>
      <c r="C458" s="180"/>
      <c r="D458" s="186"/>
      <c r="E458" s="343"/>
      <c r="F458" s="344"/>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1" t="s">
        <v>570</v>
      </c>
      <c r="AF458" s="207"/>
      <c r="AG458" s="207"/>
      <c r="AH458" s="207"/>
      <c r="AI458" s="341" t="s">
        <v>570</v>
      </c>
      <c r="AJ458" s="207"/>
      <c r="AK458" s="207"/>
      <c r="AL458" s="207"/>
      <c r="AM458" s="341" t="s">
        <v>570</v>
      </c>
      <c r="AN458" s="207"/>
      <c r="AO458" s="207"/>
      <c r="AP458" s="342"/>
      <c r="AQ458" s="341" t="s">
        <v>570</v>
      </c>
      <c r="AR458" s="207"/>
      <c r="AS458" s="207"/>
      <c r="AT458" s="342"/>
      <c r="AU458" s="207" t="s">
        <v>570</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1" t="s">
        <v>570</v>
      </c>
      <c r="AF459" s="207"/>
      <c r="AG459" s="207"/>
      <c r="AH459" s="342"/>
      <c r="AI459" s="341" t="s">
        <v>570</v>
      </c>
      <c r="AJ459" s="207"/>
      <c r="AK459" s="207"/>
      <c r="AL459" s="207"/>
      <c r="AM459" s="341" t="s">
        <v>570</v>
      </c>
      <c r="AN459" s="207"/>
      <c r="AO459" s="207"/>
      <c r="AP459" s="342"/>
      <c r="AQ459" s="341" t="s">
        <v>570</v>
      </c>
      <c r="AR459" s="207"/>
      <c r="AS459" s="207"/>
      <c r="AT459" s="342"/>
      <c r="AU459" s="207" t="s">
        <v>570</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570</v>
      </c>
      <c r="AF460" s="207"/>
      <c r="AG460" s="207"/>
      <c r="AH460" s="342"/>
      <c r="AI460" s="341" t="s">
        <v>570</v>
      </c>
      <c r="AJ460" s="207"/>
      <c r="AK460" s="207"/>
      <c r="AL460" s="207"/>
      <c r="AM460" s="341" t="s">
        <v>570</v>
      </c>
      <c r="AN460" s="207"/>
      <c r="AO460" s="207"/>
      <c r="AP460" s="342"/>
      <c r="AQ460" s="341" t="s">
        <v>570</v>
      </c>
      <c r="AR460" s="207"/>
      <c r="AS460" s="207"/>
      <c r="AT460" s="342"/>
      <c r="AU460" s="207" t="s">
        <v>570</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32.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564</v>
      </c>
      <c r="AE702" s="347"/>
      <c r="AF702" s="347"/>
      <c r="AG702" s="386" t="s">
        <v>597</v>
      </c>
      <c r="AH702" s="387"/>
      <c r="AI702" s="387"/>
      <c r="AJ702" s="387"/>
      <c r="AK702" s="387"/>
      <c r="AL702" s="387"/>
      <c r="AM702" s="387"/>
      <c r="AN702" s="387"/>
      <c r="AO702" s="387"/>
      <c r="AP702" s="387"/>
      <c r="AQ702" s="387"/>
      <c r="AR702" s="387"/>
      <c r="AS702" s="387"/>
      <c r="AT702" s="387"/>
      <c r="AU702" s="387"/>
      <c r="AV702" s="387"/>
      <c r="AW702" s="387"/>
      <c r="AX702" s="388"/>
    </row>
    <row r="703" spans="1:50" ht="32.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564</v>
      </c>
      <c r="AE703" s="328"/>
      <c r="AF703" s="328"/>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600</v>
      </c>
      <c r="AE705" s="716"/>
      <c r="AF705" s="716"/>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602</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564</v>
      </c>
      <c r="AE708" s="606"/>
      <c r="AF708" s="606"/>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47.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564</v>
      </c>
      <c r="AE709" s="328"/>
      <c r="AF709" s="328"/>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32.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564</v>
      </c>
      <c r="AE710" s="328"/>
      <c r="AF710" s="328"/>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564</v>
      </c>
      <c r="AE711" s="328"/>
      <c r="AF711" s="328"/>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608</v>
      </c>
      <c r="AE712" s="784"/>
      <c r="AF712" s="784"/>
      <c r="AG712" s="811" t="s">
        <v>609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608</v>
      </c>
      <c r="AE713" s="328"/>
      <c r="AF713" s="664"/>
      <c r="AG713" s="101" t="s">
        <v>414</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610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2.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564</v>
      </c>
      <c r="AE716" s="628"/>
      <c r="AF716" s="628"/>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564</v>
      </c>
      <c r="AE717" s="328"/>
      <c r="AF717" s="328"/>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32.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564</v>
      </c>
      <c r="AE718" s="328"/>
      <c r="AF718" s="328"/>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564</v>
      </c>
      <c r="AE719" s="606"/>
      <c r="AF719" s="606"/>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t="s">
        <v>563</v>
      </c>
      <c r="D721" s="296"/>
      <c r="E721" s="296"/>
      <c r="F721" s="297"/>
      <c r="G721" s="286"/>
      <c r="H721" s="287"/>
      <c r="I721" s="82" t="str">
        <f>IF(OR(G721="　", G721=""), "", "-")</f>
        <v/>
      </c>
      <c r="J721" s="290">
        <v>53</v>
      </c>
      <c r="K721" s="290"/>
      <c r="L721" s="82" t="str">
        <f>IF(M721="","","-")</f>
        <v/>
      </c>
      <c r="M721" s="83"/>
      <c r="N721" s="303" t="s">
        <v>616</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0.75" customHeight="1" x14ac:dyDescent="0.15">
      <c r="A726" s="641" t="s">
        <v>48</v>
      </c>
      <c r="B726" s="803"/>
      <c r="C726" s="816" t="s">
        <v>53</v>
      </c>
      <c r="D726" s="838"/>
      <c r="E726" s="838"/>
      <c r="F726" s="839"/>
      <c r="G726" s="578" t="s">
        <v>617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0.75" customHeight="1" thickBot="1" x14ac:dyDescent="0.2">
      <c r="A727" s="804"/>
      <c r="B727" s="805"/>
      <c r="C727" s="749" t="s">
        <v>57</v>
      </c>
      <c r="D727" s="750"/>
      <c r="E727" s="750"/>
      <c r="F727" s="751"/>
      <c r="G727" s="576" t="s">
        <v>618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5" t="s">
        <v>642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3" customHeight="1" thickBot="1" x14ac:dyDescent="0.2">
      <c r="A731" s="800" t="s">
        <v>138</v>
      </c>
      <c r="B731" s="801"/>
      <c r="C731" s="801"/>
      <c r="D731" s="801"/>
      <c r="E731" s="802"/>
      <c r="F731" s="730" t="s">
        <v>644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 customHeight="1" thickBot="1" x14ac:dyDescent="0.2">
      <c r="A733" s="674" t="s">
        <v>138</v>
      </c>
      <c r="B733" s="675"/>
      <c r="C733" s="675"/>
      <c r="D733" s="675"/>
      <c r="E733" s="676"/>
      <c r="F733" s="638" t="s">
        <v>643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409</v>
      </c>
      <c r="B737" s="210"/>
      <c r="C737" s="210"/>
      <c r="D737" s="211"/>
      <c r="E737" s="969" t="s">
        <v>619</v>
      </c>
      <c r="F737" s="969"/>
      <c r="G737" s="969"/>
      <c r="H737" s="969"/>
      <c r="I737" s="969"/>
      <c r="J737" s="969"/>
      <c r="K737" s="969"/>
      <c r="L737" s="969"/>
      <c r="M737" s="969"/>
      <c r="N737" s="366" t="s">
        <v>404</v>
      </c>
      <c r="O737" s="366"/>
      <c r="P737" s="366"/>
      <c r="Q737" s="366"/>
      <c r="R737" s="969" t="s">
        <v>621</v>
      </c>
      <c r="S737" s="969"/>
      <c r="T737" s="969"/>
      <c r="U737" s="969"/>
      <c r="V737" s="969"/>
      <c r="W737" s="969"/>
      <c r="X737" s="969"/>
      <c r="Y737" s="969"/>
      <c r="Z737" s="969"/>
      <c r="AA737" s="366" t="s">
        <v>403</v>
      </c>
      <c r="AB737" s="366"/>
      <c r="AC737" s="366"/>
      <c r="AD737" s="366"/>
      <c r="AE737" s="969" t="s">
        <v>623</v>
      </c>
      <c r="AF737" s="969"/>
      <c r="AG737" s="969"/>
      <c r="AH737" s="969"/>
      <c r="AI737" s="969"/>
      <c r="AJ737" s="969"/>
      <c r="AK737" s="969"/>
      <c r="AL737" s="969"/>
      <c r="AM737" s="969"/>
      <c r="AN737" s="366" t="s">
        <v>402</v>
      </c>
      <c r="AO737" s="366"/>
      <c r="AP737" s="366"/>
      <c r="AQ737" s="366"/>
      <c r="AR737" s="999" t="s">
        <v>625</v>
      </c>
      <c r="AS737" s="1000"/>
      <c r="AT737" s="1000"/>
      <c r="AU737" s="1000"/>
      <c r="AV737" s="1000"/>
      <c r="AW737" s="1000"/>
      <c r="AX737" s="1001"/>
      <c r="AY737" s="88"/>
      <c r="AZ737" s="88"/>
    </row>
    <row r="738" spans="1:52" ht="24.75" customHeight="1" x14ac:dyDescent="0.15">
      <c r="A738" s="993" t="s">
        <v>401</v>
      </c>
      <c r="B738" s="210"/>
      <c r="C738" s="210"/>
      <c r="D738" s="211"/>
      <c r="E738" s="969" t="s">
        <v>620</v>
      </c>
      <c r="F738" s="969"/>
      <c r="G738" s="969"/>
      <c r="H738" s="969"/>
      <c r="I738" s="969"/>
      <c r="J738" s="969"/>
      <c r="K738" s="969"/>
      <c r="L738" s="969"/>
      <c r="M738" s="969"/>
      <c r="N738" s="366" t="s">
        <v>400</v>
      </c>
      <c r="O738" s="366"/>
      <c r="P738" s="366"/>
      <c r="Q738" s="366"/>
      <c r="R738" s="969" t="s">
        <v>622</v>
      </c>
      <c r="S738" s="969"/>
      <c r="T738" s="969"/>
      <c r="U738" s="969"/>
      <c r="V738" s="969"/>
      <c r="W738" s="969"/>
      <c r="X738" s="969"/>
      <c r="Y738" s="969"/>
      <c r="Z738" s="969"/>
      <c r="AA738" s="366" t="s">
        <v>399</v>
      </c>
      <c r="AB738" s="366"/>
      <c r="AC738" s="366"/>
      <c r="AD738" s="366"/>
      <c r="AE738" s="969" t="s">
        <v>624</v>
      </c>
      <c r="AF738" s="969"/>
      <c r="AG738" s="969"/>
      <c r="AH738" s="969"/>
      <c r="AI738" s="969"/>
      <c r="AJ738" s="969"/>
      <c r="AK738" s="969"/>
      <c r="AL738" s="969"/>
      <c r="AM738" s="969"/>
      <c r="AN738" s="366" t="s">
        <v>398</v>
      </c>
      <c r="AO738" s="366"/>
      <c r="AP738" s="366"/>
      <c r="AQ738" s="366"/>
      <c r="AR738" s="999" t="s">
        <v>626</v>
      </c>
      <c r="AS738" s="1000"/>
      <c r="AT738" s="1000"/>
      <c r="AU738" s="1000"/>
      <c r="AV738" s="1000"/>
      <c r="AW738" s="1000"/>
      <c r="AX738" s="1001"/>
    </row>
    <row r="739" spans="1:52" ht="24.75" customHeight="1" x14ac:dyDescent="0.15">
      <c r="A739" s="993" t="s">
        <v>397</v>
      </c>
      <c r="B739" s="210"/>
      <c r="C739" s="210"/>
      <c r="D739" s="211"/>
      <c r="E739" s="969" t="s">
        <v>627</v>
      </c>
      <c r="F739" s="969"/>
      <c r="G739" s="969"/>
      <c r="H739" s="969"/>
      <c r="I739" s="969"/>
      <c r="J739" s="969"/>
      <c r="K739" s="969"/>
      <c r="L739" s="969"/>
      <c r="M739" s="969"/>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0" t="s">
        <v>421</v>
      </c>
      <c r="B740" s="971"/>
      <c r="C740" s="971"/>
      <c r="D740" s="972"/>
      <c r="E740" s="973" t="s">
        <v>576</v>
      </c>
      <c r="F740" s="974"/>
      <c r="G740" s="974"/>
      <c r="H740" s="92" t="str">
        <f>IF(E740="", "", "(")</f>
        <v>(</v>
      </c>
      <c r="I740" s="974"/>
      <c r="J740" s="974"/>
      <c r="K740" s="92" t="str">
        <f>IF(OR(I740="　", I740=""), "", "-")</f>
        <v/>
      </c>
      <c r="L740" s="975">
        <v>84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990"/>
      <c r="J742" s="990"/>
      <c r="K742" s="990"/>
      <c r="L742" s="990"/>
      <c r="M742" s="990"/>
      <c r="N742" s="990"/>
      <c r="O742" s="990"/>
      <c r="P742" s="990"/>
      <c r="Q742" s="990"/>
      <c r="R742" s="990"/>
      <c r="S742" s="990"/>
      <c r="T742" s="990"/>
      <c r="U742" s="990"/>
      <c r="V742" s="990"/>
      <c r="W742" s="100"/>
      <c r="X742" s="100"/>
      <c r="Y742" s="100"/>
      <c r="Z742" s="100"/>
      <c r="AA742" s="100"/>
      <c r="AB742" s="100"/>
      <c r="AC742" s="100"/>
      <c r="AD742" s="100"/>
      <c r="AE742" s="100"/>
      <c r="AF742" s="100"/>
      <c r="AG742" s="100"/>
      <c r="AH742" s="100"/>
      <c r="AI742" s="100"/>
      <c r="AJ742" s="100"/>
      <c r="AK742" s="100"/>
      <c r="AL742" s="100"/>
      <c r="AM742" s="100"/>
      <c r="AN742" s="100"/>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100"/>
      <c r="J748" s="100"/>
      <c r="K748" s="100"/>
      <c r="L748" s="100"/>
      <c r="M748" s="100"/>
      <c r="N748" s="100"/>
      <c r="O748" s="100"/>
      <c r="P748" s="100"/>
      <c r="Q748" s="100"/>
      <c r="R748" s="100"/>
      <c r="S748" s="100"/>
      <c r="T748" s="100"/>
      <c r="U748" s="100"/>
      <c r="V748" s="100"/>
      <c r="W748" s="100"/>
      <c r="X748" s="100"/>
      <c r="Y748" s="100"/>
      <c r="Z748" s="46"/>
      <c r="AA748" s="46"/>
      <c r="AB748" s="46"/>
      <c r="AC748" s="46"/>
      <c r="AD748" s="46"/>
      <c r="AE748" s="46"/>
      <c r="AF748" s="100"/>
      <c r="AG748" s="100"/>
      <c r="AH748" s="100"/>
      <c r="AI748" s="100"/>
      <c r="AJ748" s="100"/>
      <c r="AK748" s="100"/>
      <c r="AL748" s="100"/>
      <c r="AM748" s="100"/>
      <c r="AN748" s="100"/>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100"/>
      <c r="J751" s="100"/>
      <c r="K751" s="100"/>
      <c r="L751" s="100"/>
      <c r="M751" s="100"/>
      <c r="N751" s="100"/>
      <c r="O751" s="100"/>
      <c r="P751" s="100"/>
      <c r="Q751" s="100"/>
      <c r="R751" s="100"/>
      <c r="S751" s="991"/>
      <c r="T751" s="992"/>
      <c r="U751" s="992"/>
      <c r="V751" s="992"/>
      <c r="W751" s="992"/>
      <c r="X751" s="992"/>
      <c r="Y751" s="992"/>
      <c r="Z751" s="992"/>
      <c r="AA751" s="992"/>
      <c r="AB751" s="992"/>
      <c r="AC751" s="992"/>
      <c r="AD751" s="992"/>
      <c r="AE751" s="992"/>
      <c r="AF751" s="992"/>
      <c r="AG751" s="992"/>
      <c r="AH751" s="992"/>
      <c r="AI751" s="992"/>
      <c r="AJ751" s="100"/>
      <c r="AK751" s="100"/>
      <c r="AL751" s="100"/>
      <c r="AM751" s="100"/>
      <c r="AN751" s="100"/>
      <c r="AO751" s="46"/>
      <c r="AP751" s="46"/>
      <c r="AQ751" s="46"/>
      <c r="AR751" s="46"/>
      <c r="AS751" s="46"/>
      <c r="AT751" s="46"/>
      <c r="AU751" s="46"/>
      <c r="AV751" s="46"/>
      <c r="AW751" s="46"/>
      <c r="AX751" s="47"/>
    </row>
    <row r="752" spans="1:52" ht="28.35" customHeight="1" thickBot="1" x14ac:dyDescent="0.2">
      <c r="A752" s="615"/>
      <c r="B752" s="616"/>
      <c r="C752" s="616"/>
      <c r="D752" s="616"/>
      <c r="E752" s="616"/>
      <c r="F752" s="617"/>
      <c r="G752" s="45"/>
      <c r="H752" s="46"/>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628</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629</v>
      </c>
      <c r="H782" s="672"/>
      <c r="I782" s="672"/>
      <c r="J782" s="672"/>
      <c r="K782" s="673"/>
      <c r="L782" s="665" t="s">
        <v>633</v>
      </c>
      <c r="M782" s="666"/>
      <c r="N782" s="666"/>
      <c r="O782" s="666"/>
      <c r="P782" s="666"/>
      <c r="Q782" s="666"/>
      <c r="R782" s="666"/>
      <c r="S782" s="666"/>
      <c r="T782" s="666"/>
      <c r="U782" s="666"/>
      <c r="V782" s="666"/>
      <c r="W782" s="666"/>
      <c r="X782" s="667"/>
      <c r="Y782" s="389">
        <v>19</v>
      </c>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2"/>
      <c r="B783" s="633"/>
      <c r="C783" s="633"/>
      <c r="D783" s="633"/>
      <c r="E783" s="633"/>
      <c r="F783" s="634"/>
      <c r="G783" s="607" t="s">
        <v>80</v>
      </c>
      <c r="H783" s="608"/>
      <c r="I783" s="608"/>
      <c r="J783" s="608"/>
      <c r="K783" s="609"/>
      <c r="L783" s="599" t="s">
        <v>634</v>
      </c>
      <c r="M783" s="600"/>
      <c r="N783" s="600"/>
      <c r="O783" s="600"/>
      <c r="P783" s="600"/>
      <c r="Q783" s="600"/>
      <c r="R783" s="600"/>
      <c r="S783" s="600"/>
      <c r="T783" s="600"/>
      <c r="U783" s="600"/>
      <c r="V783" s="600"/>
      <c r="W783" s="600"/>
      <c r="X783" s="601"/>
      <c r="Y783" s="602">
        <v>3</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630</v>
      </c>
      <c r="H784" s="608"/>
      <c r="I784" s="608"/>
      <c r="J784" s="608"/>
      <c r="K784" s="609"/>
      <c r="L784" s="599" t="s">
        <v>635</v>
      </c>
      <c r="M784" s="600"/>
      <c r="N784" s="600"/>
      <c r="O784" s="600"/>
      <c r="P784" s="600"/>
      <c r="Q784" s="600"/>
      <c r="R784" s="600"/>
      <c r="S784" s="600"/>
      <c r="T784" s="600"/>
      <c r="U784" s="600"/>
      <c r="V784" s="600"/>
      <c r="W784" s="600"/>
      <c r="X784" s="601"/>
      <c r="Y784" s="602">
        <v>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631</v>
      </c>
      <c r="H785" s="608"/>
      <c r="I785" s="608"/>
      <c r="J785" s="608"/>
      <c r="K785" s="609"/>
      <c r="L785" s="599" t="s">
        <v>636</v>
      </c>
      <c r="M785" s="600"/>
      <c r="N785" s="600"/>
      <c r="O785" s="600"/>
      <c r="P785" s="600"/>
      <c r="Q785" s="600"/>
      <c r="R785" s="600"/>
      <c r="S785" s="600"/>
      <c r="T785" s="600"/>
      <c r="U785" s="600"/>
      <c r="V785" s="600"/>
      <c r="W785" s="600"/>
      <c r="X785" s="601"/>
      <c r="Y785" s="602">
        <v>2</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632</v>
      </c>
      <c r="H786" s="608"/>
      <c r="I786" s="608"/>
      <c r="J786" s="608"/>
      <c r="K786" s="609"/>
      <c r="L786" s="599" t="s">
        <v>637</v>
      </c>
      <c r="M786" s="600"/>
      <c r="N786" s="600"/>
      <c r="O786" s="600"/>
      <c r="P786" s="600"/>
      <c r="Q786" s="600"/>
      <c r="R786" s="600"/>
      <c r="S786" s="600"/>
      <c r="T786" s="600"/>
      <c r="U786" s="600"/>
      <c r="V786" s="600"/>
      <c r="W786" s="600"/>
      <c r="X786" s="601"/>
      <c r="Y786" s="602">
        <v>2</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47.25" customHeight="1" x14ac:dyDescent="0.15">
      <c r="A838" s="377">
        <v>1</v>
      </c>
      <c r="B838" s="377">
        <v>1</v>
      </c>
      <c r="C838" s="362" t="s">
        <v>638</v>
      </c>
      <c r="D838" s="348"/>
      <c r="E838" s="348"/>
      <c r="F838" s="348"/>
      <c r="G838" s="348"/>
      <c r="H838" s="348"/>
      <c r="I838" s="348"/>
      <c r="J838" s="349">
        <v>9011105004983</v>
      </c>
      <c r="K838" s="350"/>
      <c r="L838" s="350"/>
      <c r="M838" s="350"/>
      <c r="N838" s="350"/>
      <c r="O838" s="350"/>
      <c r="P838" s="363" t="s">
        <v>639</v>
      </c>
      <c r="Q838" s="351"/>
      <c r="R838" s="351"/>
      <c r="S838" s="351"/>
      <c r="T838" s="351"/>
      <c r="U838" s="351"/>
      <c r="V838" s="351"/>
      <c r="W838" s="351"/>
      <c r="X838" s="351"/>
      <c r="Y838" s="352">
        <v>28</v>
      </c>
      <c r="Z838" s="353"/>
      <c r="AA838" s="353"/>
      <c r="AB838" s="354"/>
      <c r="AC838" s="364" t="s">
        <v>383</v>
      </c>
      <c r="AD838" s="372"/>
      <c r="AE838" s="372"/>
      <c r="AF838" s="372"/>
      <c r="AG838" s="372"/>
      <c r="AH838" s="373" t="s">
        <v>414</v>
      </c>
      <c r="AI838" s="374"/>
      <c r="AJ838" s="374"/>
      <c r="AK838" s="374"/>
      <c r="AL838" s="358">
        <v>100</v>
      </c>
      <c r="AM838" s="359"/>
      <c r="AN838" s="359"/>
      <c r="AO838" s="360"/>
      <c r="AP838" s="361" t="s">
        <v>414</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567</v>
      </c>
      <c r="F1103" s="376"/>
      <c r="G1103" s="376"/>
      <c r="H1103" s="376"/>
      <c r="I1103" s="376"/>
      <c r="J1103" s="349" t="s">
        <v>568</v>
      </c>
      <c r="K1103" s="350"/>
      <c r="L1103" s="350"/>
      <c r="M1103" s="350"/>
      <c r="N1103" s="350"/>
      <c r="O1103" s="350"/>
      <c r="P1103" s="363" t="s">
        <v>568</v>
      </c>
      <c r="Q1103" s="351"/>
      <c r="R1103" s="351"/>
      <c r="S1103" s="351"/>
      <c r="T1103" s="351"/>
      <c r="U1103" s="351"/>
      <c r="V1103" s="351"/>
      <c r="W1103" s="351"/>
      <c r="X1103" s="351"/>
      <c r="Y1103" s="352" t="s">
        <v>567</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567</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8">
    <mergeCell ref="I742:V742"/>
    <mergeCell ref="S751:AI75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83">
    <cfRule type="expression" dxfId="2799" priority="13889">
      <formula>IF(RIGHT(TEXT(Y783,"0.#"),1)=".",FALSE,TRUE)</formula>
    </cfRule>
    <cfRule type="expression" dxfId="2798" priority="13890">
      <formula>IF(RIGHT(TEXT(Y783,"0.#"),1)=".",TRUE,FALSE)</formula>
    </cfRule>
  </conditionalFormatting>
  <conditionalFormatting sqref="Y792">
    <cfRule type="expression" dxfId="2797" priority="13885">
      <formula>IF(RIGHT(TEXT(Y792,"0.#"),1)=".",FALSE,TRUE)</formula>
    </cfRule>
    <cfRule type="expression" dxfId="2796" priority="13886">
      <formula>IF(RIGHT(TEXT(Y792,"0.#"),1)=".",TRUE,FALSE)</formula>
    </cfRule>
  </conditionalFormatting>
  <conditionalFormatting sqref="Y823:Y830 Y821 Y810:Y817 Y808 Y797:Y804 Y795">
    <cfRule type="expression" dxfId="2795" priority="13667">
      <formula>IF(RIGHT(TEXT(Y795,"0.#"),1)=".",FALSE,TRUE)</formula>
    </cfRule>
    <cfRule type="expression" dxfId="2794" priority="13668">
      <formula>IF(RIGHT(TEXT(Y795,"0.#"),1)=".",TRUE,FALSE)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4:Y791 Y782">
    <cfRule type="expression" dxfId="2787" priority="13691">
      <formula>IF(RIGHT(TEXT(Y782,"0.#"),1)=".",FALSE,TRUE)</formula>
    </cfRule>
    <cfRule type="expression" dxfId="2786" priority="13692">
      <formula>IF(RIGHT(TEXT(Y782,"0.#"),1)=".",TRUE,FALSE)</formula>
    </cfRule>
  </conditionalFormatting>
  <conditionalFormatting sqref="AU783">
    <cfRule type="expression" dxfId="2785" priority="13689">
      <formula>IF(RIGHT(TEXT(AU783,"0.#"),1)=".",FALSE,TRUE)</formula>
    </cfRule>
    <cfRule type="expression" dxfId="2784" priority="13690">
      <formula>IF(RIGHT(TEXT(AU783,"0.#"),1)=".",TRUE,FALSE)</formula>
    </cfRule>
  </conditionalFormatting>
  <conditionalFormatting sqref="AU792">
    <cfRule type="expression" dxfId="2783" priority="13687">
      <formula>IF(RIGHT(TEXT(AU792,"0.#"),1)=".",FALSE,TRUE)</formula>
    </cfRule>
    <cfRule type="expression" dxfId="2782" priority="13688">
      <formula>IF(RIGHT(TEXT(AU792,"0.#"),1)=".",TRUE,FALSE)</formula>
    </cfRule>
  </conditionalFormatting>
  <conditionalFormatting sqref="AU784:AU791 AU782">
    <cfRule type="expression" dxfId="2781" priority="13685">
      <formula>IF(RIGHT(TEXT(AU782,"0.#"),1)=".",FALSE,TRUE)</formula>
    </cfRule>
    <cfRule type="expression" dxfId="2780" priority="13686">
      <formula>IF(RIGHT(TEXT(AU782,"0.#"),1)=".",TRUE,FALSE)</formula>
    </cfRule>
  </conditionalFormatting>
  <conditionalFormatting sqref="Y822 Y809 Y796">
    <cfRule type="expression" dxfId="2779" priority="13671">
      <formula>IF(RIGHT(TEXT(Y796,"0.#"),1)=".",FALSE,TRUE)</formula>
    </cfRule>
    <cfRule type="expression" dxfId="2778" priority="13672">
      <formula>IF(RIGHT(TEXT(Y796,"0.#"),1)=".",TRUE,FALSE)</formula>
    </cfRule>
  </conditionalFormatting>
  <conditionalFormatting sqref="Y831 Y818 Y805">
    <cfRule type="expression" dxfId="2777" priority="13669">
      <formula>IF(RIGHT(TEXT(Y805,"0.#"),1)=".",FALSE,TRUE)</formula>
    </cfRule>
    <cfRule type="expression" dxfId="2776" priority="13670">
      <formula>IF(RIGHT(TEXT(Y805,"0.#"),1)=".",TRUE,FALSE)</formula>
    </cfRule>
  </conditionalFormatting>
  <conditionalFormatting sqref="AU822 AU809 AU796">
    <cfRule type="expression" dxfId="2775" priority="13665">
      <formula>IF(RIGHT(TEXT(AU796,"0.#"),1)=".",FALSE,TRUE)</formula>
    </cfRule>
    <cfRule type="expression" dxfId="2774" priority="13666">
      <formula>IF(RIGHT(TEXT(AU796,"0.#"),1)=".",TRUE,FALSE)</formula>
    </cfRule>
  </conditionalFormatting>
  <conditionalFormatting sqref="AU831 AU818 AU805">
    <cfRule type="expression" dxfId="2773" priority="13663">
      <formula>IF(RIGHT(TEXT(AU805,"0.#"),1)=".",FALSE,TRUE)</formula>
    </cfRule>
    <cfRule type="expression" dxfId="2772" priority="13664">
      <formula>IF(RIGHT(TEXT(AU805,"0.#"),1)=".",TRUE,FALSE)</formula>
    </cfRule>
  </conditionalFormatting>
  <conditionalFormatting sqref="AU823:AU830 AU821 AU810:AU817 AU808 AU797:AU804 AU795">
    <cfRule type="expression" dxfId="2771" priority="13661">
      <formula>IF(RIGHT(TEXT(AU795,"0.#"),1)=".",FALSE,TRUE)</formula>
    </cfRule>
    <cfRule type="expression" dxfId="2770" priority="13662">
      <formula>IF(RIGHT(TEXT(AU795,"0.#"),1)=".",TRUE,FALSE)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E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9:AO839">
    <cfRule type="expression" dxfId="2393" priority="2825">
      <formula>IF(AND(AL839&gt;=0, RIGHT(TEXT(AL839,"0.#"),1)&lt;&gt;"."),TRUE,FALSE)</formula>
    </cfRule>
    <cfRule type="expression" dxfId="2392" priority="2826">
      <formula>IF(AND(AL839&gt;=0, RIGHT(TEXT(AL839,"0.#"),1)="."),TRUE,FALSE)</formula>
    </cfRule>
    <cfRule type="expression" dxfId="2391" priority="2827">
      <formula>IF(AND(AL839&lt;0, RIGHT(TEXT(AL839,"0.#"),1)&lt;&gt;"."),TRUE,FALSE)</formula>
    </cfRule>
    <cfRule type="expression" dxfId="2390" priority="2828">
      <formula>IF(AND(AL839&lt;0, RIGHT(TEXT(AL839,"0.#"),1)="."),TRUE,FALSE)</formula>
    </cfRule>
  </conditionalFormatting>
  <conditionalFormatting sqref="Y839">
    <cfRule type="expression" dxfId="2389" priority="2823">
      <formula>IF(RIGHT(TEXT(Y839,"0.#"),1)=".",FALSE,TRUE)</formula>
    </cfRule>
    <cfRule type="expression" dxfId="2388" priority="2824">
      <formula>IF(RIGHT(TEXT(Y839,"0.#"),1)=".",TRUE,FALSE)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5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1"/>
      <c r="Z2" s="830"/>
      <c r="AA2" s="831"/>
      <c r="AB2" s="1035" t="s">
        <v>11</v>
      </c>
      <c r="AC2" s="1036"/>
      <c r="AD2" s="1037"/>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2"/>
      <c r="Z3" s="1033"/>
      <c r="AA3" s="1034"/>
      <c r="AB3" s="1038"/>
      <c r="AC3" s="1039"/>
      <c r="AD3" s="1040"/>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8"/>
      <c r="I4" s="1008"/>
      <c r="J4" s="1008"/>
      <c r="K4" s="1008"/>
      <c r="L4" s="1008"/>
      <c r="M4" s="1008"/>
      <c r="N4" s="1008"/>
      <c r="O4" s="1009"/>
      <c r="P4" s="105"/>
      <c r="Q4" s="1016"/>
      <c r="R4" s="1016"/>
      <c r="S4" s="1016"/>
      <c r="T4" s="1016"/>
      <c r="U4" s="1016"/>
      <c r="V4" s="1016"/>
      <c r="W4" s="1016"/>
      <c r="X4" s="1017"/>
      <c r="Y4" s="1026" t="s">
        <v>12</v>
      </c>
      <c r="Z4" s="1027"/>
      <c r="AA4" s="1028"/>
      <c r="AB4" s="465"/>
      <c r="AC4" s="1030"/>
      <c r="AD4" s="1030"/>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9" t="s">
        <v>54</v>
      </c>
      <c r="Z5" s="1023"/>
      <c r="AA5" s="1024"/>
      <c r="AB5" s="527"/>
      <c r="AC5" s="1029"/>
      <c r="AD5" s="1029"/>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182</v>
      </c>
      <c r="AC6" s="1025"/>
      <c r="AD6" s="1025"/>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1"/>
      <c r="Z9" s="830"/>
      <c r="AA9" s="831"/>
      <c r="AB9" s="1035" t="s">
        <v>11</v>
      </c>
      <c r="AC9" s="1036"/>
      <c r="AD9" s="1037"/>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2"/>
      <c r="Z10" s="1033"/>
      <c r="AA10" s="1034"/>
      <c r="AB10" s="1038"/>
      <c r="AC10" s="1039"/>
      <c r="AD10" s="1040"/>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5"/>
      <c r="AC11" s="1030"/>
      <c r="AD11" s="1030"/>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7"/>
      <c r="AC12" s="1029"/>
      <c r="AD12" s="1029"/>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182</v>
      </c>
      <c r="AC13" s="1025"/>
      <c r="AD13" s="1025"/>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1"/>
      <c r="Z16" s="830"/>
      <c r="AA16" s="831"/>
      <c r="AB16" s="1035" t="s">
        <v>11</v>
      </c>
      <c r="AC16" s="1036"/>
      <c r="AD16" s="1037"/>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2"/>
      <c r="Z17" s="1033"/>
      <c r="AA17" s="1034"/>
      <c r="AB17" s="1038"/>
      <c r="AC17" s="1039"/>
      <c r="AD17" s="1040"/>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5"/>
      <c r="AC18" s="1030"/>
      <c r="AD18" s="1030"/>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7"/>
      <c r="AC19" s="1029"/>
      <c r="AD19" s="1029"/>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182</v>
      </c>
      <c r="AC20" s="1025"/>
      <c r="AD20" s="1025"/>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1"/>
      <c r="Z23" s="830"/>
      <c r="AA23" s="831"/>
      <c r="AB23" s="1035" t="s">
        <v>11</v>
      </c>
      <c r="AC23" s="1036"/>
      <c r="AD23" s="1037"/>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2"/>
      <c r="Z24" s="1033"/>
      <c r="AA24" s="1034"/>
      <c r="AB24" s="1038"/>
      <c r="AC24" s="1039"/>
      <c r="AD24" s="1040"/>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5"/>
      <c r="AC25" s="1030"/>
      <c r="AD25" s="1030"/>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7"/>
      <c r="AC26" s="1029"/>
      <c r="AD26" s="1029"/>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182</v>
      </c>
      <c r="AC27" s="1025"/>
      <c r="AD27" s="1025"/>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1"/>
      <c r="Z30" s="830"/>
      <c r="AA30" s="831"/>
      <c r="AB30" s="1035" t="s">
        <v>11</v>
      </c>
      <c r="AC30" s="1036"/>
      <c r="AD30" s="1037"/>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2"/>
      <c r="Z31" s="1033"/>
      <c r="AA31" s="1034"/>
      <c r="AB31" s="1038"/>
      <c r="AC31" s="1039"/>
      <c r="AD31" s="1040"/>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5"/>
      <c r="AC32" s="1030"/>
      <c r="AD32" s="1030"/>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7"/>
      <c r="AC33" s="1029"/>
      <c r="AD33" s="1029"/>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182</v>
      </c>
      <c r="AC34" s="1025"/>
      <c r="AD34" s="1025"/>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1"/>
      <c r="Z37" s="830"/>
      <c r="AA37" s="831"/>
      <c r="AB37" s="1035" t="s">
        <v>11</v>
      </c>
      <c r="AC37" s="1036"/>
      <c r="AD37" s="1037"/>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2"/>
      <c r="Z38" s="1033"/>
      <c r="AA38" s="1034"/>
      <c r="AB38" s="1038"/>
      <c r="AC38" s="1039"/>
      <c r="AD38" s="1040"/>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5"/>
      <c r="AC39" s="1030"/>
      <c r="AD39" s="1030"/>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7"/>
      <c r="AC40" s="1029"/>
      <c r="AD40" s="102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182</v>
      </c>
      <c r="AC41" s="1025"/>
      <c r="AD41" s="1025"/>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1"/>
      <c r="Z44" s="830"/>
      <c r="AA44" s="831"/>
      <c r="AB44" s="1035" t="s">
        <v>11</v>
      </c>
      <c r="AC44" s="1036"/>
      <c r="AD44" s="1037"/>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2"/>
      <c r="Z45" s="1033"/>
      <c r="AA45" s="1034"/>
      <c r="AB45" s="1038"/>
      <c r="AC45" s="1039"/>
      <c r="AD45" s="1040"/>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5"/>
      <c r="AC46" s="1030"/>
      <c r="AD46" s="103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7"/>
      <c r="AC47" s="1029"/>
      <c r="AD47" s="102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182</v>
      </c>
      <c r="AC48" s="1025"/>
      <c r="AD48" s="102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1"/>
      <c r="Z51" s="830"/>
      <c r="AA51" s="831"/>
      <c r="AB51" s="243" t="s">
        <v>11</v>
      </c>
      <c r="AC51" s="1036"/>
      <c r="AD51" s="1037"/>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2"/>
      <c r="Z52" s="1033"/>
      <c r="AA52" s="1034"/>
      <c r="AB52" s="1038"/>
      <c r="AC52" s="1039"/>
      <c r="AD52" s="1040"/>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5"/>
      <c r="AC53" s="1030"/>
      <c r="AD53" s="103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7"/>
      <c r="AC54" s="1029"/>
      <c r="AD54" s="102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182</v>
      </c>
      <c r="AC55" s="1025"/>
      <c r="AD55" s="102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1"/>
      <c r="Z58" s="830"/>
      <c r="AA58" s="831"/>
      <c r="AB58" s="1035" t="s">
        <v>11</v>
      </c>
      <c r="AC58" s="1036"/>
      <c r="AD58" s="1037"/>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2"/>
      <c r="Z59" s="1033"/>
      <c r="AA59" s="1034"/>
      <c r="AB59" s="1038"/>
      <c r="AC59" s="1039"/>
      <c r="AD59" s="1040"/>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5"/>
      <c r="AC60" s="1030"/>
      <c r="AD60" s="103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7"/>
      <c r="AC61" s="1029"/>
      <c r="AD61" s="102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182</v>
      </c>
      <c r="AC62" s="1025"/>
      <c r="AD62" s="102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1"/>
      <c r="Z65" s="830"/>
      <c r="AA65" s="831"/>
      <c r="AB65" s="1035" t="s">
        <v>11</v>
      </c>
      <c r="AC65" s="1036"/>
      <c r="AD65" s="1037"/>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2"/>
      <c r="Z66" s="1033"/>
      <c r="AA66" s="1034"/>
      <c r="AB66" s="1038"/>
      <c r="AC66" s="1039"/>
      <c r="AD66" s="1040"/>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5"/>
      <c r="AC67" s="1030"/>
      <c r="AD67" s="1030"/>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7"/>
      <c r="AC68" s="1029"/>
      <c r="AD68" s="1029"/>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2020-10-08T15:50:39Z</dcterms:modified>
</cp:coreProperties>
</file>