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<sst xmlns="http://schemas.openxmlformats.org/spreadsheetml/2006/main" count="2983" uniqueCount="679">
  <si>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</si>
  <si>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</si>
  <si>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</si>
  <si>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</si>
  <si>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</si>
  <si>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</si>
  <si>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</si>
  <si>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</si>
  <si>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</si>
  <si>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</si>
  <si>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</si>
  <si>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</si>
  <si>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</si>
  <si>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</si>
  <si>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</si>
  <si>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</si>
  <si>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</si>
  <si>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</si>
  <si>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</si>
  <si>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</si>
  <si>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</si>
  <si>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</si>
  <si>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</si>
  <si>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</si>
  <si>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</si>
  <si>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</si>
  <si>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</si>
  <si>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</si>
  <si>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</si>
  <si>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</si>
  <si>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</si>
  <si>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</si>
  <si>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</si>
  <si>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</si>
  <si>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</si>
  <si>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</si>
  <si>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</si>
  <si>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</si>
  <si>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</si>
  <si>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</si>
  <si>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</si>
  <si>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</si>
  <si>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</si>
  <si>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</si>
  <si>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</si>
  <si>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</si>
  <si>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</si>
  <si>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</si>
  <si>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</si>
  <si>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</si>
  <si>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</si>
  <si>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</si>
  <si>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</si>
  <si>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</si>
  <si>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</si>
  <si>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</si>
  <si>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</si>
  <si>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</si>
  <si>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</si>
  <si>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</si>
  <si>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</si>
  <si>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</si>
  <si>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</si>
  <si>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</si>
  <si>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</si>
  <si>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</si>
  <si>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</si>
  <si>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</si>
  <si>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</si>
  <si>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</si>
  <si>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</si>
  <si>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</si>
  <si>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</si>
  <si>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</si>
  <si>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</si>
  <si>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</si>
  <si>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</si>
  <si>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</si>
  <si>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</si>
  <si>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</si>
  <si>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</si>
  <si>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</si>
  <si>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</si>
  <si>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</si>
  <si>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</si>
  <si>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</si>
  <si>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</si>
  <si>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</si>
  <si>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</si>
  <si>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</si>
  <si>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</si>
  <si>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</si>
  <si>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</si>
  <si>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</si>
  <si>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</si>
  <si>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</si>
  <si>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</si>
  <si>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</si>
  <si>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</si>
  <si>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</si>
  <si>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</si>
  <si>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</si>
  <si>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</si>
  <si>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</si>
  <si>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</si>
  <si>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</si>
  <si>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</si>
  <si>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</si>
  <si>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</si>
  <si>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</si>
  <si>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</si>
  <si>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</si>
  <si>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</si>
  <si>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</si>
  <si>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</si>
  <si>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</si>
  <si>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</si>
  <si>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</si>
  <si>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</si>
  <si>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</si>
  <si>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</si>
  <si>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</si>
  <si>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</si>
  <si>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</si>
  <si>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</si>
  <si>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</si>
  <si>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</si>
  <si>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</si>
  <si>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</si>
  <si>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</si>
  <si>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</si>
  <si>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</si>
  <si>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</si>
  <si>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</si>
  <si>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</si>
  <si>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</si>
  <si>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</si>
  <si>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</si>
  <si>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</si>
  <si>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</si>
  <si>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</si>
  <si>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</si>
  <si>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</si>
  <si>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</si>
  <si>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</si>
  <si>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</si>
  <si>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</si>
  <si>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</si>
  <si>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</si>
  <si>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</si>
  <si>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</si>
  <si>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</si>
  <si>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</si>
  <si>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</si>
  <si>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</si>
  <si>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</si>
  <si>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</si>
  <si>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</si>
  <si>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</si>
  <si>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</si>
  <si>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</si>
  <si>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</si>
  <si>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</si>
  <si>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</si>
  <si>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</si>
  <si>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</si>
  <si>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</si>
  <si>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</si>
  <si>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</si>
  <si>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</si>
  <si>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</si>
  <si>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</si>
  <si>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</si>
  <si>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</si>
  <si>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</si>
  <si>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</si>
  <si>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</si>
  <si>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</si>
  <si>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</si>
  <si>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</si>
  <si>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</si>
  <si>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</si>
  <si>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</si>
  <si>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</si>
  <si>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</si>
  <si>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</si>
  <si>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</si>
  <si>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</si>
  <si>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</si>
  <si>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</si>
  <si>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</si>
  <si>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</si>
  <si>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</si>
  <si>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</si>
  <si>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</si>
  <si>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</si>
  <si>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</si>
  <si>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</si>
  <si>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</si>
  <si>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</si>
  <si>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</si>
  <si>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</si>
  <si>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</si>
  <si>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</si>
  <si>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</si>
  <si>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</si>
  <si>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</si>
  <si>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</si>
  <si>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</si>
  <si>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</si>
  <si>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</si>
  <si>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</si>
  <si>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</si>
  <si>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</si>
  <si>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</si>
  <si>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</si>
  <si>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</si>
  <si>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</si>
  <si>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</si>
  <si>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</si>
  <si>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</si>
  <si>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</si>
  <si>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</si>
  <si>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</si>
  <si>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</si>
  <si>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</si>
  <si>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</si>
  <si>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</si>
  <si>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</si>
  <si>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</si>
  <si>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</si>
  <si>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</si>
  <si>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</si>
  <si>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</si>
  <si>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</si>
  <si>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</si>
  <si>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</si>
  <si>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</si>
  <si>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</si>
  <si>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</si>
  <si>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</si>
  <si>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</si>
  <si>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</si>
  <si>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</si>
  <si>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</si>
  <si>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</si>
  <si>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</si>
  <si>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</si>
  <si>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</si>
  <si>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</si>
  <si>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</si>
  <si>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</si>
  <si>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</si>
  <si>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</si>
  <si>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</si>
  <si>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</si>
  <si>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</si>
  <si>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</si>
  <si>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</si>
  <si>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</si>
  <si>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</si>
  <si>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</si>
  <si>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</si>
  <si>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</si>
  <si>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</si>
  <si>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</si>
  <si>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</si>
  <si>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</si>
  <si>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</si>
  <si>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</si>
  <si>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</si>
  <si>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</si>
  <si>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</si>
  <si>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</si>
  <si>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</si>
  <si>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</si>
  <si>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</si>
  <si>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</si>
  <si>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</si>
  <si>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</si>
  <si>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</si>
  <si>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</si>
  <si>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</si>
  <si>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</si>
  <si>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</si>
  <si>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</si>
  <si>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</si>
  <si>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</si>
  <si>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</si>
  <si>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</si>
  <si>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</si>
  <si>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</si>
  <si>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</si>
  <si>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</si>
  <si>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</si>
  <si>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</si>
  <si>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</si>
  <si>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</si>
  <si>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</si>
  <si>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</si>
  <si>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</si>
  <si>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</si>
  <si>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</si>
  <si>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</si>
  <si>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</si>
  <si>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</si>
  <si>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</si>
  <si>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</si>
  <si>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</si>
  <si>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</si>
  <si>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</si>
  <si>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</si>
  <si>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</si>
  <si>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</si>
  <si>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</si>
  <si>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</si>
  <si>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</si>
  <si>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</si>
  <si>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</si>
  <si>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</si>
  <si>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</si>
  <si>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</si>
  <si>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</si>
  <si>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</si>
  <si>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</si>
  <si>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</si>
  <si>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</si>
  <si>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</si>
  <si>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</si>
  <si>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</si>
  <si>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</si>
  <si>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</si>
  <si>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</si>
  <si>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</si>
  <si>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</si>
  <si>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</si>
  <si>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</si>
  <si>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</si>
  <si>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</si>
  <si>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</si>
  <si>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</si>
  <si>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</si>
  <si>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</si>
  <si>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</si>
  <si>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</si>
  <si>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</si>
  <si>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</si>
  <si>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</si>
  <si>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</si>
  <si>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</si>
  <si>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</si>
  <si>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</si>
  <si>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</si>
  <si>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</si>
  <si>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</si>
  <si>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</si>
  <si>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</si>
  <si>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</si>
  <si>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</si>
  <si>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</si>
  <si>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</si>
  <si>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</si>
  <si>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</si>
  <si>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</si>
  <si>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</si>
  <si>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</si>
  <si>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</si>
  <si>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</si>
  <si>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</si>
  <si>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</si>
  <si>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</si>
  <si>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</si>
  <si>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</si>
  <si>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</si>
  <si>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</si>
  <si>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</si>
  <si>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</si>
  <si>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</si>
  <si>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</si>
  <si>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</si>
  <si>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</si>
  <si>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</si>
  <si>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</si>
  <si>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</si>
  <si>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</si>
  <si>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</si>
  <si>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</si>
  <si>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</si>
  <si>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</si>
  <si>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</si>
  <si>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</si>
  <si>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</si>
  <si>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</si>
  <si>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</si>
  <si>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</si>
  <si>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</si>
  <si>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</si>
  <si>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</si>
  <si>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</si>
  <si>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</si>
  <si>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</si>
  <si>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</si>
  <si>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</si>
  <si>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</si>
  <si>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</si>
  <si>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</si>
  <si>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</si>
  <si>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</si>
  <si>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</si>
  <si>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</si>
  <si>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</si>
  <si>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</si>
  <si>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</si>
  <si>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</si>
  <si>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</si>
  <si>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</si>
  <si>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</si>
  <si>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</si>
  <si>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</si>
  <si>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</si>
  <si>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</si>
  <si>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</si>
  <si>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</si>
  <si>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</si>
  <si>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</si>
  <si>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</si>
  <si>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</si>
  <si>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</si>
  <si>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</si>
  <si>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</si>
  <si>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</si>
  <si>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</si>
  <si>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</si>
  <si>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</si>
  <si>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</si>
  <si>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</si>
  <si>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</si>
  <si>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</si>
  <si>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</si>
  <si>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</si>
  <si>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</si>
  <si>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</si>
  <si>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</si>
  <si>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</si>
  <si>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</si>
  <si>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</si>
  <si>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</si>
  <si>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</si>
  <si>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</si>
  <si>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</si>
  <si>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</si>
  <si>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</si>
  <si>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</si>
  <si>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</si>
  <si>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</si>
  <si>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</si>
  <si>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</si>
  <si>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</si>
  <si>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</si>
  <si>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</si>
  <si>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</si>
  <si>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</si>
  <si>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</si>
  <si>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</si>
  <si>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</si>
  <si>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</si>
  <si>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</si>
  <si>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</si>
  <si>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</si>
  <si>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</si>
  <si>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</si>
  <si>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</si>
  <si>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</si>
  <si>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</si>
  <si>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</si>
  <si>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</si>
  <si>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</si>
  <si>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</si>
  <si>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</si>
  <si>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</si>
  <si>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</si>
  <si>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</si>
  <si>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</si>
  <si>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</si>
  <si>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</si>
  <si>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</si>
  <si>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</si>
  <si>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</si>
  <si>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</si>
  <si>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</si>
  <si>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</si>
  <si>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</si>
  <si>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</si>
  <si>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</si>
  <si>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</si>
  <si>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</si>
  <si>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</si>
  <si>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</si>
  <si>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</si>
  <si>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</si>
  <si>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</si>
  <si>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</si>
  <si>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</si>
  <si>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</si>
  <si>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</si>
  <si>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</si>
  <si>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</si>
  <si>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</si>
  <si>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</si>
  <si>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</si>
  <si>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</si>
  <si>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</si>
  <si>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</si>
  <si>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</si>
  <si>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</si>
  <si>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</si>
  <si>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</si>
  <si>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</si>
  <si>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</si>
  <si>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</si>
  <si>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</si>
  <si>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</si>
  <si>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</si>
  <si>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</si>
  <si>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</si>
  <si>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</si>
  <si>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</si>
  <si>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</si>
  <si>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</si>
  <si>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</si>
  <si>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</si>
  <si>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</si>
  <si>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</si>
  <si>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</si>
  <si>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</si>
  <si>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</si>
  <si>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</si>
  <si>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</si>
  <si>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</si>
  <si>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</si>
  <si>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</si>
  <si>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</si>
  <si>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</si>
  <si>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</si>
  <si>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</si>
  <si>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</si>
  <si>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</si>
  <si>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</si>
  <si>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</si>
  <si>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</si>
  <si>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</si>
  <si>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</si>
  <si>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</si>
  <si>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</si>
  <si>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</si>
  <si>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</si>
  <si>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</si>
  <si>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</si>
  <si>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</si>
  <si>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</si>
  <si>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</si>
  <si>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</si>
  <si>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</si>
  <si>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</si>
  <si>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</si>
  <si>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</si>
  <si>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</si>
  <si>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</si>
  <si>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</si>
  <si>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</si>
  <si>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</si>
  <si>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</si>
  <si>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</si>
  <si>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</si>
  <si>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歯科医師臨床研修指導医講習会費</t>
  </si>
  <si>
    <t>平成１８年度</t>
  </si>
  <si>
    <t>歯科保健課</t>
  </si>
  <si>
    <t>平成18年7月3日医政発0703011号「歯科医師臨床研修指導医講習会の実施について」</t>
  </si>
  <si>
    <t>歯科医師臨床研修の円滑な推進を図るために、研修プログラム責任者として十分な資質をもつ歯科医師を養成する。</t>
  </si>
  <si>
    <t>①プログラム責任者講習会（平成18年度～）
歯科医師臨床研修のプログラム責任者を養成するために実施する講習会に必要な経費に対する財政支援を行う。
補助率：定額
②臨床研修活性化推進特別事業（平成29年度～）
有識者などによる評価委員会により評価された上位の臨床研修プログラムを実施する施設に対して、指導歯科医講習会の実施に係る経費に対する財政支援を行う。
補助率：定額</t>
  </si>
  <si>
    <t>医療関係者研修費等補助金</t>
  </si>
  <si>
    <t>職員旅費</t>
  </si>
  <si>
    <t>前年同程度の人数が参加できるように講習会を実施する。</t>
  </si>
  <si>
    <t>プログラム責任者講習会受講者数</t>
  </si>
  <si>
    <t>人</t>
  </si>
  <si>
    <t>各臨床研修施設において、指導歯科医育成の講習会を開催する。</t>
  </si>
  <si>
    <t>指導歯科医講習会開催回数</t>
  </si>
  <si>
    <t>臨床研修活性化推進特別事業　事業実績報告書</t>
  </si>
  <si>
    <t>回</t>
  </si>
  <si>
    <t>プログラム責任者配置施設数（単独型・管理型臨床研修施設）</t>
  </si>
  <si>
    <t>臨床研修活性化推進特別事業　実施対象施設数</t>
  </si>
  <si>
    <t>施設</t>
  </si>
  <si>
    <t>百万円</t>
  </si>
  <si>
    <t>　Ｘ/Ｙ</t>
  </si>
  <si>
    <t>3百万円/41</t>
  </si>
  <si>
    <t>3百万円/40</t>
    <rPh sb="1" eb="2">
      <t>ヒャク</t>
    </rPh>
    <rPh sb="2" eb="4">
      <t>マンエン</t>
    </rPh>
    <phoneticPr fontId="5"/>
  </si>
  <si>
    <t>20百万円/9</t>
  </si>
  <si>
    <t>施策大目標２　必要な医療従事者を確保するとともに、資質の向上を図ること</t>
  </si>
  <si>
    <t>医療従事者の資質の向上を図ること（施策目標Ⅰ－２－２）</t>
  </si>
  <si>
    <t>講習会受講者数が増加することで、研修歯科医に対してより充実した教育・指導を行う研修プログラムを策定・管理する臨床研修施設が増加するため、医療従事者の資質向上につながる。</t>
  </si>
  <si>
    <t>プログラム責任者を養成し、歯科医師臨床研修制度の円滑な運用を行うという社会ニーズを反映している。</t>
    <phoneticPr fontId="5"/>
  </si>
  <si>
    <t>全国的に展開する必要があるため、国で実施すべき。</t>
    <phoneticPr fontId="5"/>
  </si>
  <si>
    <t>歯科医師法第十六条の二第一項に規定する臨床研修に関する省令第３条の九において、プログラム責任者を適切に配置していることとされており、プログラム責任書を養成し、歯科医師臨床研修制度を円滑な運用を行うため、優先度の高い事業である。</t>
    <phoneticPr fontId="5"/>
  </si>
  <si>
    <t>‐</t>
  </si>
  <si>
    <t>無</t>
  </si>
  <si>
    <t>交付要綱において補助対象等を定めており、負担関係は妥当である。</t>
    <phoneticPr fontId="5"/>
  </si>
  <si>
    <t>交付要綱に定められた合理的でかつ必要な経費に限られているため、単位当たりのコスト水準は妥当である。</t>
    <phoneticPr fontId="5"/>
  </si>
  <si>
    <t>-</t>
    <phoneticPr fontId="5"/>
  </si>
  <si>
    <t>補助事業であり、交付申請書を審査して事業に必要なものに限定して交付している。</t>
    <phoneticPr fontId="5"/>
  </si>
  <si>
    <t>△</t>
  </si>
  <si>
    <t>受講者数は概ね前年度と同程度の水準で推移している。</t>
    <phoneticPr fontId="5"/>
  </si>
  <si>
    <t>医療提供体制の充実を図るため実施する必要があり、補助事業での実施がもっとも有効である。</t>
    <phoneticPr fontId="5"/>
  </si>
  <si>
    <t>概ね見込み通りの箇所数で実施されている。</t>
    <phoneticPr fontId="5"/>
  </si>
  <si>
    <t>医療関係職種実習施設指導者等養成講習会は、歯科技工士や歯科衛生士を対象に、それぞれの養成所における指導者を養成するための講習会を実施する事業である。
一方、歯科医師臨床研修指導医講習会は、臨床研修歯科医への指導を行う指導歯科医を養成するための講習会を行う事業であるため、対象となる職種が異なっている。</t>
    <rPh sb="0" eb="2">
      <t>イリョウ</t>
    </rPh>
    <rPh sb="21" eb="23">
      <t>シカ</t>
    </rPh>
    <rPh sb="23" eb="26">
      <t>ギコウシ</t>
    </rPh>
    <rPh sb="27" eb="29">
      <t>シカ</t>
    </rPh>
    <rPh sb="29" eb="32">
      <t>エイセイシ</t>
    </rPh>
    <rPh sb="33" eb="35">
      <t>タイショウ</t>
    </rPh>
    <rPh sb="42" eb="45">
      <t>ヨウセイジョ</t>
    </rPh>
    <rPh sb="49" eb="52">
      <t>シドウシャ</t>
    </rPh>
    <rPh sb="53" eb="55">
      <t>ヨウセイ</t>
    </rPh>
    <rPh sb="60" eb="63">
      <t>コウシュウカイ</t>
    </rPh>
    <rPh sb="64" eb="66">
      <t>ジッシ</t>
    </rPh>
    <rPh sb="68" eb="70">
      <t>ジギョウ</t>
    </rPh>
    <rPh sb="75" eb="77">
      <t>イッポウ</t>
    </rPh>
    <rPh sb="106" eb="107">
      <t>オコナ</t>
    </rPh>
    <rPh sb="108" eb="110">
      <t>シドウ</t>
    </rPh>
    <rPh sb="110" eb="113">
      <t>シカイ</t>
    </rPh>
    <rPh sb="114" eb="116">
      <t>ヨウセイ</t>
    </rPh>
    <rPh sb="121" eb="124">
      <t>コウシュウカイ</t>
    </rPh>
    <rPh sb="125" eb="126">
      <t>オコナ</t>
    </rPh>
    <rPh sb="127" eb="129">
      <t>ジギョウ</t>
    </rPh>
    <rPh sb="135" eb="137">
      <t>タイショウ</t>
    </rPh>
    <rPh sb="140" eb="142">
      <t>ショクシュ</t>
    </rPh>
    <rPh sb="143" eb="144">
      <t>コト</t>
    </rPh>
    <phoneticPr fontId="5"/>
  </si>
  <si>
    <t>医療関係職種実習施設指導者等養成講習会費</t>
  </si>
  <si>
    <t>毎年概ね一定数が受講しており、歯科医師臨床研修を円滑に推進するために当事業は必要である。</t>
    <rPh sb="0" eb="2">
      <t>マイトシ</t>
    </rPh>
    <rPh sb="2" eb="3">
      <t>オオム</t>
    </rPh>
    <rPh sb="4" eb="7">
      <t>イッテイスウ</t>
    </rPh>
    <rPh sb="8" eb="10">
      <t>ジュコウ</t>
    </rPh>
    <phoneticPr fontId="5"/>
  </si>
  <si>
    <t>95</t>
  </si>
  <si>
    <t>52</t>
  </si>
  <si>
    <t>79</t>
  </si>
  <si>
    <t>55</t>
  </si>
  <si>
    <t>58</t>
  </si>
  <si>
    <t>56</t>
  </si>
  <si>
    <t>47</t>
  </si>
  <si>
    <t>0058</t>
  </si>
  <si>
    <t>0064</t>
    <phoneticPr fontId="5"/>
  </si>
  <si>
    <t>A.　一般財団法人歯科医療振興財団</t>
  </si>
  <si>
    <t>旅費</t>
    <rPh sb="0" eb="2">
      <t>リョヒ</t>
    </rPh>
    <phoneticPr fontId="5"/>
  </si>
  <si>
    <t>実行委員旅費</t>
    <rPh sb="0" eb="2">
      <t>ジッコウ</t>
    </rPh>
    <rPh sb="2" eb="4">
      <t>イイン</t>
    </rPh>
    <rPh sb="4" eb="6">
      <t>リョヒ</t>
    </rPh>
    <phoneticPr fontId="5"/>
  </si>
  <si>
    <t>諸謝金</t>
    <rPh sb="0" eb="1">
      <t>ショ</t>
    </rPh>
    <rPh sb="1" eb="3">
      <t>シャキン</t>
    </rPh>
    <phoneticPr fontId="5"/>
  </si>
  <si>
    <t>委員謝金</t>
    <rPh sb="0" eb="2">
      <t>イイン</t>
    </rPh>
    <rPh sb="2" eb="4">
      <t>シャキン</t>
    </rPh>
    <phoneticPr fontId="5"/>
  </si>
  <si>
    <t>社会保険料、職員諸手当、旅費、備品費、消耗品、印刷製本費</t>
    <rPh sb="0" eb="2">
      <t>シャカイ</t>
    </rPh>
    <rPh sb="2" eb="5">
      <t>ホケンリョウ</t>
    </rPh>
    <rPh sb="6" eb="8">
      <t>ショクイン</t>
    </rPh>
    <rPh sb="8" eb="11">
      <t>ショテアテ</t>
    </rPh>
    <rPh sb="12" eb="14">
      <t>リョヒ</t>
    </rPh>
    <rPh sb="15" eb="18">
      <t>ビヒンヒ</t>
    </rPh>
    <rPh sb="19" eb="22">
      <t>ショウモウヒン</t>
    </rPh>
    <rPh sb="23" eb="25">
      <t>インサツ</t>
    </rPh>
    <rPh sb="25" eb="27">
      <t>セイホン</t>
    </rPh>
    <rPh sb="27" eb="28">
      <t>ヒ</t>
    </rPh>
    <phoneticPr fontId="5"/>
  </si>
  <si>
    <t>借料及び損料</t>
    <rPh sb="0" eb="2">
      <t>シャクリョウ</t>
    </rPh>
    <rPh sb="2" eb="3">
      <t>オヨ</t>
    </rPh>
    <rPh sb="4" eb="6">
      <t>ソンリョウ</t>
    </rPh>
    <phoneticPr fontId="5"/>
  </si>
  <si>
    <t>会場費</t>
    <rPh sb="0" eb="3">
      <t>カイジョウヒ</t>
    </rPh>
    <phoneticPr fontId="5"/>
  </si>
  <si>
    <t>消耗品、印刷製本費、通信運搬費</t>
    <rPh sb="0" eb="3">
      <t>ショウモウヒン</t>
    </rPh>
    <rPh sb="4" eb="6">
      <t>インサツ</t>
    </rPh>
    <rPh sb="6" eb="8">
      <t>セイホン</t>
    </rPh>
    <rPh sb="8" eb="9">
      <t>ヒ</t>
    </rPh>
    <rPh sb="10" eb="12">
      <t>ツウシン</t>
    </rPh>
    <rPh sb="12" eb="15">
      <t>ウンパンヒ</t>
    </rPh>
    <phoneticPr fontId="5"/>
  </si>
  <si>
    <t>一般財団法人歯科医療振興財団</t>
    <phoneticPr fontId="5"/>
  </si>
  <si>
    <t>歯科医師臨床研修におけるプログラム責任者を養成する講習会の実施</t>
    <phoneticPr fontId="5"/>
  </si>
  <si>
    <t>補助金等交付</t>
  </si>
  <si>
    <t>-</t>
    <phoneticPr fontId="5"/>
  </si>
  <si>
    <t>-</t>
    <phoneticPr fontId="5"/>
  </si>
  <si>
    <t>－</t>
    <phoneticPr fontId="5"/>
  </si>
  <si>
    <t>臨床研修施設におけるプログラムについて客観的な指標を用いて評価し、臨床研修施設における指導歯科医育成の講習会の実施</t>
    <rPh sb="0" eb="2">
      <t>リンショウ</t>
    </rPh>
    <rPh sb="2" eb="4">
      <t>ケンシュウ</t>
    </rPh>
    <rPh sb="4" eb="6">
      <t>シセツ</t>
    </rPh>
    <rPh sb="19" eb="22">
      <t>キャクカンテキ</t>
    </rPh>
    <rPh sb="23" eb="25">
      <t>シヒョウ</t>
    </rPh>
    <rPh sb="26" eb="27">
      <t>モチ</t>
    </rPh>
    <rPh sb="29" eb="31">
      <t>ヒョウカ</t>
    </rPh>
    <rPh sb="33" eb="35">
      <t>リンショウ</t>
    </rPh>
    <rPh sb="35" eb="37">
      <t>ケンシュウ</t>
    </rPh>
    <rPh sb="37" eb="39">
      <t>シセツ</t>
    </rPh>
    <rPh sb="43" eb="45">
      <t>シドウ</t>
    </rPh>
    <rPh sb="45" eb="48">
      <t>シカイ</t>
    </rPh>
    <rPh sb="48" eb="50">
      <t>イクセイ</t>
    </rPh>
    <rPh sb="51" eb="54">
      <t>コウシュウカイ</t>
    </rPh>
    <rPh sb="55" eb="57">
      <t>ジッシ</t>
    </rPh>
    <phoneticPr fontId="5"/>
  </si>
  <si>
    <t>－</t>
    <phoneticPr fontId="5"/>
  </si>
  <si>
    <t>-</t>
    <phoneticPr fontId="5"/>
  </si>
  <si>
    <t>東京歯科大学水道橋病院</t>
    <phoneticPr fontId="5"/>
  </si>
  <si>
    <t>職員（複数名）</t>
  </si>
  <si>
    <t>－</t>
  </si>
  <si>
    <t>出張にかかる旅費</t>
  </si>
  <si>
    <t>宿泊費、交通費</t>
    <rPh sb="0" eb="3">
      <t>シュクハクヒ</t>
    </rPh>
    <rPh sb="4" eb="7">
      <t>コウツウヒ</t>
    </rPh>
    <phoneticPr fontId="5"/>
  </si>
  <si>
    <t>謝金</t>
    <rPh sb="0" eb="2">
      <t>シャキン</t>
    </rPh>
    <phoneticPr fontId="5"/>
  </si>
  <si>
    <t>B.　医療法人仁和会カナザキ歯科</t>
    <rPh sb="3" eb="5">
      <t>イリョウ</t>
    </rPh>
    <rPh sb="5" eb="7">
      <t>ホウジン</t>
    </rPh>
    <rPh sb="7" eb="8">
      <t>ジン</t>
    </rPh>
    <rPh sb="8" eb="10">
      <t>ワカイ</t>
    </rPh>
    <rPh sb="14" eb="16">
      <t>シカ</t>
    </rPh>
    <phoneticPr fontId="5"/>
  </si>
  <si>
    <t>C.</t>
    <phoneticPr fontId="5"/>
  </si>
  <si>
    <t>医療法人仁和会カナザキ歯科</t>
    <rPh sb="0" eb="2">
      <t>イリョウ</t>
    </rPh>
    <rPh sb="2" eb="4">
      <t>ホウジン</t>
    </rPh>
    <rPh sb="4" eb="5">
      <t>ジン</t>
    </rPh>
    <rPh sb="5" eb="7">
      <t>ワカイ</t>
    </rPh>
    <rPh sb="11" eb="13">
      <t>シカ</t>
    </rPh>
    <phoneticPr fontId="5"/>
  </si>
  <si>
    <t>大阪歯科大学附属病院</t>
    <rPh sb="0" eb="4">
      <t>オオサカシカ</t>
    </rPh>
    <rPh sb="4" eb="6">
      <t>ダイガク</t>
    </rPh>
    <rPh sb="6" eb="8">
      <t>フゾク</t>
    </rPh>
    <rPh sb="8" eb="10">
      <t>ビョウイン</t>
    </rPh>
    <phoneticPr fontId="5"/>
  </si>
  <si>
    <t>長崎大学病院</t>
    <rPh sb="0" eb="2">
      <t>ナガサキ</t>
    </rPh>
    <rPh sb="2" eb="4">
      <t>ダイガク</t>
    </rPh>
    <rPh sb="4" eb="6">
      <t>ビョウイン</t>
    </rPh>
    <phoneticPr fontId="5"/>
  </si>
  <si>
    <t>徳島大学病院</t>
    <rPh sb="0" eb="2">
      <t>トクシマ</t>
    </rPh>
    <rPh sb="2" eb="4">
      <t>ダイガク</t>
    </rPh>
    <rPh sb="4" eb="6">
      <t>ビョウイン</t>
    </rPh>
    <phoneticPr fontId="5"/>
  </si>
  <si>
    <t>新潟大学医歯学附属病院</t>
    <rPh sb="0" eb="2">
      <t>ニイガタ</t>
    </rPh>
    <rPh sb="2" eb="4">
      <t>ダイガク</t>
    </rPh>
    <rPh sb="4" eb="6">
      <t>イシ</t>
    </rPh>
    <rPh sb="6" eb="7">
      <t>ガク</t>
    </rPh>
    <rPh sb="7" eb="9">
      <t>フゾク</t>
    </rPh>
    <rPh sb="9" eb="11">
      <t>ビョウイン</t>
    </rPh>
    <phoneticPr fontId="5"/>
  </si>
  <si>
    <t>こばやし歯科クリニック</t>
    <rPh sb="4" eb="6">
      <t>シカ</t>
    </rPh>
    <phoneticPr fontId="5"/>
  </si>
  <si>
    <t>-</t>
    <phoneticPr fontId="5"/>
  </si>
  <si>
    <t>課長：田口　円裕</t>
    <phoneticPr fontId="5"/>
  </si>
  <si>
    <t>-</t>
    <phoneticPr fontId="5"/>
  </si>
  <si>
    <t>-</t>
    <phoneticPr fontId="5"/>
  </si>
  <si>
    <t>プログラム責任者講習会の記録</t>
    <phoneticPr fontId="5"/>
  </si>
  <si>
    <t>-</t>
    <phoneticPr fontId="5"/>
  </si>
  <si>
    <t>-</t>
    <phoneticPr fontId="5"/>
  </si>
  <si>
    <t>単位当たりコスト ＝ Ｘ ／ Ｙ
X：「プログラム責任者講習会に係る執行額（2年度は予算額）」
Y：「プログラム責任者講習会受講者数（2年度は目標値）」</t>
    <phoneticPr fontId="5"/>
  </si>
  <si>
    <t>単位当たりコスト = Ｘ ／ Ｙ
Ｘ：「臨床研修活性化推進特別事業に係る執行額（2年度は予算額）」
Ｙ：「臨床研修活性化推進特別事業による実施対象施設数」</t>
    <phoneticPr fontId="5"/>
  </si>
  <si>
    <t>3百万円/40</t>
    <phoneticPr fontId="5"/>
  </si>
  <si>
    <t>3百万円/40</t>
    <phoneticPr fontId="5"/>
  </si>
  <si>
    <t>16百万円/7</t>
    <phoneticPr fontId="5"/>
  </si>
  <si>
    <t>31百万円/10</t>
    <phoneticPr fontId="5"/>
  </si>
  <si>
    <t>-</t>
    <phoneticPr fontId="5"/>
  </si>
  <si>
    <t>臨床研修活性化推進特別事業については事業の周知に努めたものの、補助条件に合致した施設が少なく、予定より3施設少ない7施設となった。また各補助事業者とも経費削減につとめたものであり、妥当である。</t>
    <rPh sb="0" eb="2">
      <t>リンショウ</t>
    </rPh>
    <rPh sb="2" eb="4">
      <t>ケンシュウ</t>
    </rPh>
    <rPh sb="4" eb="7">
      <t>カッセイカ</t>
    </rPh>
    <rPh sb="7" eb="9">
      <t>スイシン</t>
    </rPh>
    <rPh sb="9" eb="11">
      <t>トクベツ</t>
    </rPh>
    <rPh sb="11" eb="13">
      <t>ジギョウ</t>
    </rPh>
    <rPh sb="18" eb="20">
      <t>ジギョウ</t>
    </rPh>
    <rPh sb="21" eb="23">
      <t>シュウチ</t>
    </rPh>
    <rPh sb="24" eb="25">
      <t>ツト</t>
    </rPh>
    <rPh sb="47" eb="49">
      <t>ヨテイ</t>
    </rPh>
    <rPh sb="52" eb="54">
      <t>シセツ</t>
    </rPh>
    <rPh sb="54" eb="55">
      <t>スク</t>
    </rPh>
    <rPh sb="58" eb="60">
      <t>シセツ</t>
    </rPh>
    <rPh sb="67" eb="68">
      <t>カク</t>
    </rPh>
    <rPh sb="68" eb="70">
      <t>ホジョ</t>
    </rPh>
    <rPh sb="70" eb="73">
      <t>ジギョウシャ</t>
    </rPh>
    <rPh sb="75" eb="77">
      <t>ケイヒ</t>
    </rPh>
    <rPh sb="77" eb="79">
      <t>サクゲン</t>
    </rPh>
    <rPh sb="90" eb="92">
      <t>ダトウ</t>
    </rPh>
    <phoneticPr fontId="5"/>
  </si>
  <si>
    <t>-</t>
    <phoneticPr fontId="5"/>
  </si>
  <si>
    <t>平成25年度から令和元年度の、プログラム責任者講習会に係る予算額の執行率はほぼ100％であり、成果目標も達成している。平成29年度から実施した臨床研修活性化推進特別事業については、必要額や実施箇所数等の見直しを行い、引き続き適切な執行に向けて取り組んで参りたい。</t>
    <rPh sb="8" eb="10">
      <t>レイワ</t>
    </rPh>
    <rPh sb="10" eb="11">
      <t>ゲン</t>
    </rPh>
    <rPh sb="47" eb="49">
      <t>セイカ</t>
    </rPh>
    <rPh sb="49" eb="51">
      <t>モクヒョウ</t>
    </rPh>
    <rPh sb="52" eb="54">
      <t>タッセイ</t>
    </rPh>
    <rPh sb="59" eb="61">
      <t>ヘイセイ</t>
    </rPh>
    <rPh sb="63" eb="65">
      <t>ネンド</t>
    </rPh>
    <rPh sb="67" eb="69">
      <t>ジッシ</t>
    </rPh>
    <rPh sb="90" eb="93">
      <t>ヒツヨウガク</t>
    </rPh>
    <rPh sb="94" eb="96">
      <t>ジッシ</t>
    </rPh>
    <rPh sb="96" eb="98">
      <t>カショ</t>
    </rPh>
    <rPh sb="98" eb="99">
      <t>スウ</t>
    </rPh>
    <rPh sb="99" eb="100">
      <t>トウ</t>
    </rPh>
    <rPh sb="101" eb="103">
      <t>ミナオ</t>
    </rPh>
    <rPh sb="105" eb="106">
      <t>オコナ</t>
    </rPh>
    <rPh sb="118" eb="119">
      <t>ム</t>
    </rPh>
    <rPh sb="121" eb="122">
      <t>ト</t>
    </rPh>
    <rPh sb="123" eb="124">
      <t>ク</t>
    </rPh>
    <phoneticPr fontId="5"/>
  </si>
  <si>
    <t>引き続き、必要な予算額を確保し、適正な執行に努めること。</t>
    <phoneticPr fontId="5"/>
  </si>
  <si>
    <t>－</t>
    <phoneticPr fontId="5"/>
  </si>
  <si>
    <t>点検対象外</t>
    <rPh sb="0" eb="2">
      <t>テンケン</t>
    </rPh>
    <rPh sb="2" eb="5">
      <t>タイショウガイ</t>
    </rPh>
    <phoneticPr fontId="5"/>
  </si>
  <si>
    <t>研修歯科医数の増</t>
    <rPh sb="0" eb="2">
      <t>ケンシュウ</t>
    </rPh>
    <rPh sb="2" eb="5">
      <t>シカイ</t>
    </rPh>
    <rPh sb="5" eb="6">
      <t>スウ</t>
    </rPh>
    <rPh sb="7" eb="8">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</si>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</sst>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168088</xdr:colOff>
      <xdr:row>742</xdr:row>
      <xdr:rowOff>212912</xdr:rowOff>
    </xdr:from>
    <xdr:to>
      <xdr:col>37</xdr:col>
      <xdr:colOff>118782</xdr:colOff>
      <xdr:row>745</xdr:row>
      <xdr:rowOff>53414</xdr:rowOff>
    </xdr:to>
    <xdr:sp macro="" textlink="">
      <xdr:nvSpPr>
        <xdr:cNvPr id="2" name="正方形/長方形 1"/>
        <xdr:cNvSpPr/>
      </xdr:nvSpPr>
      <xdr:spPr>
        <a:xfrm>
          <a:off x="4168588" y="42703937"/>
          <a:ext cx="3351119" cy="897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１９百万円</a:t>
          </a:r>
        </a:p>
      </xdr:txBody>
    </xdr:sp>
    <xdr:clientData/>
  </xdr:twoCellAnchor>
  <xdr:twoCellAnchor>
    <xdr:from>
      <xdr:col>7</xdr:col>
      <xdr:colOff>44767</xdr:colOff>
      <xdr:row>745</xdr:row>
      <xdr:rowOff>190500</xdr:rowOff>
    </xdr:from>
    <xdr:to>
      <xdr:col>23</xdr:col>
      <xdr:colOff>44766</xdr:colOff>
      <xdr:row>747</xdr:row>
      <xdr:rowOff>244128</xdr:rowOff>
    </xdr:to>
    <xdr:sp macro="" textlink="">
      <xdr:nvSpPr>
        <xdr:cNvPr id="3" name="大かっこ 2"/>
        <xdr:cNvSpPr/>
      </xdr:nvSpPr>
      <xdr:spPr>
        <a:xfrm>
          <a:off x="1444942" y="43738800"/>
          <a:ext cx="3200399"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団体が実施する歯科医師臨床研修指導医講習会に対する支援</a:t>
          </a:r>
          <a:endParaRPr kumimoji="1" lang="en-US" altLang="ja-JP" sz="1100">
            <a:solidFill>
              <a:schemeClr val="tx1"/>
            </a:solidFill>
            <a:effectLst/>
            <a:latin typeface="+mn-lt"/>
            <a:ea typeface="+mn-ea"/>
            <a:cs typeface="+mn-cs"/>
          </a:endParaRPr>
        </a:p>
      </xdr:txBody>
    </xdr:sp>
    <xdr:clientData/>
  </xdr:twoCellAnchor>
  <xdr:twoCellAnchor>
    <xdr:from>
      <xdr:col>24</xdr:col>
      <xdr:colOff>179295</xdr:colOff>
      <xdr:row>746</xdr:row>
      <xdr:rowOff>235324</xdr:rowOff>
    </xdr:from>
    <xdr:to>
      <xdr:col>33</xdr:col>
      <xdr:colOff>123265</xdr:colOff>
      <xdr:row>747</xdr:row>
      <xdr:rowOff>245356</xdr:rowOff>
    </xdr:to>
    <xdr:sp macro="" textlink="">
      <xdr:nvSpPr>
        <xdr:cNvPr id="4" name="テキスト ボックス 3"/>
        <xdr:cNvSpPr txBox="1"/>
      </xdr:nvSpPr>
      <xdr:spPr>
        <a:xfrm>
          <a:off x="4979895" y="44136049"/>
          <a:ext cx="1744195" cy="3624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50801</xdr:colOff>
      <xdr:row>748</xdr:row>
      <xdr:rowOff>44822</xdr:rowOff>
    </xdr:from>
    <xdr:to>
      <xdr:col>27</xdr:col>
      <xdr:colOff>145677</xdr:colOff>
      <xdr:row>750</xdr:row>
      <xdr:rowOff>190500</xdr:rowOff>
    </xdr:to>
    <xdr:sp macro="" textlink="">
      <xdr:nvSpPr>
        <xdr:cNvPr id="5" name="正方形/長方形 4"/>
        <xdr:cNvSpPr/>
      </xdr:nvSpPr>
      <xdr:spPr>
        <a:xfrm>
          <a:off x="2651126" y="44650397"/>
          <a:ext cx="2895226" cy="8505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Ａ．一般財団法人歯科医療振興財団</a:t>
          </a:r>
          <a:endParaRPr kumimoji="1" lang="en-US" altLang="ja-JP" sz="1100">
            <a:solidFill>
              <a:schemeClr val="tx1"/>
            </a:solidFill>
          </a:endParaRPr>
        </a:p>
        <a:p>
          <a:pPr algn="ctr"/>
          <a:r>
            <a:rPr kumimoji="1" lang="ja-JP" altLang="en-US" sz="1100">
              <a:solidFill>
                <a:schemeClr val="tx1"/>
              </a:solidFill>
            </a:rPr>
            <a:t>　３百万円</a:t>
          </a:r>
          <a:endParaRPr kumimoji="1" lang="en-US" altLang="ja-JP" sz="1100">
            <a:solidFill>
              <a:schemeClr val="tx1"/>
            </a:solidFill>
          </a:endParaRPr>
        </a:p>
      </xdr:txBody>
    </xdr:sp>
    <xdr:clientData/>
  </xdr:twoCellAnchor>
  <xdr:twoCellAnchor>
    <xdr:from>
      <xdr:col>12</xdr:col>
      <xdr:colOff>177800</xdr:colOff>
      <xdr:row>750</xdr:row>
      <xdr:rowOff>313765</xdr:rowOff>
    </xdr:from>
    <xdr:to>
      <xdr:col>26</xdr:col>
      <xdr:colOff>152400</xdr:colOff>
      <xdr:row>753</xdr:row>
      <xdr:rowOff>165100</xdr:rowOff>
    </xdr:to>
    <xdr:sp macro="" textlink="">
      <xdr:nvSpPr>
        <xdr:cNvPr id="6" name="大かっこ 5"/>
        <xdr:cNvSpPr/>
      </xdr:nvSpPr>
      <xdr:spPr>
        <a:xfrm>
          <a:off x="2578100" y="45624190"/>
          <a:ext cx="2774950" cy="9086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歯科医師臨床研修におけるプログラム責任者を養成する講習会の実施</a:t>
          </a:r>
          <a:endParaRPr lang="ja-JP" altLang="ja-JP">
            <a:effectLst/>
          </a:endParaRPr>
        </a:p>
      </xdr:txBody>
    </xdr:sp>
    <xdr:clientData/>
  </xdr:twoCellAnchor>
  <xdr:twoCellAnchor>
    <xdr:from>
      <xdr:col>29</xdr:col>
      <xdr:colOff>-1</xdr:colOff>
      <xdr:row>745</xdr:row>
      <xdr:rowOff>44822</xdr:rowOff>
    </xdr:from>
    <xdr:to>
      <xdr:col>29</xdr:col>
      <xdr:colOff>-1</xdr:colOff>
      <xdr:row>746</xdr:row>
      <xdr:rowOff>156882</xdr:rowOff>
    </xdr:to>
    <xdr:cxnSp macro="">
      <xdr:nvCxnSpPr>
        <xdr:cNvPr id="7" name="直線コネクタ 6"/>
        <xdr:cNvCxnSpPr/>
      </xdr:nvCxnSpPr>
      <xdr:spPr>
        <a:xfrm>
          <a:off x="5800724" y="43593122"/>
          <a:ext cx="0" cy="4644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22412</xdr:colOff>
      <xdr:row>746</xdr:row>
      <xdr:rowOff>156882</xdr:rowOff>
    </xdr:from>
    <xdr:to>
      <xdr:col>34</xdr:col>
      <xdr:colOff>102973</xdr:colOff>
      <xdr:row>746</xdr:row>
      <xdr:rowOff>167331</xdr:rowOff>
    </xdr:to>
    <xdr:cxnSp macro="">
      <xdr:nvCxnSpPr>
        <xdr:cNvPr id="8" name="直線コネクタ 7"/>
        <xdr:cNvCxnSpPr/>
      </xdr:nvCxnSpPr>
      <xdr:spPr>
        <a:xfrm>
          <a:off x="4965115" y="48425463"/>
          <a:ext cx="2140020" cy="104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11206</xdr:colOff>
      <xdr:row>746</xdr:row>
      <xdr:rowOff>167315</xdr:rowOff>
    </xdr:from>
    <xdr:to>
      <xdr:col>24</xdr:col>
      <xdr:colOff>11206</xdr:colOff>
      <xdr:row>748</xdr:row>
      <xdr:rowOff>14298</xdr:rowOff>
    </xdr:to>
    <xdr:cxnSp macro="">
      <xdr:nvCxnSpPr>
        <xdr:cNvPr id="9" name="直線矢印コネクタ 8"/>
        <xdr:cNvCxnSpPr/>
      </xdr:nvCxnSpPr>
      <xdr:spPr>
        <a:xfrm>
          <a:off x="4811806" y="44068040"/>
          <a:ext cx="0" cy="5518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106477</xdr:colOff>
      <xdr:row>746</xdr:row>
      <xdr:rowOff>184558</xdr:rowOff>
    </xdr:from>
    <xdr:to>
      <xdr:col>34</xdr:col>
      <xdr:colOff>106477</xdr:colOff>
      <xdr:row>748</xdr:row>
      <xdr:rowOff>38882</xdr:rowOff>
    </xdr:to>
    <xdr:cxnSp macro="">
      <xdr:nvCxnSpPr>
        <xdr:cNvPr id="10" name="直線矢印コネクタ 9"/>
        <xdr:cNvCxnSpPr/>
      </xdr:nvCxnSpPr>
      <xdr:spPr>
        <a:xfrm>
          <a:off x="7108639" y="48453139"/>
          <a:ext cx="0" cy="5493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179294</xdr:colOff>
      <xdr:row>748</xdr:row>
      <xdr:rowOff>33618</xdr:rowOff>
    </xdr:from>
    <xdr:to>
      <xdr:col>47</xdr:col>
      <xdr:colOff>38100</xdr:colOff>
      <xdr:row>750</xdr:row>
      <xdr:rowOff>228600</xdr:rowOff>
    </xdr:to>
    <xdr:sp macro="" textlink="">
      <xdr:nvSpPr>
        <xdr:cNvPr id="11" name="正方形/長方形 10"/>
        <xdr:cNvSpPr/>
      </xdr:nvSpPr>
      <xdr:spPr>
        <a:xfrm>
          <a:off x="5980019" y="44639193"/>
          <a:ext cx="3459256" cy="8998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Ｂ．大学病院等（７）　</a:t>
          </a: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a:p>
          <a:pPr algn="ctr"/>
          <a:r>
            <a:rPr kumimoji="1" lang="ja-JP" altLang="en-US" sz="1100">
              <a:solidFill>
                <a:schemeClr val="tx1"/>
              </a:solidFill>
            </a:rPr>
            <a:t>（補助額１位：医療法人仁和会カナザキ歯科　３百万円）</a:t>
          </a:r>
        </a:p>
        <a:p>
          <a:pPr algn="ctr"/>
          <a:endParaRPr kumimoji="1" lang="en-US" altLang="ja-JP" sz="1100">
            <a:solidFill>
              <a:schemeClr val="tx1"/>
            </a:solidFill>
          </a:endParaRPr>
        </a:p>
      </xdr:txBody>
    </xdr:sp>
    <xdr:clientData/>
  </xdr:twoCellAnchor>
  <xdr:twoCellAnchor>
    <xdr:from>
      <xdr:col>29</xdr:col>
      <xdr:colOff>114300</xdr:colOff>
      <xdr:row>750</xdr:row>
      <xdr:rowOff>324971</xdr:rowOff>
    </xdr:from>
    <xdr:to>
      <xdr:col>46</xdr:col>
      <xdr:colOff>203199</xdr:colOff>
      <xdr:row>754</xdr:row>
      <xdr:rowOff>254000</xdr:rowOff>
    </xdr:to>
    <xdr:sp macro="" textlink="">
      <xdr:nvSpPr>
        <xdr:cNvPr id="12" name="大かっこ 11"/>
        <xdr:cNvSpPr/>
      </xdr:nvSpPr>
      <xdr:spPr>
        <a:xfrm>
          <a:off x="5915025" y="45635396"/>
          <a:ext cx="3489324" cy="1338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臨床研修施設におけるプログラムについて客観的な指標を用いて評価し、臨床研修施設における指導歯科医育成の講習会の実施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G17" sqref="BG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67</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576</v>
      </c>
      <c r="AF5" s="699"/>
      <c r="AG5" s="699"/>
      <c r="AH5" s="699"/>
      <c r="AI5" s="699"/>
      <c r="AJ5" s="699"/>
      <c r="AK5" s="699"/>
      <c r="AL5" s="699"/>
      <c r="AM5" s="699"/>
      <c r="AN5" s="699"/>
      <c r="AO5" s="699"/>
      <c r="AP5" s="700"/>
      <c r="AQ5" s="701" t="s">
        <v>658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659</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7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34</v>
      </c>
      <c r="AE13" s="658"/>
      <c r="AF13" s="658"/>
      <c r="AG13" s="658"/>
      <c r="AH13" s="658"/>
      <c r="AI13" s="658"/>
      <c r="AJ13" s="659"/>
      <c r="AK13" s="657">
        <v>34</v>
      </c>
      <c r="AL13" s="658"/>
      <c r="AM13" s="658"/>
      <c r="AN13" s="658"/>
      <c r="AO13" s="658"/>
      <c r="AP13" s="658"/>
      <c r="AQ13" s="659"/>
      <c r="AR13" s="919">
        <v>37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678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34</v>
      </c>
      <c r="X18" s="879"/>
      <c r="Y18" s="879"/>
      <c r="Z18" s="879"/>
      <c r="AA18" s="879"/>
      <c r="AB18" s="879"/>
      <c r="AC18" s="880"/>
      <c r="AD18" s="878">
        <f>SUM(AD13:AJ17)</f>
        <v>34</v>
      </c>
      <c r="AE18" s="879"/>
      <c r="AF18" s="879"/>
      <c r="AG18" s="879"/>
      <c r="AH18" s="879"/>
      <c r="AI18" s="879"/>
      <c r="AJ18" s="880"/>
      <c r="AK18" s="878">
        <f>SUM(AK13:AQ17)</f>
        <v>34</v>
      </c>
      <c r="AL18" s="879"/>
      <c r="AM18" s="879"/>
      <c r="AN18" s="879"/>
      <c r="AO18" s="879"/>
      <c r="AP18" s="879"/>
      <c r="AQ18" s="880"/>
      <c r="AR18" s="878">
        <f>SUM(AR13:AX17)</f>
        <v>37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23</v>
      </c>
      <c r="Q19" s="658"/>
      <c r="R19" s="658"/>
      <c r="S19" s="658"/>
      <c r="T19" s="658"/>
      <c r="U19" s="658"/>
      <c r="V19" s="659"/>
      <c r="W19" s="657">
        <v>23</v>
      </c>
      <c r="X19" s="658"/>
      <c r="Y19" s="658"/>
      <c r="Z19" s="658"/>
      <c r="AA19" s="658"/>
      <c r="AB19" s="658"/>
      <c r="AC19" s="659"/>
      <c r="AD19" s="657">
        <v>19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0.67647058823529416</v>
      </c>
      <c r="Q20" s="316"/>
      <c r="R20" s="316"/>
      <c r="S20" s="316"/>
      <c r="T20" s="316"/>
      <c r="U20" s="316"/>
      <c r="V20" s="316"/>
      <c r="W20" s="316">
        <f t="shared" ref="W20" si="0">IF(W18=0, "-", SUM(W19)/W18)</f>
        <v>0.67647058823529416</v>
      </c>
      <c r="X20" s="316"/>
      <c r="Y20" s="316"/>
      <c r="Z20" s="316"/>
      <c r="AA20" s="316"/>
      <c r="AB20" s="316"/>
      <c r="AC20" s="316"/>
      <c r="AD20" s="316">
        <f t="shared" ref="AD20" si="1">IF(AD18=0, "-", SUM(AD19)/AD18)</f>
        <v>0.55882352941176472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0.67647058823529416</v>
      </c>
      <c r="Q21" s="316"/>
      <c r="R21" s="316"/>
      <c r="S21" s="316"/>
      <c r="T21" s="316"/>
      <c r="U21" s="316"/>
      <c r="V21" s="316"/>
      <c r="W21" s="316">
        <f t="shared" ref="W21" si="2">IF(W19=0, "-", SUM(W19)/SUM(W13,W14))</f>
        <v>0.67647058823529416</v>
      </c>
      <c r="X21" s="316"/>
      <c r="Y21" s="316"/>
      <c r="Z21" s="316"/>
      <c r="AA21" s="316"/>
      <c r="AB21" s="316"/>
      <c r="AC21" s="316"/>
      <c r="AD21" s="316">
        <f t="shared" ref="AD21" si="3">IF(AD19=0, "-", SUM(AD19)/SUM(AD13,AD14))</f>
        <v>0.55882352941176472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336</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580</v>
      </c>
      <c r="H23" s="986"/>
      <c r="I23" s="986"/>
      <c r="J23" s="986"/>
      <c r="K23" s="986"/>
      <c r="L23" s="986"/>
      <c r="M23" s="986"/>
      <c r="N23" s="986"/>
      <c r="O23" s="987"/>
      <c r="P23" s="919">
        <v>34</v>
      </c>
      <c r="Q23" s="920"/>
      <c r="R23" s="920"/>
      <c r="S23" s="920"/>
      <c r="T23" s="920"/>
      <c r="U23" s="920"/>
      <c r="V23" s="936"/>
      <c r="W23" s="919">
        <v>37</v>
      </c>
      <c r="X23" s="920"/>
      <c r="Y23" s="920"/>
      <c r="Z23" s="920"/>
      <c r="AA23" s="920"/>
      <c r="AB23" s="920"/>
      <c r="AC23" s="936"/>
      <c r="AD23" s="956" t="s">
        <v>677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581</v>
      </c>
      <c r="H24" s="938"/>
      <c r="I24" s="938"/>
      <c r="J24" s="938"/>
      <c r="K24" s="938"/>
      <c r="L24" s="938"/>
      <c r="M24" s="938"/>
      <c r="N24" s="938"/>
      <c r="O24" s="939"/>
      <c r="P24" s="657">
        <v>0</v>
      </c>
      <c r="Q24" s="658"/>
      <c r="R24" s="658"/>
      <c r="S24" s="658"/>
      <c r="T24" s="658"/>
      <c r="U24" s="658"/>
      <c r="V24" s="659"/>
      <c r="W24" s="657">
        <v>0</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f>AK13</f>
        <v>34</v>
      </c>
      <c r="Q29" s="658"/>
      <c r="R29" s="658"/>
      <c r="S29" s="658"/>
      <c r="T29" s="658"/>
      <c r="U29" s="658"/>
      <c r="V29" s="659"/>
      <c r="W29" s="967">
        <f>AR13</f>
        <v>37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660</v>
      </c>
      <c r="AR31" s="199"/>
      <c r="AS31" s="132" t="s">
        <v>236</v>
      </c>
      <c r="AT31" s="133"/>
      <c r="AU31" s="198">
        <v>2</v>
      </c>
      <c r="AV31" s="198"/>
      <c r="AW31" s="398" t="s">
        <v>181</v>
      </c>
      <c r="AX31" s="399"/>
    </row>
    <row r="32" spans="1:50" ht="23.25" customHeight="1" x14ac:dyDescent="0.15">
      <c r="A32" s="403"/>
      <c r="B32" s="401"/>
      <c r="C32" s="401"/>
      <c r="D32" s="401"/>
      <c r="E32" s="401"/>
      <c r="F32" s="402"/>
      <c r="G32" s="564" t="s">
        <v>582</v>
      </c>
      <c r="H32" s="565"/>
      <c r="I32" s="565"/>
      <c r="J32" s="565"/>
      <c r="K32" s="565"/>
      <c r="L32" s="565"/>
      <c r="M32" s="565"/>
      <c r="N32" s="565"/>
      <c r="O32" s="566"/>
      <c r="P32" s="104" t="s">
        <v>583</v>
      </c>
      <c r="Q32" s="104"/>
      <c r="R32" s="104"/>
      <c r="S32" s="104"/>
      <c r="T32" s="104"/>
      <c r="U32" s="104"/>
      <c r="V32" s="104"/>
      <c r="W32" s="104"/>
      <c r="X32" s="105"/>
      <c r="Y32" s="474" t="s">
        <v>12</v>
      </c>
      <c r="Z32" s="534"/>
      <c r="AA32" s="535"/>
      <c r="AB32" s="464" t="s">
        <v>584</v>
      </c>
      <c r="AC32" s="464"/>
      <c r="AD32" s="464"/>
      <c r="AE32" s="216">
        <v>41</v>
      </c>
      <c r="AF32" s="217"/>
      <c r="AG32" s="217"/>
      <c r="AH32" s="217"/>
      <c r="AI32" s="216">
        <v>40</v>
      </c>
      <c r="AJ32" s="217"/>
      <c r="AK32" s="217"/>
      <c r="AL32" s="217"/>
      <c r="AM32" s="216">
        <v>40</v>
      </c>
      <c r="AN32" s="217"/>
      <c r="AO32" s="217"/>
      <c r="AP32" s="217"/>
      <c r="AQ32" s="340" t="s">
        <v>567</v>
      </c>
      <c r="AR32" s="206"/>
      <c r="AS32" s="206"/>
      <c r="AT32" s="341"/>
      <c r="AU32" s="217" t="s">
        <v>567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584</v>
      </c>
      <c r="AC33" s="526"/>
      <c r="AD33" s="526"/>
      <c r="AE33" s="216">
        <v>40</v>
      </c>
      <c r="AF33" s="217"/>
      <c r="AG33" s="217"/>
      <c r="AH33" s="217"/>
      <c r="AI33" s="216">
        <v>41</v>
      </c>
      <c r="AJ33" s="217"/>
      <c r="AK33" s="217"/>
      <c r="AL33" s="217"/>
      <c r="AM33" s="216">
        <v>40</v>
      </c>
      <c r="AN33" s="217"/>
      <c r="AO33" s="217"/>
      <c r="AP33" s="217"/>
      <c r="AQ33" s="340" t="s">
        <v>567</v>
      </c>
      <c r="AR33" s="206"/>
      <c r="AS33" s="206"/>
      <c r="AT33" s="341"/>
      <c r="AU33" s="217">
        <v>40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102.5</v>
      </c>
      <c r="AF34" s="217"/>
      <c r="AG34" s="217"/>
      <c r="AH34" s="217"/>
      <c r="AI34" s="216">
        <v>97.6</v>
      </c>
      <c r="AJ34" s="217"/>
      <c r="AK34" s="217"/>
      <c r="AL34" s="217"/>
      <c r="AM34" s="216">
        <v>100</v>
      </c>
      <c r="AN34" s="217"/>
      <c r="AO34" s="217"/>
      <c r="AP34" s="217"/>
      <c r="AQ34" s="340" t="s">
        <v>567</v>
      </c>
      <c r="AR34" s="206"/>
      <c r="AS34" s="206"/>
      <c r="AT34" s="341"/>
      <c r="AU34" s="217" t="s">
        <v>567</v>
      </c>
      <c r="AV34" s="217"/>
      <c r="AW34" s="217"/>
      <c r="AX34" s="219"/>
    </row>
    <row r="35" spans="1:50" ht="23.25" customHeight="1" x14ac:dyDescent="0.15">
      <c r="A35" s="224" t="s">
        <v>383</v>
      </c>
      <c r="B35" s="225"/>
      <c r="C35" s="225"/>
      <c r="D35" s="225"/>
      <c r="E35" s="225"/>
      <c r="F35" s="226"/>
      <c r="G35" s="230" t="s">
        <v>661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660</v>
      </c>
      <c r="AR38" s="199"/>
      <c r="AS38" s="132" t="s">
        <v>236</v>
      </c>
      <c r="AT38" s="133"/>
      <c r="AU38" s="198">
        <v>2</v>
      </c>
      <c r="AV38" s="198"/>
      <c r="AW38" s="398" t="s">
        <v>181</v>
      </c>
      <c r="AX38" s="399"/>
    </row>
    <row r="39" spans="1:50" ht="23.25" customHeight="1" x14ac:dyDescent="0.15">
      <c r="A39" s="403"/>
      <c r="B39" s="401"/>
      <c r="C39" s="401"/>
      <c r="D39" s="401"/>
      <c r="E39" s="401"/>
      <c r="F39" s="402"/>
      <c r="G39" s="564" t="s">
        <v>585</v>
      </c>
      <c r="H39" s="565"/>
      <c r="I39" s="565"/>
      <c r="J39" s="565"/>
      <c r="K39" s="565"/>
      <c r="L39" s="565"/>
      <c r="M39" s="565"/>
      <c r="N39" s="565"/>
      <c r="O39" s="566"/>
      <c r="P39" s="104" t="s">
        <v>586</v>
      </c>
      <c r="Q39" s="104"/>
      <c r="R39" s="104"/>
      <c r="S39" s="104"/>
      <c r="T39" s="104"/>
      <c r="U39" s="104"/>
      <c r="V39" s="104"/>
      <c r="W39" s="104"/>
      <c r="X39" s="105"/>
      <c r="Y39" s="474" t="s">
        <v>12</v>
      </c>
      <c r="Z39" s="534"/>
      <c r="AA39" s="535"/>
      <c r="AB39" s="464" t="s">
        <v>588</v>
      </c>
      <c r="AC39" s="464"/>
      <c r="AD39" s="464"/>
      <c r="AE39" s="216">
        <v>9</v>
      </c>
      <c r="AF39" s="217"/>
      <c r="AG39" s="217"/>
      <c r="AH39" s="217"/>
      <c r="AI39" s="216">
        <v>9</v>
      </c>
      <c r="AJ39" s="217"/>
      <c r="AK39" s="217"/>
      <c r="AL39" s="217"/>
      <c r="AM39" s="216">
        <v>7</v>
      </c>
      <c r="AN39" s="217"/>
      <c r="AO39" s="217"/>
      <c r="AP39" s="217"/>
      <c r="AQ39" s="340" t="s">
        <v>567</v>
      </c>
      <c r="AR39" s="206"/>
      <c r="AS39" s="206"/>
      <c r="AT39" s="341"/>
      <c r="AU39" s="217" t="s">
        <v>567</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588</v>
      </c>
      <c r="AC40" s="526"/>
      <c r="AD40" s="526"/>
      <c r="AE40" s="216">
        <v>10</v>
      </c>
      <c r="AF40" s="217"/>
      <c r="AG40" s="217"/>
      <c r="AH40" s="217"/>
      <c r="AI40" s="216">
        <v>10</v>
      </c>
      <c r="AJ40" s="217"/>
      <c r="AK40" s="217"/>
      <c r="AL40" s="217"/>
      <c r="AM40" s="216">
        <v>10</v>
      </c>
      <c r="AN40" s="217"/>
      <c r="AO40" s="217"/>
      <c r="AP40" s="217"/>
      <c r="AQ40" s="340" t="s">
        <v>567</v>
      </c>
      <c r="AR40" s="206"/>
      <c r="AS40" s="206"/>
      <c r="AT40" s="341"/>
      <c r="AU40" s="217">
        <v>10</v>
      </c>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90</v>
      </c>
      <c r="AF41" s="217"/>
      <c r="AG41" s="217"/>
      <c r="AH41" s="217"/>
      <c r="AI41" s="216">
        <v>90</v>
      </c>
      <c r="AJ41" s="217"/>
      <c r="AK41" s="217"/>
      <c r="AL41" s="217"/>
      <c r="AM41" s="216">
        <v>70</v>
      </c>
      <c r="AN41" s="217"/>
      <c r="AO41" s="217"/>
      <c r="AP41" s="217"/>
      <c r="AQ41" s="340" t="s">
        <v>567</v>
      </c>
      <c r="AR41" s="206"/>
      <c r="AS41" s="206"/>
      <c r="AT41" s="341"/>
      <c r="AU41" s="217" t="s">
        <v>567</v>
      </c>
      <c r="AV41" s="217"/>
      <c r="AW41" s="217"/>
      <c r="AX41" s="219"/>
    </row>
    <row r="42" spans="1:50" ht="23.25" customHeight="1" x14ac:dyDescent="0.15">
      <c r="A42" s="224" t="s">
        <v>383</v>
      </c>
      <c r="B42" s="225"/>
      <c r="C42" s="225"/>
      <c r="D42" s="225"/>
      <c r="E42" s="225"/>
      <c r="F42" s="226"/>
      <c r="G42" s="230" t="s">
        <v>587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3.25" customHeight="1" x14ac:dyDescent="0.15">
      <c r="A101" s="425"/>
      <c r="B101" s="426"/>
      <c r="C101" s="426"/>
      <c r="D101" s="426"/>
      <c r="E101" s="426"/>
      <c r="F101" s="427"/>
      <c r="G101" s="104" t="s">
        <v>589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591</v>
      </c>
      <c r="AC101" s="464"/>
      <c r="AD101" s="464"/>
      <c r="AE101" s="216">
        <v>308</v>
      </c>
      <c r="AF101" s="217"/>
      <c r="AG101" s="217"/>
      <c r="AH101" s="218"/>
      <c r="AI101" s="216">
        <v>315</v>
      </c>
      <c r="AJ101" s="217"/>
      <c r="AK101" s="217"/>
      <c r="AL101" s="218"/>
      <c r="AM101" s="216">
        <v>315</v>
      </c>
      <c r="AN101" s="217"/>
      <c r="AO101" s="217"/>
      <c r="AP101" s="218"/>
      <c r="AQ101" s="216" t="s">
        <v>567</v>
      </c>
      <c r="AR101" s="217"/>
      <c r="AS101" s="217"/>
      <c r="AT101" s="218"/>
      <c r="AU101" s="216" t="s">
        <v>662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591</v>
      </c>
      <c r="AC102" s="464"/>
      <c r="AD102" s="464"/>
      <c r="AE102" s="421">
        <v>316</v>
      </c>
      <c r="AF102" s="421"/>
      <c r="AG102" s="421"/>
      <c r="AH102" s="421"/>
      <c r="AI102" s="421">
        <v>308</v>
      </c>
      <c r="AJ102" s="421"/>
      <c r="AK102" s="421"/>
      <c r="AL102" s="421"/>
      <c r="AM102" s="421">
        <v>315</v>
      </c>
      <c r="AN102" s="421"/>
      <c r="AO102" s="421"/>
      <c r="AP102" s="421"/>
      <c r="AQ102" s="271">
        <v>330</v>
      </c>
      <c r="AR102" s="272"/>
      <c r="AS102" s="272"/>
      <c r="AT102" s="317"/>
      <c r="AU102" s="271">
        <v>330</v>
      </c>
      <c r="AV102" s="272"/>
      <c r="AW102" s="272"/>
      <c r="AX102" s="317"/>
    </row>
    <row r="103" spans="1:60" ht="31.5"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customHeight="1" x14ac:dyDescent="0.15">
      <c r="A104" s="425"/>
      <c r="B104" s="426"/>
      <c r="C104" s="426"/>
      <c r="D104" s="426"/>
      <c r="E104" s="426"/>
      <c r="F104" s="427"/>
      <c r="G104" s="104" t="s">
        <v>590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591</v>
      </c>
      <c r="AC104" s="549"/>
      <c r="AD104" s="550"/>
      <c r="AE104" s="216">
        <v>9</v>
      </c>
      <c r="AF104" s="217"/>
      <c r="AG104" s="217"/>
      <c r="AH104" s="218"/>
      <c r="AI104" s="216">
        <v>9</v>
      </c>
      <c r="AJ104" s="217"/>
      <c r="AK104" s="217"/>
      <c r="AL104" s="218"/>
      <c r="AM104" s="216">
        <v>7</v>
      </c>
      <c r="AN104" s="217"/>
      <c r="AO104" s="217"/>
      <c r="AP104" s="218"/>
      <c r="AQ104" s="216" t="s">
        <v>567</v>
      </c>
      <c r="AR104" s="217"/>
      <c r="AS104" s="217"/>
      <c r="AT104" s="218"/>
      <c r="AU104" s="216" t="s">
        <v>663</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591</v>
      </c>
      <c r="AC105" s="472"/>
      <c r="AD105" s="473"/>
      <c r="AE105" s="421">
        <v>10</v>
      </c>
      <c r="AF105" s="421"/>
      <c r="AG105" s="421"/>
      <c r="AH105" s="421"/>
      <c r="AI105" s="421">
        <v>10</v>
      </c>
      <c r="AJ105" s="421"/>
      <c r="AK105" s="421"/>
      <c r="AL105" s="421"/>
      <c r="AM105" s="421">
        <v>10</v>
      </c>
      <c r="AN105" s="421"/>
      <c r="AO105" s="421"/>
      <c r="AP105" s="421"/>
      <c r="AQ105" s="216">
        <v>10</v>
      </c>
      <c r="AR105" s="217"/>
      <c r="AS105" s="217"/>
      <c r="AT105" s="218"/>
      <c r="AU105" s="271">
        <v>10</v>
      </c>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664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592</v>
      </c>
      <c r="AC116" s="466"/>
      <c r="AD116" s="467"/>
      <c r="AE116" s="421">
        <v>73.17</v>
      </c>
      <c r="AF116" s="421"/>
      <c r="AG116" s="421"/>
      <c r="AH116" s="421"/>
      <c r="AI116" s="421">
        <v>75</v>
      </c>
      <c r="AJ116" s="421"/>
      <c r="AK116" s="421"/>
      <c r="AL116" s="421"/>
      <c r="AM116" s="421">
        <v>75</v>
      </c>
      <c r="AN116" s="421"/>
      <c r="AO116" s="421"/>
      <c r="AP116" s="421"/>
      <c r="AQ116" s="216">
        <v>75</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594</v>
      </c>
      <c r="AF117" s="554"/>
      <c r="AG117" s="554"/>
      <c r="AH117" s="554"/>
      <c r="AI117" s="554" t="s">
        <v>595</v>
      </c>
      <c r="AJ117" s="554"/>
      <c r="AK117" s="554"/>
      <c r="AL117" s="554"/>
      <c r="AM117" s="554" t="s">
        <v>666</v>
      </c>
      <c r="AN117" s="554"/>
      <c r="AO117" s="554"/>
      <c r="AP117" s="554"/>
      <c r="AQ117" s="554" t="s">
        <v>667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customHeight="1" x14ac:dyDescent="0.15">
      <c r="A119" s="442"/>
      <c r="B119" s="443"/>
      <c r="C119" s="443"/>
      <c r="D119" s="443"/>
      <c r="E119" s="443"/>
      <c r="F119" s="444"/>
      <c r="G119" s="393" t="s">
        <v>665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592</v>
      </c>
      <c r="AC119" s="466"/>
      <c r="AD119" s="467"/>
      <c r="AE119" s="421">
        <v>2.2000000000000002</v>
      </c>
      <c r="AF119" s="421"/>
      <c r="AG119" s="421"/>
      <c r="AH119" s="421"/>
      <c r="AI119" s="421">
        <v>2.2000000000000002</v>
      </c>
      <c r="AJ119" s="421"/>
      <c r="AK119" s="421"/>
      <c r="AL119" s="421"/>
      <c r="AM119" s="421">
        <v>2.2999999999999998</v>
      </c>
      <c r="AN119" s="421"/>
      <c r="AO119" s="421"/>
      <c r="AP119" s="421"/>
      <c r="AQ119" s="421">
        <v>3.1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593</v>
      </c>
      <c r="AC120" s="476"/>
      <c r="AD120" s="477"/>
      <c r="AE120" s="554" t="s">
        <v>596</v>
      </c>
      <c r="AF120" s="554"/>
      <c r="AG120" s="554"/>
      <c r="AH120" s="554"/>
      <c r="AI120" s="554" t="s">
        <v>596</v>
      </c>
      <c r="AJ120" s="554"/>
      <c r="AK120" s="554"/>
      <c r="AL120" s="554"/>
      <c r="AM120" s="554" t="s">
        <v>668</v>
      </c>
      <c r="AN120" s="554"/>
      <c r="AO120" s="554"/>
      <c r="AP120" s="554"/>
      <c r="AQ120" s="554" t="s">
        <v>669</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670</v>
      </c>
      <c r="AR133" s="198"/>
      <c r="AS133" s="132" t="s">
        <v>236</v>
      </c>
      <c r="AT133" s="133"/>
      <c r="AU133" s="199" t="s">
        <v>660</v>
      </c>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571</v>
      </c>
      <c r="AF135" s="206"/>
      <c r="AG135" s="206"/>
      <c r="AH135" s="206"/>
      <c r="AI135" s="205" t="s">
        <v>571</v>
      </c>
      <c r="AJ135" s="206"/>
      <c r="AK135" s="206"/>
      <c r="AL135" s="206"/>
      <c r="AM135" s="205" t="s">
        <v>572</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570</v>
      </c>
      <c r="AC154" s="141"/>
      <c r="AD154" s="141"/>
      <c r="AE154" s="146" t="s">
        <v>568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672</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672</v>
      </c>
      <c r="AF432" s="199"/>
      <c r="AG432" s="132" t="s">
        <v>236</v>
      </c>
      <c r="AH432" s="133"/>
      <c r="AI432" s="155"/>
      <c r="AJ432" s="155"/>
      <c r="AK432" s="155"/>
      <c r="AL432" s="153"/>
      <c r="AM432" s="155"/>
      <c r="AN432" s="155"/>
      <c r="AO432" s="155"/>
      <c r="AP432" s="153"/>
      <c r="AQ432" s="590" t="s">
        <v>672</v>
      </c>
      <c r="AR432" s="199"/>
      <c r="AS432" s="132" t="s">
        <v>236</v>
      </c>
      <c r="AT432" s="133"/>
      <c r="AU432" s="199" t="s">
        <v>672</v>
      </c>
      <c r="AV432" s="199"/>
      <c r="AW432" s="132" t="s">
        <v>181</v>
      </c>
      <c r="AX432" s="194"/>
    </row>
    <row r="433" spans="1:50" ht="23.25" customHeight="1" x14ac:dyDescent="0.15">
      <c r="A433" s="188"/>
      <c r="B433" s="185"/>
      <c r="C433" s="179"/>
      <c r="D433" s="185"/>
      <c r="E433" s="342"/>
      <c r="F433" s="343"/>
      <c r="G433" s="103" t="s">
        <v>568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672</v>
      </c>
      <c r="AF457" s="199"/>
      <c r="AG457" s="132" t="s">
        <v>236</v>
      </c>
      <c r="AH457" s="133"/>
      <c r="AI457" s="155"/>
      <c r="AJ457" s="155"/>
      <c r="AK457" s="155"/>
      <c r="AL457" s="153"/>
      <c r="AM457" s="155"/>
      <c r="AN457" s="155"/>
      <c r="AO457" s="155"/>
      <c r="AP457" s="153"/>
      <c r="AQ457" s="590" t="s">
        <v>672</v>
      </c>
      <c r="AR457" s="199"/>
      <c r="AS457" s="132" t="s">
        <v>236</v>
      </c>
      <c r="AT457" s="133"/>
      <c r="AU457" s="199" t="s">
        <v>672</v>
      </c>
      <c r="AV457" s="199"/>
      <c r="AW457" s="132" t="s">
        <v>181</v>
      </c>
      <c r="AX457" s="194"/>
    </row>
    <row r="458" spans="1:50" ht="23.25" customHeight="1" x14ac:dyDescent="0.15">
      <c r="A458" s="188"/>
      <c r="B458" s="185"/>
      <c r="C458" s="179"/>
      <c r="D458" s="185"/>
      <c r="E458" s="342"/>
      <c r="F458" s="343"/>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1"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2.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561</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561</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561</v>
      </c>
      <c r="AE704" s="783"/>
      <c r="AF704" s="783"/>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1"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603</v>
      </c>
      <c r="AE705" s="715"/>
      <c r="AF705" s="715"/>
      <c r="AG705" s="124" t="s">
        <v>411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1"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561</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1"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561</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62.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671</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782" t="s">
        <v>603</v>
      </c>
      <c r="AE713" s="783"/>
      <c r="AF713" s="783"/>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1"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603</v>
      </c>
      <c r="AE714" s="808"/>
      <c r="AF714" s="809"/>
      <c r="AG714" s="736" t="s">
        <v>411</v>
      </c>
      <c r="AH714" s="737"/>
      <c r="AI714" s="737"/>
      <c r="AJ714" s="737"/>
      <c r="AK714" s="737"/>
      <c r="AL714" s="737"/>
      <c r="AM714" s="737"/>
      <c r="AN714" s="737"/>
      <c r="AO714" s="737"/>
      <c r="AP714" s="737"/>
      <c r="AQ714" s="737"/>
      <c r="AR714" s="737"/>
      <c r="AS714" s="737"/>
      <c r="AT714" s="737"/>
      <c r="AU714" s="737"/>
      <c r="AV714" s="737"/>
      <c r="AW714" s="737"/>
      <c r="AX714" s="738"/>
    </row>
    <row r="715" spans="1:50" ht="21"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t="s">
        <v>610</v>
      </c>
      <c r="AH715" s="743"/>
      <c r="AI715" s="743"/>
      <c r="AJ715" s="743"/>
      <c r="AK715" s="743"/>
      <c r="AL715" s="743"/>
      <c r="AM715" s="743"/>
      <c r="AN715" s="743"/>
      <c r="AO715" s="743"/>
      <c r="AP715" s="743"/>
      <c r="AQ715" s="743"/>
      <c r="AR715" s="743"/>
      <c r="AS715" s="743"/>
      <c r="AT715" s="743"/>
      <c r="AU715" s="743"/>
      <c r="AV715" s="743"/>
      <c r="AW715" s="743"/>
      <c r="AX715" s="744"/>
    </row>
    <row r="716" spans="1:50" ht="32.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100" t="s">
        <v>611</v>
      </c>
      <c r="AH716" s="101"/>
      <c r="AI716" s="101"/>
      <c r="AJ716" s="101"/>
      <c r="AK716" s="101"/>
      <c r="AL716" s="101"/>
      <c r="AM716" s="101"/>
      <c r="AN716" s="101"/>
      <c r="AO716" s="101"/>
      <c r="AP716" s="101"/>
      <c r="AQ716" s="101"/>
      <c r="AR716" s="101"/>
      <c r="AS716" s="101"/>
      <c r="AT716" s="101"/>
      <c r="AU716" s="101"/>
      <c r="AV716" s="101"/>
      <c r="AW716" s="101"/>
      <c r="AX716" s="102"/>
    </row>
    <row r="717" spans="1:50" ht="21"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561</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603</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4" t="s">
        <v>613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560</v>
      </c>
      <c r="D721" s="295"/>
      <c r="E721" s="295"/>
      <c r="F721" s="296"/>
      <c r="G721" s="285"/>
      <c r="H721" s="286"/>
      <c r="I721" s="82" t="str">
        <f>IF(OR(G721="　", G721=""), "", "-")</f>
        <v/>
      </c>
      <c r="J721" s="289">
        <v>66</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3" customHeight="1" x14ac:dyDescent="0.15">
      <c r="A726" s="640" t="s">
        <v>48</v>
      </c>
      <c r="B726" s="802"/>
      <c r="C726" s="815" t="s">
        <v>53</v>
      </c>
      <c r="D726" s="837"/>
      <c r="E726" s="837"/>
      <c r="F726" s="838"/>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3" customHeight="1" thickBot="1" x14ac:dyDescent="0.2">
      <c r="A727" s="803"/>
      <c r="B727" s="804"/>
      <c r="C727" s="748" t="s">
        <v>57</v>
      </c>
      <c r="D727" s="749"/>
      <c r="E727" s="749"/>
      <c r="F727" s="750"/>
      <c r="G727" s="575" t="s">
        <v>673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138</v>
      </c>
      <c r="B731" s="800"/>
      <c r="C731" s="800"/>
      <c r="D731" s="800"/>
      <c r="E731" s="801"/>
      <c r="F731" s="729" t="s">
        <v>674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25" customHeight="1" thickBot="1" x14ac:dyDescent="0.2">
      <c r="A733" s="673" t="s">
        <v>138</v>
      </c>
      <c r="B733" s="674"/>
      <c r="C733" s="674"/>
      <c r="D733" s="674"/>
      <c r="E733" s="675"/>
      <c r="F733" s="637" t="s">
        <v>675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616</v>
      </c>
      <c r="F737" s="989"/>
      <c r="G737" s="989"/>
      <c r="H737" s="989"/>
      <c r="I737" s="989"/>
      <c r="J737" s="989"/>
      <c r="K737" s="989"/>
      <c r="L737" s="989"/>
      <c r="M737" s="989"/>
      <c r="N737" s="365" t="s">
        <v>401</v>
      </c>
      <c r="O737" s="365"/>
      <c r="P737" s="365"/>
      <c r="Q737" s="365"/>
      <c r="R737" s="989" t="s">
        <v>618</v>
      </c>
      <c r="S737" s="989"/>
      <c r="T737" s="989"/>
      <c r="U737" s="989"/>
      <c r="V737" s="989"/>
      <c r="W737" s="989"/>
      <c r="X737" s="989"/>
      <c r="Y737" s="989"/>
      <c r="Z737" s="989"/>
      <c r="AA737" s="365" t="s">
        <v>400</v>
      </c>
      <c r="AB737" s="365"/>
      <c r="AC737" s="365"/>
      <c r="AD737" s="365"/>
      <c r="AE737" s="989" t="s">
        <v>620</v>
      </c>
      <c r="AF737" s="989"/>
      <c r="AG737" s="989"/>
      <c r="AH737" s="989"/>
      <c r="AI737" s="989"/>
      <c r="AJ737" s="989"/>
      <c r="AK737" s="989"/>
      <c r="AL737" s="989"/>
      <c r="AM737" s="989"/>
      <c r="AN737" s="365" t="s">
        <v>399</v>
      </c>
      <c r="AO737" s="365"/>
      <c r="AP737" s="365"/>
      <c r="AQ737" s="365"/>
      <c r="AR737" s="995" t="s">
        <v>622</v>
      </c>
      <c r="AS737" s="996"/>
      <c r="AT737" s="996"/>
      <c r="AU737" s="996"/>
      <c r="AV737" s="996"/>
      <c r="AW737" s="996"/>
      <c r="AX737" s="997"/>
      <c r="AY737" s="88"/>
      <c r="AZ737" s="88"/>
    </row>
    <row r="738" spans="1:52" ht="24.75" customHeight="1" x14ac:dyDescent="0.15">
      <c r="A738" s="988" t="s">
        <v>398</v>
      </c>
      <c r="B738" s="209"/>
      <c r="C738" s="209"/>
      <c r="D738" s="210"/>
      <c r="E738" s="989" t="s">
        <v>617</v>
      </c>
      <c r="F738" s="989"/>
      <c r="G738" s="989"/>
      <c r="H738" s="989"/>
      <c r="I738" s="989"/>
      <c r="J738" s="989"/>
      <c r="K738" s="989"/>
      <c r="L738" s="989"/>
      <c r="M738" s="989"/>
      <c r="N738" s="365" t="s">
        <v>397</v>
      </c>
      <c r="O738" s="365"/>
      <c r="P738" s="365"/>
      <c r="Q738" s="365"/>
      <c r="R738" s="989" t="s">
        <v>619</v>
      </c>
      <c r="S738" s="989"/>
      <c r="T738" s="989"/>
      <c r="U738" s="989"/>
      <c r="V738" s="989"/>
      <c r="W738" s="989"/>
      <c r="X738" s="989"/>
      <c r="Y738" s="989"/>
      <c r="Z738" s="989"/>
      <c r="AA738" s="365" t="s">
        <v>396</v>
      </c>
      <c r="AB738" s="365"/>
      <c r="AC738" s="365"/>
      <c r="AD738" s="365"/>
      <c r="AE738" s="989" t="s">
        <v>621</v>
      </c>
      <c r="AF738" s="989"/>
      <c r="AG738" s="989"/>
      <c r="AH738" s="989"/>
      <c r="AI738" s="989"/>
      <c r="AJ738" s="989"/>
      <c r="AK738" s="989"/>
      <c r="AL738" s="989"/>
      <c r="AM738" s="989"/>
      <c r="AN738" s="365" t="s">
        <v>395</v>
      </c>
      <c r="AO738" s="365"/>
      <c r="AP738" s="365"/>
      <c r="AQ738" s="365"/>
      <c r="AR738" s="995" t="s">
        <v>623</v>
      </c>
      <c r="AS738" s="996"/>
      <c r="AT738" s="996"/>
      <c r="AU738" s="996"/>
      <c r="AV738" s="996"/>
      <c r="AW738" s="996"/>
      <c r="AX738" s="997"/>
    </row>
    <row r="739" spans="1:52" ht="24.75" customHeight="1" x14ac:dyDescent="0.15">
      <c r="A739" s="988" t="s">
        <v>394</v>
      </c>
      <c r="B739" s="209"/>
      <c r="C739" s="209"/>
      <c r="D739" s="210"/>
      <c r="E739" s="989" t="s">
        <v>624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573</v>
      </c>
      <c r="F740" s="974"/>
      <c r="G740" s="974"/>
      <c r="H740" s="92" t="str">
        <f>IF(E740="", "", "(")</f>
        <v>(</v>
      </c>
      <c r="I740" s="974"/>
      <c r="J740" s="974"/>
      <c r="K740" s="92" t="str">
        <f>IF(OR(I740="　", I740=""), "", "-")</f>
        <v/>
      </c>
      <c r="L740" s="975">
        <v>69</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625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649</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626</v>
      </c>
      <c r="H782" s="671"/>
      <c r="I782" s="671"/>
      <c r="J782" s="671"/>
      <c r="K782" s="672"/>
      <c r="L782" s="664" t="s">
        <v>627</v>
      </c>
      <c r="M782" s="665"/>
      <c r="N782" s="665"/>
      <c r="O782" s="665"/>
      <c r="P782" s="665"/>
      <c r="Q782" s="665"/>
      <c r="R782" s="665"/>
      <c r="S782" s="665"/>
      <c r="T782" s="665"/>
      <c r="U782" s="665"/>
      <c r="V782" s="665"/>
      <c r="W782" s="665"/>
      <c r="X782" s="666"/>
      <c r="Y782" s="388">
        <v>1</v>
      </c>
      <c r="Z782" s="389"/>
      <c r="AA782" s="389"/>
      <c r="AB782" s="805"/>
      <c r="AC782" s="670" t="s">
        <v>626</v>
      </c>
      <c r="AD782" s="671"/>
      <c r="AE782" s="671"/>
      <c r="AF782" s="671"/>
      <c r="AG782" s="672"/>
      <c r="AH782" s="664" t="s">
        <v>647</v>
      </c>
      <c r="AI782" s="665"/>
      <c r="AJ782" s="665"/>
      <c r="AK782" s="665"/>
      <c r="AL782" s="665"/>
      <c r="AM782" s="665"/>
      <c r="AN782" s="665"/>
      <c r="AO782" s="665"/>
      <c r="AP782" s="665"/>
      <c r="AQ782" s="665"/>
      <c r="AR782" s="665"/>
      <c r="AS782" s="665"/>
      <c r="AT782" s="666"/>
      <c r="AU782" s="388">
        <v>1.2</v>
      </c>
      <c r="AV782" s="389"/>
      <c r="AW782" s="389"/>
      <c r="AX782" s="390"/>
    </row>
    <row r="783" spans="1:50" ht="24.75" customHeight="1" x14ac:dyDescent="0.15">
      <c r="A783" s="631"/>
      <c r="B783" s="632"/>
      <c r="C783" s="632"/>
      <c r="D783" s="632"/>
      <c r="E783" s="632"/>
      <c r="F783" s="633"/>
      <c r="G783" s="606" t="s">
        <v>628</v>
      </c>
      <c r="H783" s="607"/>
      <c r="I783" s="607"/>
      <c r="J783" s="607"/>
      <c r="K783" s="608"/>
      <c r="L783" s="598" t="s">
        <v>629</v>
      </c>
      <c r="M783" s="599"/>
      <c r="N783" s="599"/>
      <c r="O783" s="599"/>
      <c r="P783" s="599"/>
      <c r="Q783" s="599"/>
      <c r="R783" s="599"/>
      <c r="S783" s="599"/>
      <c r="T783" s="599"/>
      <c r="U783" s="599"/>
      <c r="V783" s="599"/>
      <c r="W783" s="599"/>
      <c r="X783" s="600"/>
      <c r="Y783" s="601">
        <v>0.9</v>
      </c>
      <c r="Z783" s="602"/>
      <c r="AA783" s="602"/>
      <c r="AB783" s="612"/>
      <c r="AC783" s="606" t="s">
        <v>628</v>
      </c>
      <c r="AD783" s="607"/>
      <c r="AE783" s="607"/>
      <c r="AF783" s="607"/>
      <c r="AG783" s="608"/>
      <c r="AH783" s="598" t="s">
        <v>648</v>
      </c>
      <c r="AI783" s="599"/>
      <c r="AJ783" s="599"/>
      <c r="AK783" s="599"/>
      <c r="AL783" s="599"/>
      <c r="AM783" s="599"/>
      <c r="AN783" s="599"/>
      <c r="AO783" s="599"/>
      <c r="AP783" s="599"/>
      <c r="AQ783" s="599"/>
      <c r="AR783" s="599"/>
      <c r="AS783" s="599"/>
      <c r="AT783" s="600"/>
      <c r="AU783" s="601">
        <v>0.7</v>
      </c>
      <c r="AV783" s="602"/>
      <c r="AW783" s="602"/>
      <c r="AX783" s="603"/>
    </row>
    <row r="784" spans="1:50" ht="24.75" customHeight="1" x14ac:dyDescent="0.15">
      <c r="A784" s="631"/>
      <c r="B784" s="632"/>
      <c r="C784" s="632"/>
      <c r="D784" s="632"/>
      <c r="E784" s="632"/>
      <c r="F784" s="633"/>
      <c r="G784" s="606" t="s">
        <v>631</v>
      </c>
      <c r="H784" s="607"/>
      <c r="I784" s="607"/>
      <c r="J784" s="607"/>
      <c r="K784" s="608"/>
      <c r="L784" s="598" t="s">
        <v>632</v>
      </c>
      <c r="M784" s="599"/>
      <c r="N784" s="599"/>
      <c r="O784" s="599"/>
      <c r="P784" s="599"/>
      <c r="Q784" s="599"/>
      <c r="R784" s="599"/>
      <c r="S784" s="599"/>
      <c r="T784" s="599"/>
      <c r="U784" s="599"/>
      <c r="V784" s="599"/>
      <c r="W784" s="599"/>
      <c r="X784" s="600"/>
      <c r="Y784" s="601">
        <v>0.7</v>
      </c>
      <c r="Z784" s="602"/>
      <c r="AA784" s="602"/>
      <c r="AB784" s="612"/>
      <c r="AC784" s="606" t="s">
        <v>80</v>
      </c>
      <c r="AD784" s="607"/>
      <c r="AE784" s="607"/>
      <c r="AF784" s="607"/>
      <c r="AG784" s="608"/>
      <c r="AH784" s="598" t="s">
        <v>630</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t="s">
        <v>80</v>
      </c>
      <c r="H785" s="607"/>
      <c r="I785" s="607"/>
      <c r="J785" s="607"/>
      <c r="K785" s="608"/>
      <c r="L785" s="598" t="s">
        <v>633</v>
      </c>
      <c r="M785" s="599"/>
      <c r="N785" s="599"/>
      <c r="O785" s="599"/>
      <c r="P785" s="599"/>
      <c r="Q785" s="599"/>
      <c r="R785" s="599"/>
      <c r="S785" s="599"/>
      <c r="T785" s="599"/>
      <c r="U785" s="599"/>
      <c r="V785" s="599"/>
      <c r="W785" s="599"/>
      <c r="X785" s="600"/>
      <c r="Y785" s="601">
        <v>0.4</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2.9999999999999996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2.9</v>
      </c>
      <c r="AV792" s="832"/>
      <c r="AW792" s="832"/>
      <c r="AX792" s="834"/>
    </row>
    <row r="793" spans="1:50" ht="24.75" hidden="1" customHeight="1" x14ac:dyDescent="0.15">
      <c r="A793" s="631"/>
      <c r="B793" s="632"/>
      <c r="C793" s="632"/>
      <c r="D793" s="632"/>
      <c r="E793" s="632"/>
      <c r="F793" s="633"/>
      <c r="G793" s="595" t="s">
        <v>650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v>0.01</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0.01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8" customHeight="1" x14ac:dyDescent="0.15">
      <c r="A838" s="376">
        <v>1</v>
      </c>
      <c r="B838" s="376">
        <v>1</v>
      </c>
      <c r="C838" s="361" t="s">
        <v>634</v>
      </c>
      <c r="D838" s="347"/>
      <c r="E838" s="347"/>
      <c r="F838" s="347"/>
      <c r="G838" s="347"/>
      <c r="H838" s="347"/>
      <c r="I838" s="347"/>
      <c r="J838" s="348">
        <v>6010005018840</v>
      </c>
      <c r="K838" s="349"/>
      <c r="L838" s="349"/>
      <c r="M838" s="349"/>
      <c r="N838" s="349"/>
      <c r="O838" s="349"/>
      <c r="P838" s="362" t="s">
        <v>635</v>
      </c>
      <c r="Q838" s="350"/>
      <c r="R838" s="350"/>
      <c r="S838" s="350"/>
      <c r="T838" s="350"/>
      <c r="U838" s="350"/>
      <c r="V838" s="350"/>
      <c r="W838" s="350"/>
      <c r="X838" s="350"/>
      <c r="Y838" s="351">
        <v>3</v>
      </c>
      <c r="Z838" s="352"/>
      <c r="AA838" s="352"/>
      <c r="AB838" s="353"/>
      <c r="AC838" s="363" t="s">
        <v>636</v>
      </c>
      <c r="AD838" s="371"/>
      <c r="AE838" s="371"/>
      <c r="AF838" s="371"/>
      <c r="AG838" s="371"/>
      <c r="AH838" s="372" t="s">
        <v>637</v>
      </c>
      <c r="AI838" s="373"/>
      <c r="AJ838" s="373"/>
      <c r="AK838" s="373"/>
      <c r="AL838" s="357" t="s">
        <v>638</v>
      </c>
      <c r="AM838" s="358"/>
      <c r="AN838" s="358"/>
      <c r="AO838" s="359"/>
      <c r="AP838" s="360" t="s">
        <v>639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80.25" customHeight="1" x14ac:dyDescent="0.15">
      <c r="A871" s="376">
        <v>1</v>
      </c>
      <c r="B871" s="376">
        <v>1</v>
      </c>
      <c r="C871" s="361" t="s">
        <v>651</v>
      </c>
      <c r="D871" s="347"/>
      <c r="E871" s="347"/>
      <c r="F871" s="347"/>
      <c r="G871" s="347"/>
      <c r="H871" s="347"/>
      <c r="I871" s="347"/>
      <c r="J871" s="348" t="s">
        <v>411</v>
      </c>
      <c r="K871" s="349"/>
      <c r="L871" s="349"/>
      <c r="M871" s="349"/>
      <c r="N871" s="349"/>
      <c r="O871" s="349"/>
      <c r="P871" s="362" t="s">
        <v>640</v>
      </c>
      <c r="Q871" s="350"/>
      <c r="R871" s="350"/>
      <c r="S871" s="350"/>
      <c r="T871" s="350"/>
      <c r="U871" s="350"/>
      <c r="V871" s="350"/>
      <c r="W871" s="350"/>
      <c r="X871" s="350"/>
      <c r="Y871" s="351">
        <v>3</v>
      </c>
      <c r="Z871" s="352"/>
      <c r="AA871" s="352"/>
      <c r="AB871" s="353"/>
      <c r="AC871" s="363" t="s">
        <v>636</v>
      </c>
      <c r="AD871" s="371"/>
      <c r="AE871" s="371"/>
      <c r="AF871" s="371"/>
      <c r="AG871" s="371"/>
      <c r="AH871" s="372" t="s">
        <v>411</v>
      </c>
      <c r="AI871" s="373"/>
      <c r="AJ871" s="373"/>
      <c r="AK871" s="373"/>
      <c r="AL871" s="357" t="s">
        <v>411</v>
      </c>
      <c r="AM871" s="358"/>
      <c r="AN871" s="358"/>
      <c r="AO871" s="359"/>
      <c r="AP871" s="360" t="s">
        <v>641</v>
      </c>
      <c r="AQ871" s="360"/>
      <c r="AR871" s="360"/>
      <c r="AS871" s="360"/>
      <c r="AT871" s="360"/>
      <c r="AU871" s="360"/>
      <c r="AV871" s="360"/>
      <c r="AW871" s="360"/>
      <c r="AX871" s="360"/>
    </row>
    <row r="872" spans="1:50" ht="80.25" customHeight="1" x14ac:dyDescent="0.15">
      <c r="A872" s="376">
        <v>2</v>
      </c>
      <c r="B872" s="376">
        <v>1</v>
      </c>
      <c r="C872" s="361" t="s">
        <v>652</v>
      </c>
      <c r="D872" s="347"/>
      <c r="E872" s="347"/>
      <c r="F872" s="347"/>
      <c r="G872" s="347"/>
      <c r="H872" s="347"/>
      <c r="I872" s="347"/>
      <c r="J872" s="348" t="s">
        <v>411</v>
      </c>
      <c r="K872" s="349"/>
      <c r="L872" s="349"/>
      <c r="M872" s="349"/>
      <c r="N872" s="349"/>
      <c r="O872" s="349"/>
      <c r="P872" s="362" t="s">
        <v>640</v>
      </c>
      <c r="Q872" s="350"/>
      <c r="R872" s="350"/>
      <c r="S872" s="350"/>
      <c r="T872" s="350"/>
      <c r="U872" s="350"/>
      <c r="V872" s="350"/>
      <c r="W872" s="350"/>
      <c r="X872" s="350"/>
      <c r="Y872" s="351">
        <v>3</v>
      </c>
      <c r="Z872" s="352"/>
      <c r="AA872" s="352"/>
      <c r="AB872" s="353"/>
      <c r="AC872" s="363" t="s">
        <v>636</v>
      </c>
      <c r="AD872" s="371"/>
      <c r="AE872" s="371"/>
      <c r="AF872" s="371"/>
      <c r="AG872" s="371"/>
      <c r="AH872" s="372" t="s">
        <v>642</v>
      </c>
      <c r="AI872" s="373"/>
      <c r="AJ872" s="373"/>
      <c r="AK872" s="373"/>
      <c r="AL872" s="357" t="s">
        <v>411</v>
      </c>
      <c r="AM872" s="358"/>
      <c r="AN872" s="358"/>
      <c r="AO872" s="359"/>
      <c r="AP872" s="360" t="s">
        <v>639</v>
      </c>
      <c r="AQ872" s="360"/>
      <c r="AR872" s="360"/>
      <c r="AS872" s="360"/>
      <c r="AT872" s="360"/>
      <c r="AU872" s="360"/>
      <c r="AV872" s="360"/>
      <c r="AW872" s="360"/>
      <c r="AX872" s="360"/>
    </row>
    <row r="873" spans="1:50" ht="80.25" customHeight="1" x14ac:dyDescent="0.15">
      <c r="A873" s="376">
        <v>3</v>
      </c>
      <c r="B873" s="376">
        <v>1</v>
      </c>
      <c r="C873" s="361" t="s">
        <v>653</v>
      </c>
      <c r="D873" s="347"/>
      <c r="E873" s="347"/>
      <c r="F873" s="347"/>
      <c r="G873" s="347"/>
      <c r="H873" s="347"/>
      <c r="I873" s="347"/>
      <c r="J873" s="348" t="s">
        <v>642</v>
      </c>
      <c r="K873" s="349"/>
      <c r="L873" s="349"/>
      <c r="M873" s="349"/>
      <c r="N873" s="349"/>
      <c r="O873" s="349"/>
      <c r="P873" s="362" t="s">
        <v>640</v>
      </c>
      <c r="Q873" s="350"/>
      <c r="R873" s="350"/>
      <c r="S873" s="350"/>
      <c r="T873" s="350"/>
      <c r="U873" s="350"/>
      <c r="V873" s="350"/>
      <c r="W873" s="350"/>
      <c r="X873" s="350"/>
      <c r="Y873" s="351">
        <v>3</v>
      </c>
      <c r="Z873" s="352"/>
      <c r="AA873" s="352"/>
      <c r="AB873" s="353"/>
      <c r="AC873" s="363" t="s">
        <v>636</v>
      </c>
      <c r="AD873" s="371"/>
      <c r="AE873" s="371"/>
      <c r="AF873" s="371"/>
      <c r="AG873" s="371"/>
      <c r="AH873" s="372" t="s">
        <v>642</v>
      </c>
      <c r="AI873" s="373"/>
      <c r="AJ873" s="373"/>
      <c r="AK873" s="373"/>
      <c r="AL873" s="357" t="s">
        <v>411</v>
      </c>
      <c r="AM873" s="358"/>
      <c r="AN873" s="358"/>
      <c r="AO873" s="359"/>
      <c r="AP873" s="360" t="s">
        <v>639</v>
      </c>
      <c r="AQ873" s="360"/>
      <c r="AR873" s="360"/>
      <c r="AS873" s="360"/>
      <c r="AT873" s="360"/>
      <c r="AU873" s="360"/>
      <c r="AV873" s="360"/>
      <c r="AW873" s="360"/>
      <c r="AX873" s="360"/>
    </row>
    <row r="874" spans="1:50" ht="80.25" customHeight="1" x14ac:dyDescent="0.15">
      <c r="A874" s="376">
        <v>4</v>
      </c>
      <c r="B874" s="376">
        <v>1</v>
      </c>
      <c r="C874" s="361" t="s">
        <v>654</v>
      </c>
      <c r="D874" s="347"/>
      <c r="E874" s="347"/>
      <c r="F874" s="347"/>
      <c r="G874" s="347"/>
      <c r="H874" s="347"/>
      <c r="I874" s="347"/>
      <c r="J874" s="348" t="s">
        <v>657</v>
      </c>
      <c r="K874" s="349"/>
      <c r="L874" s="349"/>
      <c r="M874" s="349"/>
      <c r="N874" s="349"/>
      <c r="O874" s="349"/>
      <c r="P874" s="362" t="s">
        <v>640</v>
      </c>
      <c r="Q874" s="350"/>
      <c r="R874" s="350"/>
      <c r="S874" s="350"/>
      <c r="T874" s="350"/>
      <c r="U874" s="350"/>
      <c r="V874" s="350"/>
      <c r="W874" s="350"/>
      <c r="X874" s="350"/>
      <c r="Y874" s="351">
        <v>3</v>
      </c>
      <c r="Z874" s="352"/>
      <c r="AA874" s="352"/>
      <c r="AB874" s="353"/>
      <c r="AC874" s="363" t="s">
        <v>636</v>
      </c>
      <c r="AD874" s="371"/>
      <c r="AE874" s="371"/>
      <c r="AF874" s="371"/>
      <c r="AG874" s="371"/>
      <c r="AH874" s="372" t="s">
        <v>642</v>
      </c>
      <c r="AI874" s="373"/>
      <c r="AJ874" s="373"/>
      <c r="AK874" s="373"/>
      <c r="AL874" s="357" t="s">
        <v>411</v>
      </c>
      <c r="AM874" s="358"/>
      <c r="AN874" s="358"/>
      <c r="AO874" s="359"/>
      <c r="AP874" s="360" t="s">
        <v>641</v>
      </c>
      <c r="AQ874" s="360"/>
      <c r="AR874" s="360"/>
      <c r="AS874" s="360"/>
      <c r="AT874" s="360"/>
      <c r="AU874" s="360"/>
      <c r="AV874" s="360"/>
      <c r="AW874" s="360"/>
      <c r="AX874" s="360"/>
    </row>
    <row r="875" spans="1:50" ht="80.25" customHeight="1" x14ac:dyDescent="0.15">
      <c r="A875" s="376">
        <v>5</v>
      </c>
      <c r="B875" s="376">
        <v>1</v>
      </c>
      <c r="C875" s="361" t="s">
        <v>655</v>
      </c>
      <c r="D875" s="347"/>
      <c r="E875" s="347"/>
      <c r="F875" s="347"/>
      <c r="G875" s="347"/>
      <c r="H875" s="347"/>
      <c r="I875" s="347"/>
      <c r="J875" s="348" t="s">
        <v>411</v>
      </c>
      <c r="K875" s="349"/>
      <c r="L875" s="349"/>
      <c r="M875" s="349"/>
      <c r="N875" s="349"/>
      <c r="O875" s="349"/>
      <c r="P875" s="362" t="s">
        <v>640</v>
      </c>
      <c r="Q875" s="350"/>
      <c r="R875" s="350"/>
      <c r="S875" s="350"/>
      <c r="T875" s="350"/>
      <c r="U875" s="350"/>
      <c r="V875" s="350"/>
      <c r="W875" s="350"/>
      <c r="X875" s="350"/>
      <c r="Y875" s="351">
        <v>2</v>
      </c>
      <c r="Z875" s="352"/>
      <c r="AA875" s="352"/>
      <c r="AB875" s="353"/>
      <c r="AC875" s="363" t="s">
        <v>636</v>
      </c>
      <c r="AD875" s="371"/>
      <c r="AE875" s="371"/>
      <c r="AF875" s="371"/>
      <c r="AG875" s="371"/>
      <c r="AH875" s="372" t="s">
        <v>642</v>
      </c>
      <c r="AI875" s="373"/>
      <c r="AJ875" s="373"/>
      <c r="AK875" s="373"/>
      <c r="AL875" s="357" t="s">
        <v>642</v>
      </c>
      <c r="AM875" s="358"/>
      <c r="AN875" s="358"/>
      <c r="AO875" s="359"/>
      <c r="AP875" s="360" t="s">
        <v>639</v>
      </c>
      <c r="AQ875" s="360"/>
      <c r="AR875" s="360"/>
      <c r="AS875" s="360"/>
      <c r="AT875" s="360"/>
      <c r="AU875" s="360"/>
      <c r="AV875" s="360"/>
      <c r="AW875" s="360"/>
      <c r="AX875" s="360"/>
    </row>
    <row r="876" spans="1:50" ht="80.25" customHeight="1" x14ac:dyDescent="0.15">
      <c r="A876" s="376">
        <v>6</v>
      </c>
      <c r="B876" s="376">
        <v>1</v>
      </c>
      <c r="C876" s="361" t="s">
        <v>643</v>
      </c>
      <c r="D876" s="347"/>
      <c r="E876" s="347"/>
      <c r="F876" s="347"/>
      <c r="G876" s="347"/>
      <c r="H876" s="347"/>
      <c r="I876" s="347"/>
      <c r="J876" s="348" t="s">
        <v>642</v>
      </c>
      <c r="K876" s="349"/>
      <c r="L876" s="349"/>
      <c r="M876" s="349"/>
      <c r="N876" s="349"/>
      <c r="O876" s="349"/>
      <c r="P876" s="362" t="s">
        <v>640</v>
      </c>
      <c r="Q876" s="350"/>
      <c r="R876" s="350"/>
      <c r="S876" s="350"/>
      <c r="T876" s="350"/>
      <c r="U876" s="350"/>
      <c r="V876" s="350"/>
      <c r="W876" s="350"/>
      <c r="X876" s="350"/>
      <c r="Y876" s="351">
        <v>2</v>
      </c>
      <c r="Z876" s="352"/>
      <c r="AA876" s="352"/>
      <c r="AB876" s="353"/>
      <c r="AC876" s="363" t="s">
        <v>636</v>
      </c>
      <c r="AD876" s="371"/>
      <c r="AE876" s="371"/>
      <c r="AF876" s="371"/>
      <c r="AG876" s="371"/>
      <c r="AH876" s="372" t="s">
        <v>642</v>
      </c>
      <c r="AI876" s="373"/>
      <c r="AJ876" s="373"/>
      <c r="AK876" s="373"/>
      <c r="AL876" s="357" t="s">
        <v>642</v>
      </c>
      <c r="AM876" s="358"/>
      <c r="AN876" s="358"/>
      <c r="AO876" s="359"/>
      <c r="AP876" s="360" t="s">
        <v>641</v>
      </c>
      <c r="AQ876" s="360"/>
      <c r="AR876" s="360"/>
      <c r="AS876" s="360"/>
      <c r="AT876" s="360"/>
      <c r="AU876" s="360"/>
      <c r="AV876" s="360"/>
      <c r="AW876" s="360"/>
      <c r="AX876" s="360"/>
    </row>
    <row r="877" spans="1:50" ht="80.25" customHeight="1" x14ac:dyDescent="0.15">
      <c r="A877" s="376">
        <v>7</v>
      </c>
      <c r="B877" s="376">
        <v>1</v>
      </c>
      <c r="C877" s="361" t="s">
        <v>656</v>
      </c>
      <c r="D877" s="347"/>
      <c r="E877" s="347"/>
      <c r="F877" s="347"/>
      <c r="G877" s="347"/>
      <c r="H877" s="347"/>
      <c r="I877" s="347"/>
      <c r="J877" s="348" t="s">
        <v>411</v>
      </c>
      <c r="K877" s="349"/>
      <c r="L877" s="349"/>
      <c r="M877" s="349"/>
      <c r="N877" s="349"/>
      <c r="O877" s="349"/>
      <c r="P877" s="362" t="s">
        <v>640</v>
      </c>
      <c r="Q877" s="350"/>
      <c r="R877" s="350"/>
      <c r="S877" s="350"/>
      <c r="T877" s="350"/>
      <c r="U877" s="350"/>
      <c r="V877" s="350"/>
      <c r="W877" s="350"/>
      <c r="X877" s="350"/>
      <c r="Y877" s="351">
        <v>0.3</v>
      </c>
      <c r="Z877" s="352"/>
      <c r="AA877" s="352"/>
      <c r="AB877" s="353"/>
      <c r="AC877" s="363" t="s">
        <v>636</v>
      </c>
      <c r="AD877" s="371"/>
      <c r="AE877" s="371"/>
      <c r="AF877" s="371"/>
      <c r="AG877" s="371"/>
      <c r="AH877" s="372" t="s">
        <v>642</v>
      </c>
      <c r="AI877" s="373"/>
      <c r="AJ877" s="373"/>
      <c r="AK877" s="373"/>
      <c r="AL877" s="357" t="s">
        <v>642</v>
      </c>
      <c r="AM877" s="358"/>
      <c r="AN877" s="358"/>
      <c r="AO877" s="359"/>
      <c r="AP877" s="360" t="s">
        <v>639</v>
      </c>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644</v>
      </c>
      <c r="D904" s="347"/>
      <c r="E904" s="347"/>
      <c r="F904" s="347"/>
      <c r="G904" s="347"/>
      <c r="H904" s="347"/>
      <c r="I904" s="347"/>
      <c r="J904" s="348" t="s">
        <v>645</v>
      </c>
      <c r="K904" s="349"/>
      <c r="L904" s="349"/>
      <c r="M904" s="349"/>
      <c r="N904" s="349"/>
      <c r="O904" s="349"/>
      <c r="P904" s="350" t="s">
        <v>646</v>
      </c>
      <c r="Q904" s="350"/>
      <c r="R904" s="350"/>
      <c r="S904" s="350"/>
      <c r="T904" s="350"/>
      <c r="U904" s="350"/>
      <c r="V904" s="350"/>
      <c r="W904" s="350"/>
      <c r="X904" s="350"/>
      <c r="Y904" s="351">
        <v>0.01</v>
      </c>
      <c r="Z904" s="352"/>
      <c r="AA904" s="352"/>
      <c r="AB904" s="353"/>
      <c r="AC904" s="363" t="s">
        <v>80</v>
      </c>
      <c r="AD904" s="371"/>
      <c r="AE904" s="371"/>
      <c r="AF904" s="371"/>
      <c r="AG904" s="371"/>
      <c r="AH904" s="372" t="s">
        <v>411</v>
      </c>
      <c r="AI904" s="373"/>
      <c r="AJ904" s="373"/>
      <c r="AK904" s="373"/>
      <c r="AL904" s="357" t="s">
        <v>411</v>
      </c>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564</v>
      </c>
      <c r="F1103" s="375"/>
      <c r="G1103" s="375"/>
      <c r="H1103" s="375"/>
      <c r="I1103" s="375"/>
      <c r="J1103" s="348" t="s">
        <v>565</v>
      </c>
      <c r="K1103" s="349"/>
      <c r="L1103" s="349"/>
      <c r="M1103" s="349"/>
      <c r="N1103" s="349"/>
      <c r="O1103" s="349"/>
      <c r="P1103" s="362" t="s">
        <v>565</v>
      </c>
      <c r="Q1103" s="350"/>
      <c r="R1103" s="350"/>
      <c r="S1103" s="350"/>
      <c r="T1103" s="350"/>
      <c r="U1103" s="350"/>
      <c r="V1103" s="350"/>
      <c r="W1103" s="350"/>
      <c r="X1103" s="350"/>
      <c r="Y1103" s="351" t="s">
        <v>564</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1" priority="14039">
      <formula>IF(RIGHT(TEXT(P14,"0.#"),1)=".",FALSE,TRUE)</formula>
    </cfRule>
    <cfRule type="expression" dxfId="2820" priority="14040">
      <formula>IF(RIGHT(TEXT(P14,"0.#"),1)=".",TRUE,FALSE)</formula>
    </cfRule>
  </conditionalFormatting>
  <conditionalFormatting sqref="AE32">
    <cfRule type="expression" dxfId="2819" priority="14029">
      <formula>IF(RIGHT(TEXT(AE32,"0.#"),1)=".",FALSE,TRUE)</formula>
    </cfRule>
    <cfRule type="expression" dxfId="2818" priority="14030">
      <formula>IF(RIGHT(TEXT(AE32,"0.#"),1)=".",TRUE,FALSE)</formula>
    </cfRule>
  </conditionalFormatting>
  <conditionalFormatting sqref="P18:AX18">
    <cfRule type="expression" dxfId="2817" priority="13915">
      <formula>IF(RIGHT(TEXT(P18,"0.#"),1)=".",FALSE,TRUE)</formula>
    </cfRule>
    <cfRule type="expression" dxfId="2816" priority="13916">
      <formula>IF(RIGHT(TEXT(P18,"0.#"),1)=".",TRUE,FALSE)</formula>
    </cfRule>
  </conditionalFormatting>
  <conditionalFormatting sqref="Y792">
    <cfRule type="expression" dxfId="2815" priority="13907">
      <formula>IF(RIGHT(TEXT(Y792,"0.#"),1)=".",FALSE,TRUE)</formula>
    </cfRule>
    <cfRule type="expression" dxfId="2814" priority="13908">
      <formula>IF(RIGHT(TEXT(Y792,"0.#"),1)=".",TRUE,FALSE)</formula>
    </cfRule>
  </conditionalFormatting>
  <conditionalFormatting sqref="Y823:Y830 Y821 Y810:Y817 Y808 Y797:Y804">
    <cfRule type="expression" dxfId="2813" priority="13689">
      <formula>IF(RIGHT(TEXT(Y797,"0.#"),1)=".",FALSE,TRUE)</formula>
    </cfRule>
    <cfRule type="expression" dxfId="2812" priority="13690">
      <formula>IF(RIGHT(TEXT(Y797,"0.#"),1)=".",TRUE,FALSE)</formula>
    </cfRule>
  </conditionalFormatting>
  <conditionalFormatting sqref="P15:AC17 P13:AX13 AK15:AX15 AK16:AQ17">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86:Y791">
    <cfRule type="expression" dxfId="2805" priority="13713">
      <formula>IF(RIGHT(TEXT(Y786,"0.#"),1)=".",FALSE,TRUE)</formula>
    </cfRule>
    <cfRule type="expression" dxfId="2804" priority="13714">
      <formula>IF(RIGHT(TEXT(Y786,"0.#"),1)=".",TRUE,FALSE)</formula>
    </cfRule>
  </conditionalFormatting>
  <conditionalFormatting sqref="AU792">
    <cfRule type="expression" dxfId="2803" priority="13709">
      <formula>IF(RIGHT(TEXT(AU792,"0.#"),1)=".",FALSE,TRUE)</formula>
    </cfRule>
    <cfRule type="expression" dxfId="2802" priority="13710">
      <formula>IF(RIGHT(TEXT(AU792,"0.#"),1)=".",TRUE,FALSE)</formula>
    </cfRule>
  </conditionalFormatting>
  <conditionalFormatting sqref="AU786:AU791">
    <cfRule type="expression" dxfId="2801" priority="13707">
      <formula>IF(RIGHT(TEXT(AU786,"0.#"),1)=".",FALSE,TRUE)</formula>
    </cfRule>
    <cfRule type="expression" dxfId="2800" priority="13708">
      <formula>IF(RIGHT(TEXT(AU786,"0.#"),1)=".",TRUE,FALSE)</formula>
    </cfRule>
  </conditionalFormatting>
  <conditionalFormatting sqref="Y822 Y809 Y796">
    <cfRule type="expression" dxfId="2799" priority="13693">
      <formula>IF(RIGHT(TEXT(Y796,"0.#"),1)=".",FALSE,TRUE)</formula>
    </cfRule>
    <cfRule type="expression" dxfId="2798" priority="13694">
      <formula>IF(RIGHT(TEXT(Y796,"0.#"),1)=".",TRUE,FALSE)</formula>
    </cfRule>
  </conditionalFormatting>
  <conditionalFormatting sqref="Y831 Y818 Y805">
    <cfRule type="expression" dxfId="2797" priority="13691">
      <formula>IF(RIGHT(TEXT(Y805,"0.#"),1)=".",FALSE,TRUE)</formula>
    </cfRule>
    <cfRule type="expression" dxfId="2796" priority="13692">
      <formula>IF(RIGHT(TEXT(Y805,"0.#"),1)=".",TRUE,FALSE)</formula>
    </cfRule>
  </conditionalFormatting>
  <conditionalFormatting sqref="AU822 AU809 AU796">
    <cfRule type="expression" dxfId="2795" priority="13687">
      <formula>IF(RIGHT(TEXT(AU796,"0.#"),1)=".",FALSE,TRUE)</formula>
    </cfRule>
    <cfRule type="expression" dxfId="2794" priority="13688">
      <formula>IF(RIGHT(TEXT(AU796,"0.#"),1)=".",TRUE,FALSE)</formula>
    </cfRule>
  </conditionalFormatting>
  <conditionalFormatting sqref="AU831 AU818 AU805">
    <cfRule type="expression" dxfId="2793" priority="13685">
      <formula>IF(RIGHT(TEXT(AU805,"0.#"),1)=".",FALSE,TRUE)</formula>
    </cfRule>
    <cfRule type="expression" dxfId="2792" priority="13686">
      <formula>IF(RIGHT(TEXT(AU805,"0.#"),1)=".",TRUE,FALSE)</formula>
    </cfRule>
  </conditionalFormatting>
  <conditionalFormatting sqref="AU823:AU830 AU821 AU810:AU817 AU808 AU797:AU804 AU795">
    <cfRule type="expression" dxfId="2791" priority="13683">
      <formula>IF(RIGHT(TEXT(AU795,"0.#"),1)=".",FALSE,TRUE)</formula>
    </cfRule>
    <cfRule type="expression" dxfId="2790" priority="13684">
      <formula>IF(RIGHT(TEXT(AU795,"0.#"),1)=".",TRUE,FALSE)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0:AO867">
    <cfRule type="expression" dxfId="2527" priority="6661">
      <formula>IF(AND(AL840&gt;=0, RIGHT(TEXT(AL840,"0.#"),1)&lt;&gt;"."),TRUE,FALSE)</formula>
    </cfRule>
    <cfRule type="expression" dxfId="2526" priority="6662">
      <formula>IF(AND(AL840&gt;=0, RIGHT(TEXT(AL840,"0.#"),1)="."),TRUE,FALSE)</formula>
    </cfRule>
    <cfRule type="expression" dxfId="2525" priority="6663">
      <formula>IF(AND(AL840&lt;0, RIGHT(TEXT(AL840,"0.#"),1)&lt;&gt;"."),TRUE,FALSE)</formula>
    </cfRule>
    <cfRule type="expression" dxfId="2524" priority="6664">
      <formula>IF(AND(AL840&lt;0, RIGHT(TEXT(AL840,"0.#"),1)="."),TRUE,FALSE)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0:Y867">
    <cfRule type="expression" dxfId="2453" priority="2989">
      <formula>IF(RIGHT(TEXT(Y840,"0.#"),1)=".",FALSE,TRUE)</formula>
    </cfRule>
    <cfRule type="expression" dxfId="2452" priority="2990">
      <formula>IF(RIGHT(TEXT(Y840,"0.#"),1)=".",TRUE,FALSE)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3:AO1132">
    <cfRule type="expression" dxfId="2423" priority="2895">
      <formula>IF(AND(AL1103&gt;=0, RIGHT(TEXT(AL1103,"0.#"),1)&lt;&gt;"."),TRUE,FALSE)</formula>
    </cfRule>
    <cfRule type="expression" dxfId="2422" priority="2896">
      <formula>IF(AND(AL1103&gt;=0, RIGHT(TEXT(AL1103,"0.#"),1)="."),TRUE,FALSE)</formula>
    </cfRule>
    <cfRule type="expression" dxfId="2421" priority="2897">
      <formula>IF(AND(AL1103&lt;0, RIGHT(TEXT(AL1103,"0.#"),1)&lt;&gt;"."),TRUE,FALSE)</formula>
    </cfRule>
    <cfRule type="expression" dxfId="2420" priority="2898">
      <formula>IF(AND(AL1103&lt;0, RIGHT(TEXT(AL1103,"0.#"),1)="."),TRUE,FALSE)</formula>
    </cfRule>
  </conditionalFormatting>
  <conditionalFormatting sqref="Y1103:Y1132">
    <cfRule type="expression" dxfId="2419" priority="2893">
      <formula>IF(RIGHT(TEXT(Y1103,"0.#"),1)=".",FALSE,TRUE)</formula>
    </cfRule>
    <cfRule type="expression" dxfId="2418" priority="2894">
      <formula>IF(RIGHT(TEXT(Y1103,"0.#"),1)=".",TRUE,FALSE)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9:AO839">
    <cfRule type="expression" dxfId="2409" priority="2847">
      <formula>IF(AND(AL839&gt;=0, RIGHT(TEXT(AL839,"0.#"),1)&lt;&gt;"."),TRUE,FALSE)</formula>
    </cfRule>
    <cfRule type="expression" dxfId="2408" priority="2848">
      <formula>IF(AND(AL839&gt;=0, RIGHT(TEXT(AL839,"0.#"),1)="."),TRUE,FALSE)</formula>
    </cfRule>
    <cfRule type="expression" dxfId="2407" priority="2849">
      <formula>IF(AND(AL839&lt;0, RIGHT(TEXT(AL839,"0.#"),1)&lt;&gt;"."),TRUE,FALSE)</formula>
    </cfRule>
    <cfRule type="expression" dxfId="2406" priority="2850">
      <formula>IF(AND(AL839&lt;0, RIGHT(TEXT(AL839,"0.#"),1)="."),TRUE,FALSE)</formula>
    </cfRule>
  </conditionalFormatting>
  <conditionalFormatting sqref="Y839">
    <cfRule type="expression" dxfId="2405" priority="2845">
      <formula>IF(RIGHT(TEXT(Y839,"0.#"),1)=".",FALSE,TRUE)</formula>
    </cfRule>
    <cfRule type="expression" dxfId="2404" priority="2846">
      <formula>IF(RIGHT(TEXT(Y839,"0.#"),1)=".",TRUE,FALSE)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900">
    <cfRule type="expression" dxfId="2087" priority="2105">
      <formula>IF(RIGHT(TEXT(Y880,"0.#"),1)=".",FALSE,TRUE)</formula>
    </cfRule>
    <cfRule type="expression" dxfId="2086" priority="2106">
      <formula>IF(RIGHT(TEXT(Y880,"0.#"),1)=".",TRUE,FALSE)</formula>
    </cfRule>
  </conditionalFormatting>
  <conditionalFormatting sqref="Y906:Y933">
    <cfRule type="expression" dxfId="2085" priority="2093">
      <formula>IF(RIGHT(TEXT(Y906,"0.#"),1)=".",FALSE,TRUE)</formula>
    </cfRule>
    <cfRule type="expression" dxfId="2084" priority="2094">
      <formula>IF(RIGHT(TEXT(Y906,"0.#"),1)=".",TRUE,FALSE)</formula>
    </cfRule>
  </conditionalFormatting>
  <conditionalFormatting sqref="Y905">
    <cfRule type="expression" dxfId="2083" priority="2087">
      <formula>IF(RIGHT(TEXT(Y905,"0.#"),1)=".",FALSE,TRUE)</formula>
    </cfRule>
    <cfRule type="expression" dxfId="2082" priority="2088">
      <formula>IF(RIGHT(TEXT(Y905,"0.#"),1)=".",TRUE,FALSE)</formula>
    </cfRule>
  </conditionalFormatting>
  <conditionalFormatting sqref="Y939:Y966">
    <cfRule type="expression" dxfId="2081" priority="2081">
      <formula>IF(RIGHT(TEXT(Y939,"0.#"),1)=".",FALSE,TRUE)</formula>
    </cfRule>
    <cfRule type="expression" dxfId="2080" priority="2082">
      <formula>IF(RIGHT(TEXT(Y939,"0.#"),1)=".",TRUE,FALSE)</formula>
    </cfRule>
  </conditionalFormatting>
  <conditionalFormatting sqref="Y937:Y938">
    <cfRule type="expression" dxfId="2079" priority="2075">
      <formula>IF(RIGHT(TEXT(Y937,"0.#"),1)=".",FALSE,TRUE)</formula>
    </cfRule>
    <cfRule type="expression" dxfId="2078" priority="2076">
      <formula>IF(RIGHT(TEXT(Y937,"0.#"),1)=".",TRUE,FALSE)</formula>
    </cfRule>
  </conditionalFormatting>
  <conditionalFormatting sqref="Y972:Y999">
    <cfRule type="expression" dxfId="2077" priority="2069">
      <formula>IF(RIGHT(TEXT(Y972,"0.#"),1)=".",FALSE,TRUE)</formula>
    </cfRule>
    <cfRule type="expression" dxfId="2076" priority="2070">
      <formula>IF(RIGHT(TEXT(Y972,"0.#"),1)=".",TRUE,FALSE)</formula>
    </cfRule>
  </conditionalFormatting>
  <conditionalFormatting sqref="Y970:Y971">
    <cfRule type="expression" dxfId="2075" priority="2063">
      <formula>IF(RIGHT(TEXT(Y970,"0.#"),1)=".",FALSE,TRUE)</formula>
    </cfRule>
    <cfRule type="expression" dxfId="2074" priority="2064">
      <formula>IF(RIGHT(TEXT(Y970,"0.#"),1)=".",TRUE,FALSE)</formula>
    </cfRule>
  </conditionalFormatting>
  <conditionalFormatting sqref="Y1005:Y1032">
    <cfRule type="expression" dxfId="2073" priority="2057">
      <formula>IF(RIGHT(TEXT(Y1005,"0.#"),1)=".",FALSE,TRUE)</formula>
    </cfRule>
    <cfRule type="expression" dxfId="2072" priority="2058">
      <formula>IF(RIGHT(TEXT(Y1005,"0.#"),1)=".",TRUE,FALSE)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0">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5:AO905">
    <cfRule type="expression" dxfId="1983" priority="2089">
      <formula>IF(AND(AL905&gt;=0, RIGHT(TEXT(AL905,"0.#"),1)&lt;&gt;"."),TRUE,FALSE)</formula>
    </cfRule>
    <cfRule type="expression" dxfId="1982" priority="2090">
      <formula>IF(AND(AL905&gt;=0, RIGHT(TEXT(AL905,"0.#"),1)="."),TRUE,FALSE)</formula>
    </cfRule>
    <cfRule type="expression" dxfId="1981" priority="2091">
      <formula>IF(AND(AL905&lt;0, RIGHT(TEXT(AL905,"0.#"),1)&lt;&gt;"."),TRUE,FALSE)</formula>
    </cfRule>
    <cfRule type="expression" dxfId="1980" priority="2092">
      <formula>IF(AND(AL905&lt;0, RIGHT(TEXT(AL905,"0.#"),1)="."),TRUE,FALSE)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Y783">
    <cfRule type="expression" dxfId="733" priority="33">
      <formula>IF(RIGHT(TEXT(Y783,"0.#"),1)=".",FALSE,TRUE)</formula>
    </cfRule>
    <cfRule type="expression" dxfId="732" priority="34">
      <formula>IF(RIGHT(TEXT(Y783,"0.#"),1)=".",TRUE,FALSE)</formula>
    </cfRule>
  </conditionalFormatting>
  <conditionalFormatting sqref="Y784:Y785 Y782">
    <cfRule type="expression" dxfId="731" priority="31">
      <formula>IF(RIGHT(TEXT(Y782,"0.#"),1)=".",FALSE,TRUE)</formula>
    </cfRule>
    <cfRule type="expression" dxfId="730" priority="32">
      <formula>IF(RIGHT(TEXT(Y782,"0.#"),1)=".",TRUE,FALSE)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AU784:AU785 AU782">
    <cfRule type="expression" dxfId="727" priority="27">
      <formula>IF(RIGHT(TEXT(AU782,"0.#"),1)=".",FALSE,TRUE)</formula>
    </cfRule>
    <cfRule type="expression" dxfId="726" priority="28">
      <formula>IF(RIGHT(TEXT(AU782,"0.#"),1)=".",TRUE,FALSE)</formula>
    </cfRule>
  </conditionalFormatting>
  <conditionalFormatting sqref="Y795">
    <cfRule type="expression" dxfId="725" priority="25">
      <formula>IF(RIGHT(TEXT(Y795,"0.#"),1)=".",FALSE,TRUE)</formula>
    </cfRule>
    <cfRule type="expression" dxfId="724" priority="26">
      <formula>IF(RIGHT(TEXT(Y795,"0.#"),1)=".",TRUE,FALSE)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Y873:Y879">
    <cfRule type="expression" dxfId="717" priority="17">
      <formula>IF(RIGHT(TEXT(Y873,"0.#"),1)=".",FALSE,TRUE)</formula>
    </cfRule>
    <cfRule type="expression" dxfId="716" priority="18">
      <formula>IF(RIGHT(TEXT(Y873,"0.#"),1)=".",TRUE,FALSE)</formula>
    </cfRule>
  </conditionalFormatting>
  <conditionalFormatting sqref="Y871:Y872">
    <cfRule type="expression" dxfId="715" priority="11">
      <formula>IF(RIGHT(TEXT(Y871,"0.#"),1)=".",FALSE,TRUE)</formula>
    </cfRule>
    <cfRule type="expression" dxfId="714" priority="12">
      <formula>IF(RIGHT(TEXT(Y871,"0.#"),1)=".",TRUE,FALSE)</formula>
    </cfRule>
  </conditionalFormatting>
  <conditionalFormatting sqref="AL871:AO879">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Y904">
    <cfRule type="expression" dxfId="709" priority="5">
      <formula>IF(RIGHT(TEXT(Y904,"0.#"),1)=".",FALSE,TRUE)</formula>
    </cfRule>
    <cfRule type="expression" dxfId="708" priority="6">
      <formula>IF(RIGHT(TEXT(Y904,"0.#"),1)=".",TRUE,FALSE)</formula>
    </cfRule>
  </conditionalFormatting>
  <conditionalFormatting sqref="AL904:AO904">
    <cfRule type="expression" dxfId="707" priority="7">
      <formula>IF(AND(AL904&gt;=0, RIGHT(TEXT(AL904,"0.#"),1)&lt;&gt;"."),TRUE,FALSE)</formula>
    </cfRule>
    <cfRule type="expression" dxfId="706" priority="8">
      <formula>IF(AND(AL904&gt;=0, RIGHT(TEXT(AL904,"0.#"),1)="."),TRUE,FALSE)</formula>
    </cfRule>
    <cfRule type="expression" dxfId="705" priority="9">
      <formula>IF(AND(AL904&lt;0, RIGHT(TEXT(AL904,"0.#"),1)&lt;&gt;"."),TRUE,FALSE)</formula>
    </cfRule>
    <cfRule type="expression" dxfId="704" priority="10">
      <formula>IF(AND(AL904&lt;0, RIGHT(TEXT(AL904,"0.#"),1)="."),TRUE,FALSE)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561</v>
      </c>
      <c r="R4" s="13" t="str">
        <f t="shared" si="3"/>
        <v>補助</v>
      </c>
      <c r="S4" s="13" t="str">
        <f t="shared" si="4"/>
        <v>直接実施、補助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2020-07-04T20:30:53Z</cp:lastPrinted>
  <dcterms:created xsi:type="dcterms:W3CDTF">2012-03-13T00:50:25Z</dcterms:created>
  <dcterms:modified xsi:type="dcterms:W3CDTF">2020-10-09T00:48:08Z</dcterms:modified>
</cp:coreProperties>
</file>