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<sst xmlns="http://schemas.openxmlformats.org/spreadsheetml/2006/main" count="2882" uniqueCount="640">
  <si>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</si>
  <si>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</si>
  <si>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</si>
  <si>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</si>
  <si>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</si>
  <si>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</si>
  <si>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</si>
  <si>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</si>
  <si>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</si>
  <si>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</si>
  <si>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</si>
  <si>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</si>
  <si>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</si>
  <si>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</si>
  <si>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</si>
  <si>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</si>
  <si>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</si>
  <si>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</si>
  <si>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</si>
  <si>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</si>
  <si>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</si>
  <si>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</si>
  <si>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</si>
  <si>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</si>
  <si>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</si>
  <si>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</si>
  <si>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</si>
  <si>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</si>
  <si>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</si>
  <si>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</si>
  <si>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</si>
  <si>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</si>
  <si>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</si>
  <si>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</si>
  <si>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</si>
  <si>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</si>
  <si>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</si>
  <si>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</si>
  <si>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</si>
  <si>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</si>
  <si>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</si>
  <si>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</si>
  <si>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</si>
  <si>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</si>
  <si>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</si>
  <si>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</si>
  <si>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</si>
  <si>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</si>
  <si>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</si>
  <si>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</si>
  <si>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</si>
  <si>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</si>
  <si>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</si>
  <si>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</si>
  <si>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</si>
  <si>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</si>
  <si>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</si>
  <si>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</si>
  <si>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</si>
  <si>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</si>
  <si>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</si>
  <si>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</si>
  <si>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</si>
  <si>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</si>
  <si>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</si>
  <si>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</si>
  <si>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</si>
  <si>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</si>
  <si>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</si>
  <si>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</si>
  <si>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</si>
  <si>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</si>
  <si>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</si>
  <si>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</si>
  <si>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</si>
  <si>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</si>
  <si>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</si>
  <si>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</si>
  <si>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</si>
  <si>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</si>
  <si>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</si>
  <si>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</si>
  <si>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</si>
  <si>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</si>
  <si>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</si>
  <si>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</si>
  <si>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</si>
  <si>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</si>
  <si>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</si>
  <si>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</si>
  <si>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</si>
  <si>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</si>
  <si>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</si>
  <si>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</si>
  <si>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</si>
  <si>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</si>
  <si>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</si>
  <si>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</si>
  <si>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</si>
  <si>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</si>
  <si>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</si>
  <si>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</si>
  <si>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</si>
  <si>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</si>
  <si>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</si>
  <si>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</si>
  <si>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</si>
  <si>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</si>
  <si>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</si>
  <si>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</si>
  <si>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</si>
  <si>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</si>
  <si>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</si>
  <si>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</si>
  <si>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</si>
  <si>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</si>
  <si>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</si>
  <si>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</si>
  <si>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</si>
  <si>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</si>
  <si>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</si>
  <si>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</si>
  <si>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</si>
  <si>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</si>
  <si>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</si>
  <si>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</si>
  <si>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</si>
  <si>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</si>
  <si>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</si>
  <si>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</si>
  <si>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</si>
  <si>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</si>
  <si>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</si>
  <si>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</si>
  <si>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</si>
  <si>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</si>
  <si>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</si>
  <si>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</si>
  <si>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</si>
  <si>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</si>
  <si>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</si>
  <si>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</si>
  <si>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</si>
  <si>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</si>
  <si>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</si>
  <si>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</si>
  <si>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</si>
  <si>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</si>
  <si>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</si>
  <si>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</si>
  <si>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</si>
  <si>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</si>
  <si>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</si>
  <si>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</si>
  <si>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</si>
  <si>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</si>
  <si>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</si>
  <si>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</si>
  <si>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</si>
  <si>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</si>
  <si>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</si>
  <si>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</si>
  <si>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</si>
  <si>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</si>
  <si>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</si>
  <si>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</si>
  <si>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</si>
  <si>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</si>
  <si>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</si>
  <si>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</si>
  <si>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</si>
  <si>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</si>
  <si>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</si>
  <si>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</si>
  <si>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</si>
  <si>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</si>
  <si>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</si>
  <si>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</si>
  <si>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</si>
  <si>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</si>
  <si>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</si>
  <si>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</si>
  <si>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</si>
  <si>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</si>
  <si>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</si>
  <si>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</si>
  <si>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</si>
  <si>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</si>
  <si>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</si>
  <si>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</si>
  <si>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</si>
  <si>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</si>
  <si>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</si>
  <si>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</si>
  <si>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</si>
  <si>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</si>
  <si>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</si>
  <si>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</si>
  <si>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</si>
  <si>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</si>
  <si>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</si>
  <si>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</si>
  <si>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</si>
  <si>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</si>
  <si>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</si>
  <si>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</si>
  <si>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</si>
  <si>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</si>
  <si>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</si>
  <si>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</si>
  <si>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</si>
  <si>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</si>
  <si>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</si>
  <si>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</si>
  <si>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</si>
  <si>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</si>
  <si>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</si>
  <si>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</si>
  <si>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</si>
  <si>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</si>
  <si>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</si>
  <si>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</si>
  <si>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</si>
  <si>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</si>
  <si>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</si>
  <si>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</si>
  <si>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</si>
  <si>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</si>
  <si>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</si>
  <si>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</si>
  <si>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</si>
  <si>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</si>
  <si>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</si>
  <si>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</si>
  <si>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</si>
  <si>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</si>
  <si>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</si>
  <si>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</si>
  <si>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</si>
  <si>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</si>
  <si>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</si>
  <si>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</si>
  <si>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</si>
  <si>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</si>
  <si>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</si>
  <si>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</si>
  <si>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</si>
  <si>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</si>
  <si>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</si>
  <si>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</si>
  <si>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</si>
  <si>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</si>
  <si>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</si>
  <si>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</si>
  <si>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</si>
  <si>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</si>
  <si>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</si>
  <si>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</si>
  <si>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</si>
  <si>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</si>
  <si>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</si>
  <si>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</si>
  <si>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</si>
  <si>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</si>
  <si>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</si>
  <si>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</si>
  <si>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</si>
  <si>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</si>
  <si>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</si>
  <si>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</si>
  <si>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</si>
  <si>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</si>
  <si>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</si>
  <si>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</si>
  <si>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</si>
  <si>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</si>
  <si>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</si>
  <si>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</si>
  <si>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</si>
  <si>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</si>
  <si>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</si>
  <si>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</si>
  <si>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</si>
  <si>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</si>
  <si>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</si>
  <si>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</si>
  <si>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</si>
  <si>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</si>
  <si>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</si>
  <si>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</si>
  <si>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</si>
  <si>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</si>
  <si>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</si>
  <si>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</si>
  <si>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</si>
  <si>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</si>
  <si>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</si>
  <si>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</si>
  <si>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</si>
  <si>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</si>
  <si>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</si>
  <si>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</si>
  <si>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</si>
  <si>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</si>
  <si>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</si>
  <si>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</si>
  <si>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</si>
  <si>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</si>
  <si>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</si>
  <si>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</si>
  <si>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</si>
  <si>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</si>
  <si>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</si>
  <si>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</si>
  <si>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</si>
  <si>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</si>
  <si>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</si>
  <si>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</si>
  <si>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</si>
  <si>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</si>
  <si>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</si>
  <si>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</si>
  <si>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</si>
  <si>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</si>
  <si>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</si>
  <si>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</si>
  <si>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</si>
  <si>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</si>
  <si>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</si>
  <si>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</si>
  <si>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</si>
  <si>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</si>
  <si>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</si>
  <si>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</si>
  <si>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</si>
  <si>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</si>
  <si>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</si>
  <si>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</si>
  <si>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</si>
  <si>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</si>
  <si>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</si>
  <si>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</si>
  <si>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</si>
  <si>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</si>
  <si>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</si>
  <si>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</si>
  <si>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</si>
  <si>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</si>
  <si>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</si>
  <si>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</si>
  <si>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</si>
  <si>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</si>
  <si>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</si>
  <si>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</si>
  <si>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</si>
  <si>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</si>
  <si>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</si>
  <si>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</si>
  <si>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</si>
  <si>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</si>
  <si>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</si>
  <si>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</si>
  <si>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</si>
  <si>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</si>
  <si>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</si>
  <si>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</si>
  <si>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</si>
  <si>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</si>
  <si>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</si>
  <si>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</si>
  <si>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</si>
  <si>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</si>
  <si>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</si>
  <si>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</si>
  <si>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</si>
  <si>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</si>
  <si>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</si>
  <si>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</si>
  <si>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</si>
  <si>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</si>
  <si>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</si>
  <si>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</si>
  <si>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</si>
  <si>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</si>
  <si>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</si>
  <si>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</si>
  <si>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</si>
  <si>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</si>
  <si>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</si>
  <si>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</si>
  <si>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</si>
  <si>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</si>
  <si>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</si>
  <si>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</si>
  <si>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</si>
  <si>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</si>
  <si>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</si>
  <si>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</si>
  <si>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</si>
  <si>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</si>
  <si>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</si>
  <si>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</si>
  <si>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</si>
  <si>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</si>
  <si>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</si>
  <si>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</si>
  <si>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</si>
  <si>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</si>
  <si>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</si>
  <si>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</si>
  <si>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</si>
  <si>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</si>
  <si>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</si>
  <si>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</si>
  <si>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</si>
  <si>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</si>
  <si>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</si>
  <si>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</si>
  <si>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</si>
  <si>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</si>
  <si>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</si>
  <si>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</si>
  <si>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</si>
  <si>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</si>
  <si>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</si>
  <si>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</si>
  <si>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</si>
  <si>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</si>
  <si>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</si>
  <si>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</si>
  <si>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</si>
  <si>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</si>
  <si>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</si>
  <si>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</si>
  <si>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</si>
  <si>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</si>
  <si>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</si>
  <si>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</si>
  <si>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</si>
  <si>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</si>
  <si>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</si>
  <si>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</si>
  <si>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</si>
  <si>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</si>
  <si>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</si>
  <si>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</si>
  <si>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</si>
  <si>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</si>
  <si>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</si>
  <si>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</si>
  <si>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</si>
  <si>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</si>
  <si>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</si>
  <si>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</si>
  <si>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</si>
  <si>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</si>
  <si>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</si>
  <si>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</si>
  <si>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</si>
  <si>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</si>
  <si>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</si>
  <si>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</si>
  <si>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</si>
  <si>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</si>
  <si>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</si>
  <si>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</si>
  <si>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</si>
  <si>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</si>
  <si>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</si>
  <si>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</si>
  <si>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</si>
  <si>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</si>
  <si>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</si>
  <si>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</si>
  <si>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</si>
  <si>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</si>
  <si>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</si>
  <si>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</si>
  <si>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</si>
  <si>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</si>
  <si>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</si>
  <si>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</si>
  <si>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</si>
  <si>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</si>
  <si>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</si>
  <si>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</si>
  <si>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</si>
  <si>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</si>
  <si>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</si>
  <si>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</si>
  <si>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</si>
  <si>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</si>
  <si>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</si>
  <si>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</si>
  <si>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</si>
  <si>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</si>
  <si>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</si>
  <si>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</si>
  <si>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</si>
  <si>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</si>
  <si>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</si>
  <si>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</si>
  <si>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</si>
  <si>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</si>
  <si>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</si>
  <si>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</si>
  <si>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</si>
  <si>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</si>
  <si>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</si>
  <si>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</si>
  <si>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</si>
  <si>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</si>
  <si>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</si>
  <si>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</si>
  <si>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</si>
  <si>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</si>
  <si>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</si>
  <si>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</si>
  <si>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</si>
  <si>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</si>
  <si>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</si>
  <si>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</si>
  <si>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</si>
  <si>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</si>
  <si>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</si>
  <si>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</si>
  <si>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</si>
  <si>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</si>
  <si>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</si>
  <si>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</si>
  <si>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</si>
  <si>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</si>
  <si>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</si>
  <si>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</si>
  <si>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</si>
  <si>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</si>
  <si>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</si>
  <si>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</si>
  <si>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</si>
  <si>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</si>
  <si>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</si>
  <si>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</si>
  <si>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</si>
  <si>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</si>
  <si>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</si>
  <si>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</si>
  <si>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</si>
  <si>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</si>
  <si>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</si>
  <si>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</si>
  <si>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</si>
  <si>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</si>
  <si>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</si>
  <si>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</si>
  <si>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</si>
  <si>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</si>
  <si>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</si>
  <si>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</si>
  <si>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</si>
  <si>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</si>
  <si>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</si>
  <si>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</si>
  <si>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</si>
  <si>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</si>
  <si>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</si>
  <si>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</si>
  <si>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</si>
  <si>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</si>
  <si>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</si>
  <si>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</si>
  <si>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</si>
  <si>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</si>
  <si>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</si>
  <si>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</si>
  <si>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</si>
  <si>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</si>
  <si>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臨床研修関係システム運用経費</t>
  </si>
  <si>
    <t>平成１５年度</t>
  </si>
  <si>
    <t>「医師法第16条の2第1項に規定する臨床研修に関する省令の施行について」
「歯科医師法第16条の2第1項に規定する臨床研修に関する省令の施行について」</t>
  </si>
  <si>
    <t>臨床研修施設が法令に基く年次報告等を提出する際に、インターネットを通じての提出を可能とし、臨床研修施設の事務担当者の事務の簡素化を図る。また、当該情報を一般に公開することにより、医学生及び歯科医学生の臨床研修施設の選択に資するとともに、臨床研修施設の間の競争を促し、臨床研修の質の向上を図る。</t>
  </si>
  <si>
    <t>「臨床研修病院募集情報システム」の保守・運用を行う。</t>
  </si>
  <si>
    <t>○</t>
    <phoneticPr fontId="5"/>
  </si>
  <si>
    <t>○</t>
    <phoneticPr fontId="5"/>
  </si>
  <si>
    <t>社会保障関係情報化業務庁費</t>
  </si>
  <si>
    <t>マッチング者数について前年度以上とする。</t>
  </si>
  <si>
    <t>医師及び歯科医師臨床研修マッチングシステムによるマッチング者数</t>
  </si>
  <si>
    <t>人</t>
  </si>
  <si>
    <t>歯科医師臨床研修マッチング協議会及び医師臨床研修マッチング協議会公表資料より抜粋</t>
  </si>
  <si>
    <t>医師及び歯科医師臨床研修医数</t>
  </si>
  <si>
    <t>単位あたりのコスト＝X／Y
X:執行額
Y:マッチング者数　
※平成29年度は運用・保守経費のみ</t>
  </si>
  <si>
    <t>千円</t>
  </si>
  <si>
    <t>　Ｘ/Ｙ</t>
  </si>
  <si>
    <t>24.5百万円/12,058人</t>
  </si>
  <si>
    <t>18百万円／12,107人</t>
    <rPh sb="2" eb="3">
      <t>ヒャク</t>
    </rPh>
    <rPh sb="3" eb="5">
      <t>マンエン</t>
    </rPh>
    <rPh sb="12" eb="13">
      <t>ニン</t>
    </rPh>
    <phoneticPr fontId="5"/>
  </si>
  <si>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</si>
  <si>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</si>
  <si>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</si>
  <si>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t>
    <phoneticPr fontId="5"/>
  </si>
  <si>
    <t>医師及び歯科医師臨床研修マッチングシステムによるマッチング者数が増加するほど、測定指標である臨床研修医が満足している割合が高まると考えられ、結果として、政策目標である医療従事者を確保や資質の向上を図ることに繋がっていくと考えられる。</t>
  </si>
  <si>
    <t>臨床研修施設の年次報告書等の事務簡素化を図るためのものであり、医師法・歯科医師法の改正により必須化された臨床研修の円滑な実施を図るため国費を投入すべき。</t>
    <phoneticPr fontId="5"/>
  </si>
  <si>
    <t>医師・歯科医師臨床研修は医師法・歯科医師法の改正における付帯決議において、国が実施すべき事業とされており、医師・歯科医師臨床研修の円滑な実施を図るため、引き続き国で実施すべきである。</t>
    <phoneticPr fontId="5"/>
  </si>
  <si>
    <t>臨床研修施設の年次報告書等の事務簡素化を図るためのものであり、医師法・歯科医師法の改正により必須化された臨床研修の円滑な実施を図るため、引き続き必要な事業であり、優先度が高い。</t>
    <phoneticPr fontId="5"/>
  </si>
  <si>
    <t>-</t>
    <phoneticPr fontId="5"/>
  </si>
  <si>
    <t>無</t>
  </si>
  <si>
    <t>臨床研修の円滑な実施を図るため必要な事業であるため、受益者の負担は求めていない。</t>
    <phoneticPr fontId="5"/>
  </si>
  <si>
    <t>最低落札方式による一般競争により受託事業者を選定している。</t>
    <phoneticPr fontId="5"/>
  </si>
  <si>
    <t>‐</t>
  </si>
  <si>
    <t>システムの保守・運用管理及び改修等真に必要なものに限定している。</t>
    <phoneticPr fontId="5"/>
  </si>
  <si>
    <t>最低落札方式による一般競争により受託事業者を選定して、システムの保守・運用及び改修等真に必要なものに限定している。</t>
    <phoneticPr fontId="5"/>
  </si>
  <si>
    <t>達成率について、高い水準で推移しており、見合ったものとなっている。</t>
  </si>
  <si>
    <t>当システムを医学生等が活用することにより、研修希望者に対するマッチ率は、90％以上となっている。</t>
    <phoneticPr fontId="5"/>
  </si>
  <si>
    <t>当初見込みと同程度であり見合ったものになっている。</t>
  </si>
  <si>
    <t>医師・歯科医師免許取得者に対し、臨床研修が円滑に実施されている。</t>
  </si>
  <si>
    <t>医師及び歯科医師臨床研修マッチングシステムによるマッチング数は年間１万人を超えており、医学生及び歯科医学生の臨床研修施設の選択に寄与している。</t>
  </si>
  <si>
    <t>不用額の削減にあたっては、平成29年度中に、医師及び歯科医師の臨床研修病院募集情報システムを統合し、平成30年度以降の運用・保守経費の予算削減に努めている。臨床研修の質の向上を図るためには、臨床研修病院等の情報を提供することにより臨床研修病院等間の競争を促す必要があり、また、臨床研修終了後の専門分野の研修を実施している病院の募集状況を臨床研修を修了した医師が効率的に把握できるシステムは今後も必要である。</t>
  </si>
  <si>
    <t>89､92</t>
  </si>
  <si>
    <t>47</t>
  </si>
  <si>
    <t>74</t>
  </si>
  <si>
    <t>51</t>
  </si>
  <si>
    <t>53</t>
  </si>
  <si>
    <t>52</t>
  </si>
  <si>
    <t>42</t>
  </si>
  <si>
    <t>0055</t>
  </si>
  <si>
    <t>0061</t>
    <phoneticPr fontId="5"/>
  </si>
  <si>
    <t>A.三菱電機（株）</t>
    <phoneticPr fontId="5"/>
  </si>
  <si>
    <t>雑役務費</t>
    <rPh sb="0" eb="1">
      <t>ザツ</t>
    </rPh>
    <rPh sb="1" eb="3">
      <t>エキム</t>
    </rPh>
    <rPh sb="3" eb="4">
      <t>ヒ</t>
    </rPh>
    <phoneticPr fontId="5"/>
  </si>
  <si>
    <t>臨床研修病院募集情報システムの運用・保守</t>
    <phoneticPr fontId="5"/>
  </si>
  <si>
    <t>臨床研修病院募集情報システムの運用・保守</t>
    <phoneticPr fontId="5"/>
  </si>
  <si>
    <t>三菱電機（株）</t>
    <phoneticPr fontId="5"/>
  </si>
  <si>
    <t>-</t>
    <phoneticPr fontId="5"/>
  </si>
  <si>
    <t>41百万円/11,947人</t>
    <rPh sb="12" eb="13">
      <t>ニン</t>
    </rPh>
    <phoneticPr fontId="5"/>
  </si>
  <si>
    <t>-</t>
    <phoneticPr fontId="5"/>
  </si>
  <si>
    <t>-</t>
    <phoneticPr fontId="5"/>
  </si>
  <si>
    <t>医事課臨床研修推進室、歯科保健課</t>
    <rPh sb="11" eb="13">
      <t>シカ</t>
    </rPh>
    <rPh sb="13" eb="16">
      <t>ホケンカ</t>
    </rPh>
    <phoneticPr fontId="5"/>
  </si>
  <si>
    <t>医事課臨床研修推進室長：児玉　大輔
歯科保健課長：田口 円裕</t>
    <rPh sb="9" eb="11">
      <t>シツチョウ</t>
    </rPh>
    <rPh sb="22" eb="24">
      <t>カチョウ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</si>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</sst>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745</xdr:row>
      <xdr:rowOff>121211</xdr:rowOff>
    </xdr:from>
    <xdr:to>
      <xdr:col>37</xdr:col>
      <xdr:colOff>150582</xdr:colOff>
      <xdr:row>747</xdr:row>
      <xdr:rowOff>163286</xdr:rowOff>
    </xdr:to>
    <xdr:sp macro="" textlink="">
      <xdr:nvSpPr>
        <xdr:cNvPr id="2" name="テキスト ボックス 1"/>
        <xdr:cNvSpPr txBox="1"/>
      </xdr:nvSpPr>
      <xdr:spPr>
        <a:xfrm>
          <a:off x="3590925" y="40202411"/>
          <a:ext cx="3960582" cy="7469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clientData/>
  </xdr:twoCellAnchor>
  <xdr:twoCellAnchor>
    <xdr:from>
      <xdr:col>19</xdr:col>
      <xdr:colOff>155575</xdr:colOff>
      <xdr:row>743</xdr:row>
      <xdr:rowOff>0</xdr:rowOff>
    </xdr:from>
    <xdr:to>
      <xdr:col>33</xdr:col>
      <xdr:colOff>107951</xdr:colOff>
      <xdr:row>745</xdr:row>
      <xdr:rowOff>154911</xdr:rowOff>
    </xdr:to>
    <xdr:sp macro="" textlink="">
      <xdr:nvSpPr>
        <xdr:cNvPr id="3" name="正方形/長方形 2"/>
        <xdr:cNvSpPr/>
      </xdr:nvSpPr>
      <xdr:spPr>
        <a:xfrm>
          <a:off x="3956050" y="39376350"/>
          <a:ext cx="2752726" cy="8597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31</a:t>
          </a:r>
          <a:r>
            <a:rPr kumimoji="1" lang="ja-JP" altLang="en-US" sz="1100">
              <a:solidFill>
                <a:schemeClr val="tx1"/>
              </a:solidFill>
            </a:rPr>
            <a:t>百万円</a:t>
          </a:r>
        </a:p>
      </xdr:txBody>
    </xdr:sp>
    <xdr:clientData/>
  </xdr:twoCellAnchor>
  <xdr:twoCellAnchor>
    <xdr:from>
      <xdr:col>25</xdr:col>
      <xdr:colOff>167338</xdr:colOff>
      <xdr:row>746</xdr:row>
      <xdr:rowOff>261285</xdr:rowOff>
    </xdr:from>
    <xdr:to>
      <xdr:col>25</xdr:col>
      <xdr:colOff>176892</xdr:colOff>
      <xdr:row>749</xdr:row>
      <xdr:rowOff>299358</xdr:rowOff>
    </xdr:to>
    <xdr:cxnSp macro="">
      <xdr:nvCxnSpPr>
        <xdr:cNvPr id="4" name="直線矢印コネクタ 3"/>
        <xdr:cNvCxnSpPr/>
      </xdr:nvCxnSpPr>
      <xdr:spPr>
        <a:xfrm>
          <a:off x="5167963" y="40694910"/>
          <a:ext cx="9554" cy="1095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50800</xdr:colOff>
      <xdr:row>749</xdr:row>
      <xdr:rowOff>244928</xdr:rowOff>
    </xdr:from>
    <xdr:to>
      <xdr:col>33</xdr:col>
      <xdr:colOff>149678</xdr:colOff>
      <xdr:row>750</xdr:row>
      <xdr:rowOff>247011</xdr:rowOff>
    </xdr:to>
    <xdr:sp macro="" textlink="">
      <xdr:nvSpPr>
        <xdr:cNvPr id="5" name="テキスト ボックス 4"/>
        <xdr:cNvSpPr txBox="1"/>
      </xdr:nvSpPr>
      <xdr:spPr>
        <a:xfrm>
          <a:off x="3851275" y="41735828"/>
          <a:ext cx="2899228" cy="35450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（随意契約）</a:t>
          </a:r>
          <a:endParaRPr kumimoji="1" lang="en-US" altLang="ja-JP" sz="1100"/>
        </a:p>
      </xdr:txBody>
    </xdr:sp>
    <xdr:clientData/>
  </xdr:twoCellAnchor>
  <xdr:twoCellAnchor>
    <xdr:from>
      <xdr:col>20</xdr:col>
      <xdr:colOff>125141</xdr:colOff>
      <xdr:row>750</xdr:row>
      <xdr:rowOff>201518</xdr:rowOff>
    </xdr:from>
    <xdr:to>
      <xdr:col>33</xdr:col>
      <xdr:colOff>110626</xdr:colOff>
      <xdr:row>752</xdr:row>
      <xdr:rowOff>341780</xdr:rowOff>
    </xdr:to>
    <xdr:sp macro="" textlink="">
      <xdr:nvSpPr>
        <xdr:cNvPr id="6" name="正方形/長方形 5"/>
        <xdr:cNvSpPr/>
      </xdr:nvSpPr>
      <xdr:spPr>
        <a:xfrm>
          <a:off x="4125641" y="42044843"/>
          <a:ext cx="2585810" cy="845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三菱電機（株）</a:t>
          </a:r>
          <a:endParaRPr kumimoji="1" lang="en-US" altLang="ja-JP" sz="1100">
            <a:solidFill>
              <a:schemeClr val="tx1"/>
            </a:solidFill>
          </a:endParaRPr>
        </a:p>
        <a:p>
          <a:pPr algn="ctr"/>
          <a:r>
            <a:rPr kumimoji="1" lang="en-US" altLang="ja-JP" sz="1100">
              <a:solidFill>
                <a:schemeClr val="tx1"/>
              </a:solidFill>
            </a:rPr>
            <a:t>31</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U134" sqref="AU134:AX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44.25" customHeight="1" x14ac:dyDescent="0.15">
      <c r="A5" s="692" t="s">
        <v>67</v>
      </c>
      <c r="B5" s="693"/>
      <c r="C5" s="693"/>
      <c r="D5" s="693"/>
      <c r="E5" s="693"/>
      <c r="F5" s="694"/>
      <c r="G5" s="839" t="s">
        <v>577</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633</v>
      </c>
      <c r="AF5" s="699"/>
      <c r="AG5" s="699"/>
      <c r="AH5" s="699"/>
      <c r="AI5" s="699"/>
      <c r="AJ5" s="699"/>
      <c r="AK5" s="699"/>
      <c r="AL5" s="699"/>
      <c r="AM5" s="699"/>
      <c r="AN5" s="699"/>
      <c r="AO5" s="699"/>
      <c r="AP5" s="700"/>
      <c r="AQ5" s="701" t="s">
        <v>634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7.5" customHeight="1" x14ac:dyDescent="0.15">
      <c r="A7" s="498" t="s">
        <v>22</v>
      </c>
      <c r="B7" s="499"/>
      <c r="C7" s="499"/>
      <c r="D7" s="499"/>
      <c r="E7" s="499"/>
      <c r="F7" s="500"/>
      <c r="G7" s="501" t="s">
        <v>635</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152</v>
      </c>
      <c r="Q13" s="658"/>
      <c r="R13" s="658"/>
      <c r="S13" s="658"/>
      <c r="T13" s="658"/>
      <c r="U13" s="658"/>
      <c r="V13" s="659"/>
      <c r="W13" s="657">
        <v>18</v>
      </c>
      <c r="X13" s="658"/>
      <c r="Y13" s="658"/>
      <c r="Z13" s="658"/>
      <c r="AA13" s="658"/>
      <c r="AB13" s="658"/>
      <c r="AC13" s="659"/>
      <c r="AD13" s="657">
        <v>41</v>
      </c>
      <c r="AE13" s="658"/>
      <c r="AF13" s="658"/>
      <c r="AG13" s="658"/>
      <c r="AH13" s="658"/>
      <c r="AI13" s="658"/>
      <c r="AJ13" s="659"/>
      <c r="AK13" s="657">
        <v>29</v>
      </c>
      <c r="AL13" s="658"/>
      <c r="AM13" s="658"/>
      <c r="AN13" s="658"/>
      <c r="AO13" s="658"/>
      <c r="AP13" s="658"/>
      <c r="AQ13" s="659"/>
      <c r="AR13" s="919">
        <v>29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639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152</v>
      </c>
      <c r="Q18" s="879"/>
      <c r="R18" s="879"/>
      <c r="S18" s="879"/>
      <c r="T18" s="879"/>
      <c r="U18" s="879"/>
      <c r="V18" s="880"/>
      <c r="W18" s="878">
        <f>SUM(W13:AC17)</f>
        <v>18</v>
      </c>
      <c r="X18" s="879"/>
      <c r="Y18" s="879"/>
      <c r="Z18" s="879"/>
      <c r="AA18" s="879"/>
      <c r="AB18" s="879"/>
      <c r="AC18" s="880"/>
      <c r="AD18" s="878">
        <f>SUM(AD13:AJ17)</f>
        <v>41</v>
      </c>
      <c r="AE18" s="879"/>
      <c r="AF18" s="879"/>
      <c r="AG18" s="879"/>
      <c r="AH18" s="879"/>
      <c r="AI18" s="879"/>
      <c r="AJ18" s="880"/>
      <c r="AK18" s="878">
        <f>SUM(AK13:AQ17)</f>
        <v>29</v>
      </c>
      <c r="AL18" s="879"/>
      <c r="AM18" s="879"/>
      <c r="AN18" s="879"/>
      <c r="AO18" s="879"/>
      <c r="AP18" s="879"/>
      <c r="AQ18" s="880"/>
      <c r="AR18" s="878">
        <f>SUM(AR13:AX17)</f>
        <v>29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116</v>
      </c>
      <c r="Q19" s="658"/>
      <c r="R19" s="658"/>
      <c r="S19" s="658"/>
      <c r="T19" s="658"/>
      <c r="U19" s="658"/>
      <c r="V19" s="659"/>
      <c r="W19" s="657">
        <v>18</v>
      </c>
      <c r="X19" s="658"/>
      <c r="Y19" s="658"/>
      <c r="Z19" s="658"/>
      <c r="AA19" s="658"/>
      <c r="AB19" s="658"/>
      <c r="AC19" s="659"/>
      <c r="AD19" s="657">
        <v>31</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0.76315789473684215</v>
      </c>
      <c r="Q20" s="316"/>
      <c r="R20" s="316"/>
      <c r="S20" s="316"/>
      <c r="T20" s="316"/>
      <c r="U20" s="316"/>
      <c r="V20" s="316"/>
      <c r="W20" s="316">
        <f t="shared" ref="W20" si="0">IF(W18=0, "-", SUM(W19)/W18)</f>
        <v>1</v>
      </c>
      <c r="X20" s="316"/>
      <c r="Y20" s="316"/>
      <c r="Z20" s="316"/>
      <c r="AA20" s="316"/>
      <c r="AB20" s="316"/>
      <c r="AC20" s="316"/>
      <c r="AD20" s="316">
        <f t="shared" ref="AD20" si="1">IF(AD18=0, "-", SUM(AD19)/AD18)</f>
        <v>0.75609756097560976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0.76315789473684215</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0.75609756097560976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583</v>
      </c>
      <c r="H23" s="986"/>
      <c r="I23" s="986"/>
      <c r="J23" s="986"/>
      <c r="K23" s="986"/>
      <c r="L23" s="986"/>
      <c r="M23" s="986"/>
      <c r="N23" s="986"/>
      <c r="O23" s="987"/>
      <c r="P23" s="919">
        <v>29</v>
      </c>
      <c r="Q23" s="920"/>
      <c r="R23" s="920"/>
      <c r="S23" s="920"/>
      <c r="T23" s="920"/>
      <c r="U23" s="920"/>
      <c r="V23" s="936"/>
      <c r="W23" s="919">
        <v>29</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29</v>
      </c>
      <c r="Q29" s="658"/>
      <c r="R29" s="658"/>
      <c r="S29" s="658"/>
      <c r="T29" s="658"/>
      <c r="U29" s="658"/>
      <c r="V29" s="659"/>
      <c r="W29" s="967">
        <f>AR13</f>
        <v>29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584</v>
      </c>
      <c r="H32" s="565"/>
      <c r="I32" s="565"/>
      <c r="J32" s="565"/>
      <c r="K32" s="565"/>
      <c r="L32" s="565"/>
      <c r="M32" s="565"/>
      <c r="N32" s="565"/>
      <c r="O32" s="566"/>
      <c r="P32" s="104" t="s">
        <v>585</v>
      </c>
      <c r="Q32" s="104"/>
      <c r="R32" s="104"/>
      <c r="S32" s="104"/>
      <c r="T32" s="104"/>
      <c r="U32" s="104"/>
      <c r="V32" s="104"/>
      <c r="W32" s="104"/>
      <c r="X32" s="105"/>
      <c r="Y32" s="474" t="s">
        <v>12</v>
      </c>
      <c r="Z32" s="534"/>
      <c r="AA32" s="535"/>
      <c r="AB32" s="464" t="s">
        <v>586</v>
      </c>
      <c r="AC32" s="464"/>
      <c r="AD32" s="464"/>
      <c r="AE32" s="216">
        <v>12058</v>
      </c>
      <c r="AF32" s="217"/>
      <c r="AG32" s="217"/>
      <c r="AH32" s="217"/>
      <c r="AI32" s="216">
        <v>12107</v>
      </c>
      <c r="AJ32" s="217"/>
      <c r="AK32" s="217"/>
      <c r="AL32" s="217"/>
      <c r="AM32" s="216">
        <v>11947</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586</v>
      </c>
      <c r="AC33" s="526"/>
      <c r="AD33" s="526"/>
      <c r="AE33" s="216">
        <v>11886</v>
      </c>
      <c r="AF33" s="217"/>
      <c r="AG33" s="217"/>
      <c r="AH33" s="217"/>
      <c r="AI33" s="216">
        <v>12058</v>
      </c>
      <c r="AJ33" s="217"/>
      <c r="AK33" s="217"/>
      <c r="AL33" s="217"/>
      <c r="AM33" s="216">
        <v>12107</v>
      </c>
      <c r="AN33" s="217"/>
      <c r="AO33" s="217"/>
      <c r="AP33" s="217"/>
      <c r="AQ33" s="340" t="s">
        <v>570</v>
      </c>
      <c r="AR33" s="206"/>
      <c r="AS33" s="206"/>
      <c r="AT33" s="341"/>
      <c r="AU33" s="217">
        <v>12107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101.4</v>
      </c>
      <c r="AF34" s="217"/>
      <c r="AG34" s="217"/>
      <c r="AH34" s="217"/>
      <c r="AI34" s="216">
        <v>100.4</v>
      </c>
      <c r="AJ34" s="217"/>
      <c r="AK34" s="217"/>
      <c r="AL34" s="217"/>
      <c r="AM34" s="216">
        <v>98.7</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v>19374</v>
      </c>
      <c r="AF101" s="217"/>
      <c r="AG101" s="217"/>
      <c r="AH101" s="218"/>
      <c r="AI101" s="216">
        <v>19788</v>
      </c>
      <c r="AJ101" s="217"/>
      <c r="AK101" s="217"/>
      <c r="AL101" s="218"/>
      <c r="AM101" s="216">
        <v>20305</v>
      </c>
      <c r="AN101" s="217"/>
      <c r="AO101" s="217"/>
      <c r="AP101" s="218"/>
      <c r="AQ101" s="216" t="s">
        <v>570</v>
      </c>
      <c r="AR101" s="217"/>
      <c r="AS101" s="217"/>
      <c r="AT101" s="218"/>
      <c r="AU101" s="216" t="s">
        <v>631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v>18821</v>
      </c>
      <c r="AF102" s="421"/>
      <c r="AG102" s="421"/>
      <c r="AH102" s="421"/>
      <c r="AI102" s="421">
        <v>19305</v>
      </c>
      <c r="AJ102" s="421"/>
      <c r="AK102" s="421"/>
      <c r="AL102" s="421"/>
      <c r="AM102" s="421">
        <v>18845</v>
      </c>
      <c r="AN102" s="421"/>
      <c r="AO102" s="421"/>
      <c r="AP102" s="421"/>
      <c r="AQ102" s="271">
        <v>18845</v>
      </c>
      <c r="AR102" s="272"/>
      <c r="AS102" s="272"/>
      <c r="AT102" s="317"/>
      <c r="AU102" s="271" t="s">
        <v>632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2.0299999999999998</v>
      </c>
      <c r="AF116" s="421"/>
      <c r="AG116" s="421"/>
      <c r="AH116" s="421"/>
      <c r="AI116" s="421">
        <v>1.5</v>
      </c>
      <c r="AJ116" s="421"/>
      <c r="AK116" s="421"/>
      <c r="AL116" s="421"/>
      <c r="AM116" s="421">
        <v>3.4</v>
      </c>
      <c r="AN116" s="421"/>
      <c r="AO116" s="421"/>
      <c r="AP116" s="421"/>
      <c r="AQ116" s="216" t="s">
        <v>631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593</v>
      </c>
      <c r="AJ117" s="554"/>
      <c r="AK117" s="554"/>
      <c r="AL117" s="554"/>
      <c r="AM117" s="554" t="s">
        <v>630</v>
      </c>
      <c r="AN117" s="554"/>
      <c r="AO117" s="554"/>
      <c r="AP117" s="554"/>
      <c r="AQ117" s="554" t="s">
        <v>632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74.8</v>
      </c>
      <c r="AF135" s="206"/>
      <c r="AG135" s="206"/>
      <c r="AH135" s="206"/>
      <c r="AI135" s="205">
        <v>74.8</v>
      </c>
      <c r="AJ135" s="206"/>
      <c r="AK135" s="206"/>
      <c r="AL135" s="206"/>
      <c r="AM135" s="205" t="s">
        <v>570</v>
      </c>
      <c r="AN135" s="206"/>
      <c r="AO135" s="206"/>
      <c r="AP135" s="206"/>
      <c r="AQ135" s="205" t="s">
        <v>597</v>
      </c>
      <c r="AR135" s="206"/>
      <c r="AS135" s="206"/>
      <c r="AT135" s="206"/>
      <c r="AU135" s="205">
        <v>74.8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639</v>
      </c>
      <c r="AF432" s="199"/>
      <c r="AG432" s="132" t="s">
        <v>236</v>
      </c>
      <c r="AH432" s="133"/>
      <c r="AI432" s="155"/>
      <c r="AJ432" s="155"/>
      <c r="AK432" s="155"/>
      <c r="AL432" s="153"/>
      <c r="AM432" s="155"/>
      <c r="AN432" s="155"/>
      <c r="AO432" s="155"/>
      <c r="AP432" s="153"/>
      <c r="AQ432" s="590" t="s">
        <v>639</v>
      </c>
      <c r="AR432" s="199"/>
      <c r="AS432" s="132" t="s">
        <v>236</v>
      </c>
      <c r="AT432" s="133"/>
      <c r="AU432" s="199" t="s">
        <v>639</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639</v>
      </c>
      <c r="AF457" s="199"/>
      <c r="AG457" s="132" t="s">
        <v>236</v>
      </c>
      <c r="AH457" s="133"/>
      <c r="AI457" s="155"/>
      <c r="AJ457" s="155"/>
      <c r="AK457" s="155"/>
      <c r="AL457" s="153"/>
      <c r="AM457" s="155"/>
      <c r="AN457" s="155"/>
      <c r="AO457" s="155"/>
      <c r="AP457" s="153"/>
      <c r="AQ457" s="590" t="s">
        <v>639</v>
      </c>
      <c r="AR457" s="199"/>
      <c r="AS457" s="132" t="s">
        <v>236</v>
      </c>
      <c r="AT457" s="133"/>
      <c r="AU457" s="199" t="s">
        <v>639</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63.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2.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604</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1"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606</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1"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606</v>
      </c>
      <c r="AE712" s="783"/>
      <c r="AF712" s="783"/>
      <c r="AG712" s="810" t="s">
        <v>602</v>
      </c>
      <c r="AH712" s="811"/>
      <c r="AI712" s="811"/>
      <c r="AJ712" s="811"/>
      <c r="AK712" s="811"/>
      <c r="AL712" s="811"/>
      <c r="AM712" s="811"/>
      <c r="AN712" s="811"/>
      <c r="AO712" s="811"/>
      <c r="AP712" s="811"/>
      <c r="AQ712" s="811"/>
      <c r="AR712" s="811"/>
      <c r="AS712" s="811"/>
      <c r="AT712" s="811"/>
      <c r="AU712" s="811"/>
      <c r="AV712" s="811"/>
      <c r="AW712" s="811"/>
      <c r="AX712" s="812"/>
    </row>
    <row r="713" spans="1:50" ht="21"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606</v>
      </c>
      <c r="AE713" s="327"/>
      <c r="AF713" s="663"/>
      <c r="AG713" s="100" t="s">
        <v>602</v>
      </c>
      <c r="AH713" s="101"/>
      <c r="AI713" s="101"/>
      <c r="AJ713" s="101"/>
      <c r="AK713" s="101"/>
      <c r="AL713" s="101"/>
      <c r="AM713" s="101"/>
      <c r="AN713" s="101"/>
      <c r="AO713" s="101"/>
      <c r="AP713" s="101"/>
      <c r="AQ713" s="101"/>
      <c r="AR713" s="101"/>
      <c r="AS713" s="101"/>
      <c r="AT713" s="101"/>
      <c r="AU713" s="101"/>
      <c r="AV713" s="101"/>
      <c r="AW713" s="101"/>
      <c r="AX713" s="102"/>
    </row>
    <row r="714" spans="1:50" ht="47.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32.2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2.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32.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5" customHeight="1" x14ac:dyDescent="0.15">
      <c r="A726" s="640" t="s">
        <v>48</v>
      </c>
      <c r="B726" s="802"/>
      <c r="C726" s="815" t="s">
        <v>53</v>
      </c>
      <c r="D726" s="837"/>
      <c r="E726" s="837"/>
      <c r="F726" s="838"/>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5" customHeight="1" thickBot="1" x14ac:dyDescent="0.2">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4" t="s">
        <v>636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799" t="s">
        <v>138</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3" t="s">
        <v>138</v>
      </c>
      <c r="B733" s="674"/>
      <c r="C733" s="674"/>
      <c r="D733" s="674"/>
      <c r="E733" s="675"/>
      <c r="F733" s="637" t="s">
        <v>637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615</v>
      </c>
      <c r="F737" s="989"/>
      <c r="G737" s="989"/>
      <c r="H737" s="989"/>
      <c r="I737" s="989"/>
      <c r="J737" s="989"/>
      <c r="K737" s="989"/>
      <c r="L737" s="989"/>
      <c r="M737" s="989"/>
      <c r="N737" s="365" t="s">
        <v>404</v>
      </c>
      <c r="O737" s="365"/>
      <c r="P737" s="365"/>
      <c r="Q737" s="365"/>
      <c r="R737" s="989" t="s">
        <v>617</v>
      </c>
      <c r="S737" s="989"/>
      <c r="T737" s="989"/>
      <c r="U737" s="989"/>
      <c r="V737" s="989"/>
      <c r="W737" s="989"/>
      <c r="X737" s="989"/>
      <c r="Y737" s="989"/>
      <c r="Z737" s="989"/>
      <c r="AA737" s="365" t="s">
        <v>403</v>
      </c>
      <c r="AB737" s="365"/>
      <c r="AC737" s="365"/>
      <c r="AD737" s="365"/>
      <c r="AE737" s="989" t="s">
        <v>619</v>
      </c>
      <c r="AF737" s="989"/>
      <c r="AG737" s="989"/>
      <c r="AH737" s="989"/>
      <c r="AI737" s="989"/>
      <c r="AJ737" s="989"/>
      <c r="AK737" s="989"/>
      <c r="AL737" s="989"/>
      <c r="AM737" s="989"/>
      <c r="AN737" s="365" t="s">
        <v>402</v>
      </c>
      <c r="AO737" s="365"/>
      <c r="AP737" s="365"/>
      <c r="AQ737" s="365"/>
      <c r="AR737" s="995" t="s">
        <v>621</v>
      </c>
      <c r="AS737" s="996"/>
      <c r="AT737" s="996"/>
      <c r="AU737" s="996"/>
      <c r="AV737" s="996"/>
      <c r="AW737" s="996"/>
      <c r="AX737" s="997"/>
      <c r="AY737" s="88"/>
      <c r="AZ737" s="88"/>
    </row>
    <row r="738" spans="1:52" ht="24.75" customHeight="1" x14ac:dyDescent="0.15">
      <c r="A738" s="988" t="s">
        <v>401</v>
      </c>
      <c r="B738" s="209"/>
      <c r="C738" s="209"/>
      <c r="D738" s="210"/>
      <c r="E738" s="989" t="s">
        <v>616</v>
      </c>
      <c r="F738" s="989"/>
      <c r="G738" s="989"/>
      <c r="H738" s="989"/>
      <c r="I738" s="989"/>
      <c r="J738" s="989"/>
      <c r="K738" s="989"/>
      <c r="L738" s="989"/>
      <c r="M738" s="989"/>
      <c r="N738" s="365" t="s">
        <v>400</v>
      </c>
      <c r="O738" s="365"/>
      <c r="P738" s="365"/>
      <c r="Q738" s="365"/>
      <c r="R738" s="989" t="s">
        <v>618</v>
      </c>
      <c r="S738" s="989"/>
      <c r="T738" s="989"/>
      <c r="U738" s="989"/>
      <c r="V738" s="989"/>
      <c r="W738" s="989"/>
      <c r="X738" s="989"/>
      <c r="Y738" s="989"/>
      <c r="Z738" s="989"/>
      <c r="AA738" s="365" t="s">
        <v>399</v>
      </c>
      <c r="AB738" s="365"/>
      <c r="AC738" s="365"/>
      <c r="AD738" s="365"/>
      <c r="AE738" s="989" t="s">
        <v>620</v>
      </c>
      <c r="AF738" s="989"/>
      <c r="AG738" s="989"/>
      <c r="AH738" s="989"/>
      <c r="AI738" s="989"/>
      <c r="AJ738" s="989"/>
      <c r="AK738" s="989"/>
      <c r="AL738" s="989"/>
      <c r="AM738" s="989"/>
      <c r="AN738" s="365" t="s">
        <v>398</v>
      </c>
      <c r="AO738" s="365"/>
      <c r="AP738" s="365"/>
      <c r="AQ738" s="365"/>
      <c r="AR738" s="995" t="s">
        <v>622</v>
      </c>
      <c r="AS738" s="996"/>
      <c r="AT738" s="996"/>
      <c r="AU738" s="996"/>
      <c r="AV738" s="996"/>
      <c r="AW738" s="996"/>
      <c r="AX738" s="997"/>
    </row>
    <row r="739" spans="1:52" ht="24.75" customHeight="1" x14ac:dyDescent="0.15">
      <c r="A739" s="988" t="s">
        <v>397</v>
      </c>
      <c r="B739" s="209"/>
      <c r="C739" s="209"/>
      <c r="D739" s="210"/>
      <c r="E739" s="989" t="s">
        <v>623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575</v>
      </c>
      <c r="F740" s="974"/>
      <c r="G740" s="974"/>
      <c r="H740" s="92" t="str">
        <f>IF(E740="", "", "(")</f>
        <v>(</v>
      </c>
      <c r="I740" s="974"/>
      <c r="J740" s="974"/>
      <c r="K740" s="92" t="str">
        <f>IF(OR(I740="　", I740=""), "", "-")</f>
        <v/>
      </c>
      <c r="L740" s="975">
        <v>66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625</v>
      </c>
      <c r="H782" s="671"/>
      <c r="I782" s="671"/>
      <c r="J782" s="671"/>
      <c r="K782" s="672"/>
      <c r="L782" s="664" t="s">
        <v>627</v>
      </c>
      <c r="M782" s="665"/>
      <c r="N782" s="665"/>
      <c r="O782" s="665"/>
      <c r="P782" s="665"/>
      <c r="Q782" s="665"/>
      <c r="R782" s="665"/>
      <c r="S782" s="665"/>
      <c r="T782" s="665"/>
      <c r="U782" s="665"/>
      <c r="V782" s="665"/>
      <c r="W782" s="665"/>
      <c r="X782" s="666"/>
      <c r="Y782" s="388">
        <v>31</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628</v>
      </c>
      <c r="D838" s="347"/>
      <c r="E838" s="347"/>
      <c r="F838" s="347"/>
      <c r="G838" s="347"/>
      <c r="H838" s="347"/>
      <c r="I838" s="347"/>
      <c r="J838" s="348">
        <v>4010001008772</v>
      </c>
      <c r="K838" s="349"/>
      <c r="L838" s="349"/>
      <c r="M838" s="349"/>
      <c r="N838" s="349"/>
      <c r="O838" s="349"/>
      <c r="P838" s="362" t="s">
        <v>626</v>
      </c>
      <c r="Q838" s="350"/>
      <c r="R838" s="350"/>
      <c r="S838" s="350"/>
      <c r="T838" s="350"/>
      <c r="U838" s="350"/>
      <c r="V838" s="350"/>
      <c r="W838" s="350"/>
      <c r="X838" s="350"/>
      <c r="Y838" s="351">
        <v>31</v>
      </c>
      <c r="Z838" s="352"/>
      <c r="AA838" s="352"/>
      <c r="AB838" s="353"/>
      <c r="AC838" s="363" t="s">
        <v>385</v>
      </c>
      <c r="AD838" s="371"/>
      <c r="AE838" s="371"/>
      <c r="AF838" s="371"/>
      <c r="AG838" s="371"/>
      <c r="AH838" s="372">
        <v>1</v>
      </c>
      <c r="AI838" s="373"/>
      <c r="AJ838" s="373"/>
      <c r="AK838" s="373"/>
      <c r="AL838" s="357">
        <v>100</v>
      </c>
      <c r="AM838" s="358"/>
      <c r="AN838" s="358"/>
      <c r="AO838" s="359"/>
      <c r="AP838" s="360" t="s">
        <v>629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3">
    <cfRule type="expression" dxfId="2803" priority="13889">
      <formula>IF(RIGHT(TEXT(Y783,"0.#"),1)=".",FALSE,TRUE)</formula>
    </cfRule>
    <cfRule type="expression" dxfId="2802" priority="13890">
      <formula>IF(RIGHT(TEXT(Y783,"0.#"),1)=".",TRUE,FALSE)</formula>
    </cfRule>
  </conditionalFormatting>
  <conditionalFormatting sqref="Y792">
    <cfRule type="expression" dxfId="2801" priority="13885">
      <formula>IF(RIGHT(TEXT(Y792,"0.#"),1)=".",FALSE,TRUE)</formula>
    </cfRule>
    <cfRule type="expression" dxfId="2800" priority="13886">
      <formula>IF(RIGHT(TEXT(Y792,"0.#"),1)=".",TRUE,FALSE)</formula>
    </cfRule>
  </conditionalFormatting>
  <conditionalFormatting sqref="Y823:Y830 Y821 Y810:Y817 Y808 Y797:Y804 Y795">
    <cfRule type="expression" dxfId="2799" priority="13667">
      <formula>IF(RIGHT(TEXT(Y795,"0.#"),1)=".",FALSE,TRUE)</formula>
    </cfRule>
    <cfRule type="expression" dxfId="2798" priority="13668">
      <formula>IF(RIGHT(TEXT(Y795,"0.#"),1)=".",TRUE,FALSE)</formula>
    </cfRule>
  </conditionalFormatting>
  <conditionalFormatting sqref="P15:AC17 P13:AX13 AK15:AX15 AK16:AQ17">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4:Y791">
    <cfRule type="expression" dxfId="2791" priority="13691">
      <formula>IF(RIGHT(TEXT(Y784,"0.#"),1)=".",FALSE,TRUE)</formula>
    </cfRule>
    <cfRule type="expression" dxfId="2790" priority="13692">
      <formula>IF(RIGHT(TEXT(Y784,"0.#"),1)=".",TRUE,FALSE)</formula>
    </cfRule>
  </conditionalFormatting>
  <conditionalFormatting sqref="AU783">
    <cfRule type="expression" dxfId="2789" priority="13689">
      <formula>IF(RIGHT(TEXT(AU783,"0.#"),1)=".",FALSE,TRUE)</formula>
    </cfRule>
    <cfRule type="expression" dxfId="2788" priority="13690">
      <formula>IF(RIGHT(TEXT(AU783,"0.#"),1)=".",TRUE,FALSE)</formula>
    </cfRule>
  </conditionalFormatting>
  <conditionalFormatting sqref="AU792">
    <cfRule type="expression" dxfId="2787" priority="13687">
      <formula>IF(RIGHT(TEXT(AU792,"0.#"),1)=".",FALSE,TRUE)</formula>
    </cfRule>
    <cfRule type="expression" dxfId="2786" priority="13688">
      <formula>IF(RIGHT(TEXT(AU792,"0.#"),1)=".",TRUE,FALSE)</formula>
    </cfRule>
  </conditionalFormatting>
  <conditionalFormatting sqref="AU784:AU791 AU782">
    <cfRule type="expression" dxfId="2785" priority="13685">
      <formula>IF(RIGHT(TEXT(AU782,"0.#"),1)=".",FALSE,TRUE)</formula>
    </cfRule>
    <cfRule type="expression" dxfId="2784" priority="13686">
      <formula>IF(RIGHT(TEXT(AU782,"0.#"),1)=".",TRUE,FALSE)</formula>
    </cfRule>
  </conditionalFormatting>
  <conditionalFormatting sqref="Y822 Y809 Y796">
    <cfRule type="expression" dxfId="2783" priority="13671">
      <formula>IF(RIGHT(TEXT(Y796,"0.#"),1)=".",FALSE,TRUE)</formula>
    </cfRule>
    <cfRule type="expression" dxfId="2782" priority="13672">
      <formula>IF(RIGHT(TEXT(Y796,"0.#"),1)=".",TRUE,FALSE)</formula>
    </cfRule>
  </conditionalFormatting>
  <conditionalFormatting sqref="Y831 Y818 Y805">
    <cfRule type="expression" dxfId="2781" priority="13669">
      <formula>IF(RIGHT(TEXT(Y805,"0.#"),1)=".",FALSE,TRUE)</formula>
    </cfRule>
    <cfRule type="expression" dxfId="2780" priority="13670">
      <formula>IF(RIGHT(TEXT(Y805,"0.#"),1)=".",TRUE,FALSE)</formula>
    </cfRule>
  </conditionalFormatting>
  <conditionalFormatting sqref="AU822 AU809 AU796">
    <cfRule type="expression" dxfId="2779" priority="13665">
      <formula>IF(RIGHT(TEXT(AU796,"0.#"),1)=".",FALSE,TRUE)</formula>
    </cfRule>
    <cfRule type="expression" dxfId="2778" priority="13666">
      <formula>IF(RIGHT(TEXT(AU796,"0.#"),1)=".",TRUE,FALSE)</formula>
    </cfRule>
  </conditionalFormatting>
  <conditionalFormatting sqref="AU831 AU818 AU805">
    <cfRule type="expression" dxfId="2777" priority="13663">
      <formula>IF(RIGHT(TEXT(AU805,"0.#"),1)=".",FALSE,TRUE)</formula>
    </cfRule>
    <cfRule type="expression" dxfId="2776" priority="13664">
      <formula>IF(RIGHT(TEXT(AU805,"0.#"),1)=".",TRUE,FALSE)</formula>
    </cfRule>
  </conditionalFormatting>
  <conditionalFormatting sqref="AU823:AU830 AU821 AU810:AU817 AU808 AU797:AU804 AU795">
    <cfRule type="expression" dxfId="2775" priority="13661">
      <formula>IF(RIGHT(TEXT(AU795,"0.#"),1)=".",FALSE,TRUE)</formula>
    </cfRule>
    <cfRule type="expression" dxfId="2774" priority="13662">
      <formula>IF(RIGHT(TEXT(AU795,"0.#"),1)=".",TRUE,FALSE)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9:AO839">
    <cfRule type="expression" dxfId="2393" priority="2825">
      <formula>IF(AND(AL839&gt;=0, RIGHT(TEXT(AL839,"0.#"),1)&lt;&gt;"."),TRUE,FALSE)</formula>
    </cfRule>
    <cfRule type="expression" dxfId="2392" priority="2826">
      <formula>IF(AND(AL839&gt;=0, RIGHT(TEXT(AL839,"0.#"),1)="."),TRUE,FALSE)</formula>
    </cfRule>
    <cfRule type="expression" dxfId="2391" priority="2827">
      <formula>IF(AND(AL839&lt;0, RIGHT(TEXT(AL839,"0.#"),1)&lt;&gt;"."),TRUE,FALSE)</formula>
    </cfRule>
    <cfRule type="expression" dxfId="2390" priority="2828">
      <formula>IF(AND(AL839&lt;0, RIGHT(TEXT(AL839,"0.#"),1)="."),TRUE,FALSE)</formula>
    </cfRule>
  </conditionalFormatting>
  <conditionalFormatting sqref="Y839">
    <cfRule type="expression" dxfId="2389" priority="2823">
      <formula>IF(RIGHT(TEXT(Y839,"0.#"),1)=".",FALSE,TRUE)</formula>
    </cfRule>
    <cfRule type="expression" dxfId="2388" priority="2824">
      <formula>IF(RIGHT(TEXT(Y839,"0.#"),1)=".",TRUE,FALSE)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582</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581</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2020-10-09T01:43:53Z</dcterms:modified>
</cp:coreProperties>
</file>