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<sst xmlns="http://schemas.openxmlformats.org/spreadsheetml/2006/main" count="2921" uniqueCount="655">
  <si>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</si>
  <si>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</si>
  <si>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</si>
  <si>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</si>
  <si>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</si>
  <si>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</si>
  <si>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</si>
  <si>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</si>
  <si>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</si>
  <si>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</si>
  <si>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</si>
  <si>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</si>
  <si>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</si>
  <si>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</si>
  <si>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</si>
  <si>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</si>
  <si>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</si>
  <si>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</si>
  <si>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</si>
  <si>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</si>
  <si>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</si>
  <si>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</si>
  <si>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</si>
  <si>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</si>
  <si>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</si>
  <si>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</si>
  <si>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</si>
  <si>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</si>
  <si>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</si>
  <si>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</si>
  <si>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</si>
  <si>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</si>
  <si>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</si>
  <si>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</si>
  <si>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</si>
  <si>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</si>
  <si>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</si>
  <si>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</si>
  <si>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</si>
  <si>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</si>
  <si>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</si>
  <si>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</si>
  <si>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</si>
  <si>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</si>
  <si>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</si>
  <si>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</si>
  <si>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</si>
  <si>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</si>
  <si>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</si>
  <si>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</si>
  <si>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</si>
  <si>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</si>
  <si>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</si>
  <si>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</si>
  <si>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</si>
  <si>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</si>
  <si>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</si>
  <si>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</si>
  <si>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</si>
  <si>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</si>
  <si>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</si>
  <si>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</si>
  <si>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</si>
  <si>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</si>
  <si>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</si>
  <si>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</si>
  <si>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</si>
  <si>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</si>
  <si>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</si>
  <si>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</si>
  <si>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</si>
  <si>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</si>
  <si>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</si>
  <si>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</si>
  <si>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</si>
  <si>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</si>
  <si>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</si>
  <si>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</si>
  <si>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</si>
  <si>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</si>
  <si>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</si>
  <si>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</si>
  <si>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</si>
  <si>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</si>
  <si>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</si>
  <si>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</si>
  <si>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</si>
  <si>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</si>
  <si>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</si>
  <si>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</si>
  <si>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</si>
  <si>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</si>
  <si>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</si>
  <si>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</si>
  <si>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</si>
  <si>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</si>
  <si>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</si>
  <si>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</si>
  <si>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</si>
  <si>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</si>
  <si>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</si>
  <si>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</si>
  <si>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</si>
  <si>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</si>
  <si>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</si>
  <si>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</si>
  <si>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</si>
  <si>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</si>
  <si>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</si>
  <si>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</si>
  <si>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</si>
  <si>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</si>
  <si>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</si>
  <si>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</si>
  <si>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</si>
  <si>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</si>
  <si>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</si>
  <si>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</si>
  <si>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</si>
  <si>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</si>
  <si>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</si>
  <si>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</si>
  <si>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</si>
  <si>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</si>
  <si>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</si>
  <si>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</si>
  <si>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</si>
  <si>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</si>
  <si>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</si>
  <si>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</si>
  <si>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</si>
  <si>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</si>
  <si>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</si>
  <si>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</si>
  <si>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</si>
  <si>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</si>
  <si>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</si>
  <si>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</si>
  <si>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</si>
  <si>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</si>
  <si>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</si>
  <si>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</si>
  <si>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</si>
  <si>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</si>
  <si>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</si>
  <si>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</si>
  <si>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</si>
  <si>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</si>
  <si>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</si>
  <si>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</si>
  <si>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</si>
  <si>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</si>
  <si>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</si>
  <si>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</si>
  <si>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</si>
  <si>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</si>
  <si>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</si>
  <si>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</si>
  <si>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</si>
  <si>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</si>
  <si>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</si>
  <si>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</si>
  <si>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</si>
  <si>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</si>
  <si>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</si>
  <si>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</si>
  <si>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</si>
  <si>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</si>
  <si>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</si>
  <si>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</si>
  <si>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</si>
  <si>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</si>
  <si>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</si>
  <si>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</si>
  <si>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</si>
  <si>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</si>
  <si>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</si>
  <si>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</si>
  <si>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</si>
  <si>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</si>
  <si>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</si>
  <si>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</si>
  <si>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</si>
  <si>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</si>
  <si>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</si>
  <si>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</si>
  <si>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</si>
  <si>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</si>
  <si>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</si>
  <si>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</si>
  <si>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</si>
  <si>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</si>
  <si>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</si>
  <si>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</si>
  <si>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</si>
  <si>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</si>
  <si>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</si>
  <si>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</si>
  <si>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</si>
  <si>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</si>
  <si>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</si>
  <si>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</si>
  <si>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</si>
  <si>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</si>
  <si>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</si>
  <si>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</si>
  <si>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</si>
  <si>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</si>
  <si>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</si>
  <si>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</si>
  <si>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</si>
  <si>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</si>
  <si>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</si>
  <si>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</si>
  <si>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</si>
  <si>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</si>
  <si>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</si>
  <si>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</si>
  <si>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</si>
  <si>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</si>
  <si>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</si>
  <si>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</si>
  <si>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</si>
  <si>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</si>
  <si>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</si>
  <si>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</si>
  <si>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</si>
  <si>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</si>
  <si>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</si>
  <si>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</si>
  <si>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</si>
  <si>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</si>
  <si>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</si>
  <si>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</si>
  <si>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</si>
  <si>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</si>
  <si>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</si>
  <si>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</si>
  <si>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</si>
  <si>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</si>
  <si>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</si>
  <si>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</si>
  <si>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</si>
  <si>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</si>
  <si>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</si>
  <si>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</si>
  <si>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</si>
  <si>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</si>
  <si>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</si>
  <si>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</si>
  <si>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</si>
  <si>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</si>
  <si>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</si>
  <si>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</si>
  <si>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</si>
  <si>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</si>
  <si>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</si>
  <si>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</si>
  <si>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</si>
  <si>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</si>
  <si>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</si>
  <si>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</si>
  <si>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</si>
  <si>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</si>
  <si>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</si>
  <si>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</si>
  <si>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</si>
  <si>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</si>
  <si>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</si>
  <si>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</si>
  <si>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</si>
  <si>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</si>
  <si>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</si>
  <si>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</si>
  <si>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</si>
  <si>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</si>
  <si>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</si>
  <si>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</si>
  <si>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</si>
  <si>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</si>
  <si>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</si>
  <si>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</si>
  <si>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</si>
  <si>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</si>
  <si>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</si>
  <si>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</si>
  <si>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</si>
  <si>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</si>
  <si>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</si>
  <si>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</si>
  <si>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</si>
  <si>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</si>
  <si>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</si>
  <si>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</si>
  <si>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</si>
  <si>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</si>
  <si>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</si>
  <si>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</si>
  <si>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</si>
  <si>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</si>
  <si>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</si>
  <si>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</si>
  <si>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</si>
  <si>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</si>
  <si>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</si>
  <si>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</si>
  <si>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</si>
  <si>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</si>
  <si>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</si>
  <si>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</si>
  <si>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</si>
  <si>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</si>
  <si>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</si>
  <si>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</si>
  <si>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</si>
  <si>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</si>
  <si>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</si>
  <si>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</si>
  <si>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</si>
  <si>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</si>
  <si>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</si>
  <si>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</si>
  <si>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</si>
  <si>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</si>
  <si>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</si>
  <si>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</si>
  <si>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</si>
  <si>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</si>
  <si>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</si>
  <si>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</si>
  <si>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</si>
  <si>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</si>
  <si>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</si>
  <si>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</si>
  <si>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</si>
  <si>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</si>
  <si>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</si>
  <si>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</si>
  <si>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</si>
  <si>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</si>
  <si>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</si>
  <si>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</si>
  <si>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</si>
  <si>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</si>
  <si>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</si>
  <si>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</si>
  <si>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</si>
  <si>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</si>
  <si>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</si>
  <si>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</si>
  <si>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</si>
  <si>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</si>
  <si>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</si>
  <si>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</si>
  <si>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</si>
  <si>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</si>
  <si>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</si>
  <si>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</si>
  <si>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</si>
  <si>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</si>
  <si>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</si>
  <si>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</si>
  <si>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</si>
  <si>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</si>
  <si>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</si>
  <si>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</si>
  <si>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</si>
  <si>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</si>
  <si>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</si>
  <si>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</si>
  <si>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</si>
  <si>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</si>
  <si>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</si>
  <si>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</si>
  <si>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</si>
  <si>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</si>
  <si>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</si>
  <si>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</si>
  <si>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</si>
  <si>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</si>
  <si>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</si>
  <si>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</si>
  <si>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</si>
  <si>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</si>
  <si>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</si>
  <si>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</si>
  <si>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</si>
  <si>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</si>
  <si>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</si>
  <si>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</si>
  <si>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</si>
  <si>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</si>
  <si>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</si>
  <si>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</si>
  <si>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</si>
  <si>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</si>
  <si>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</si>
  <si>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</si>
  <si>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</si>
  <si>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</si>
  <si>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</si>
  <si>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</si>
  <si>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</si>
  <si>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</si>
  <si>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</si>
  <si>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</si>
  <si>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</si>
  <si>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</si>
  <si>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</si>
  <si>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</si>
  <si>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</si>
  <si>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</si>
  <si>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</si>
  <si>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</si>
  <si>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</si>
  <si>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</si>
  <si>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</si>
  <si>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</si>
  <si>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</si>
  <si>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</si>
  <si>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</si>
  <si>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</si>
  <si>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</si>
  <si>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</si>
  <si>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</si>
  <si>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</si>
  <si>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</si>
  <si>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</si>
  <si>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</si>
  <si>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</si>
  <si>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</si>
  <si>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</si>
  <si>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</si>
  <si>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</si>
  <si>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</si>
  <si>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</si>
  <si>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</si>
  <si>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</si>
  <si>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</si>
  <si>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</si>
  <si>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</si>
  <si>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</si>
  <si>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</si>
  <si>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</si>
  <si>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</si>
  <si>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</si>
  <si>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</si>
  <si>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</si>
  <si>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</si>
  <si>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</si>
  <si>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</si>
  <si>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</si>
  <si>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</si>
  <si>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</si>
  <si>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</si>
  <si>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</si>
  <si>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</si>
  <si>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</si>
  <si>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</si>
  <si>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</si>
  <si>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</si>
  <si>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</si>
  <si>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</si>
  <si>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</si>
  <si>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</si>
  <si>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</si>
  <si>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</si>
  <si>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</si>
  <si>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</si>
  <si>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</si>
  <si>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</si>
  <si>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</si>
  <si>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</si>
  <si>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</si>
  <si>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</si>
  <si>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</si>
  <si>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</si>
  <si>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</si>
  <si>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</si>
  <si>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</si>
  <si>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</si>
  <si>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</si>
  <si>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</si>
  <si>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</si>
  <si>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</si>
  <si>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</si>
  <si>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</si>
  <si>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</si>
  <si>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</si>
  <si>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</si>
  <si>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</si>
  <si>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</si>
  <si>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</si>
  <si>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</si>
  <si>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</si>
  <si>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</si>
  <si>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</si>
  <si>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</si>
  <si>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</si>
  <si>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</si>
  <si>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</si>
  <si>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</si>
  <si>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</si>
  <si>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</si>
  <si>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</si>
  <si>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</si>
  <si>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</si>
  <si>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</si>
  <si>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</si>
  <si>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</si>
  <si>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</si>
  <si>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</si>
  <si>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</si>
  <si>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</si>
  <si>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</si>
  <si>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</si>
  <si>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</si>
  <si>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</si>
  <si>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</si>
  <si>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</si>
  <si>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</si>
  <si>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</si>
  <si>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</si>
  <si>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</si>
  <si>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</si>
  <si>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</si>
  <si>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</si>
  <si>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</si>
  <si>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</si>
  <si>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</si>
  <si>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</si>
  <si>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</si>
  <si>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</si>
  <si>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</si>
  <si>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</si>
  <si>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</si>
  <si>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</si>
  <si>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</si>
  <si>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</si>
  <si>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</si>
  <si>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</si>
  <si>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</si>
  <si>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</si>
  <si>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</si>
  <si>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</si>
  <si>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</si>
  <si>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</si>
  <si>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</si>
  <si>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</si>
  <si>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</si>
  <si>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</si>
  <si>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</si>
  <si>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</si>
  <si>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</si>
  <si>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</si>
  <si>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</si>
  <si>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</si>
  <si>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</si>
  <si>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</si>
  <si>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</si>
  <si>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</si>
  <si>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</si>
  <si>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</si>
  <si>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</si>
  <si>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</si>
  <si>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</si>
  <si>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</si>
  <si>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</si>
  <si>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</si>
  <si>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</si>
  <si>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</si>
  <si>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</si>
  <si>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</si>
  <si>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</si>
  <si>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</si>
  <si>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平成１７年度</t>
  </si>
  <si>
    <t>死体検案講習会費</t>
  </si>
  <si>
    <t>医事課</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</si>
  <si>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</si>
  <si>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</si>
  <si>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t>
    <rPh sb="332" eb="334">
      <t>ヘイセイ</t>
    </rPh>
    <rPh sb="336" eb="337">
      <t>ネン</t>
    </rPh>
    <rPh sb="344" eb="355">
      <t>コウエキシャダンホウジンニホンイシカイ</t>
    </rPh>
    <phoneticPr fontId="5"/>
  </si>
  <si>
    <t>衛生関係指導者養成等委託費</t>
  </si>
  <si>
    <t>講習修了者数（目標値「前年度以上」）</t>
  </si>
  <si>
    <t>人</t>
  </si>
  <si>
    <t>担当課による推計</t>
  </si>
  <si>
    <t>相談窓口数（目標値「前年度以上」）</t>
    <rPh sb="0" eb="2">
      <t>ソウダン</t>
    </rPh>
    <rPh sb="2" eb="4">
      <t>マドグチ</t>
    </rPh>
    <rPh sb="4" eb="5">
      <t>スウ</t>
    </rPh>
    <phoneticPr fontId="5"/>
  </si>
  <si>
    <t>相談窓口数（目標値「前年度以上」）</t>
  </si>
  <si>
    <t>箇所</t>
    <rPh sb="0" eb="2">
      <t>カショ</t>
    </rPh>
    <phoneticPr fontId="5"/>
  </si>
  <si>
    <t>講習受講者数</t>
  </si>
  <si>
    <t>相談件数</t>
  </si>
  <si>
    <t>件</t>
  </si>
  <si>
    <t>単位当たりコスト＝Ｘ／Ｙ
Ｘ：執行額（千円）
Ｙ：受講者数　　　　　　　　　　　　　　</t>
    <rPh sb="19" eb="21">
      <t>センエン</t>
    </rPh>
    <phoneticPr fontId="5"/>
  </si>
  <si>
    <t>単位当たりコスト＝Ｘ／Ｙ
Ｘ：執行額（千円）
Ｙ：相談件数　　　　　　　　　　　　　　</t>
    <rPh sb="19" eb="21">
      <t>センエン</t>
    </rPh>
    <phoneticPr fontId="5"/>
  </si>
  <si>
    <t>千円</t>
  </si>
  <si>
    <t>　　X/Y</t>
  </si>
  <si>
    <t>9,000/435</t>
  </si>
  <si>
    <t>10,982/403</t>
  </si>
  <si>
    <t>1,687/2</t>
  </si>
  <si>
    <t>「死体検案」業務の充実を図るため、日本法医学会の協力の下、日頃、検案実務に従事する機会の多い一般臨床医、警察医を対象に、検案業務に関する講習会を開催し、検案能力の向上を図り、医療従事者の資質向上を図る。</t>
  </si>
  <si>
    <t>検案技術の向上により、正確な死因の究明につながり、公衆衛生に寄与することができる重要な事業である。</t>
    <phoneticPr fontId="5"/>
  </si>
  <si>
    <t>性質上、民間等に委ねれば実施されないおそれがある。</t>
    <phoneticPr fontId="5"/>
  </si>
  <si>
    <t>検案技術の向上により、正確な死因の究明につながり、公衆衛生に寄与することができる重要な事業であり、優先度が高い。</t>
    <phoneticPr fontId="5"/>
  </si>
  <si>
    <t>‐</t>
  </si>
  <si>
    <t>－</t>
    <phoneticPr fontId="5"/>
  </si>
  <si>
    <t>無</t>
  </si>
  <si>
    <t>－</t>
    <phoneticPr fontId="5"/>
  </si>
  <si>
    <t>事業目的に即し真に必要なもののみの予算計上としている。</t>
    <phoneticPr fontId="5"/>
  </si>
  <si>
    <t>事業目的に即し真に必要なもののみの予算計上としている。</t>
    <phoneticPr fontId="5"/>
  </si>
  <si>
    <t>講習受講者数については概ね成果実績は成果目標に見合ったものになっている。</t>
    <rPh sb="11" eb="12">
      <t>オオム</t>
    </rPh>
    <phoneticPr fontId="5"/>
  </si>
  <si>
    <t>内閣府の検討会において当該研修の必要性が提言されており、実効性の高い手段となっている。</t>
    <phoneticPr fontId="5"/>
  </si>
  <si>
    <t>△</t>
  </si>
  <si>
    <t>－</t>
    <phoneticPr fontId="5"/>
  </si>
  <si>
    <t>-</t>
    <phoneticPr fontId="5"/>
  </si>
  <si>
    <t>87</t>
  </si>
  <si>
    <t>46</t>
  </si>
  <si>
    <t>73</t>
  </si>
  <si>
    <t>49</t>
  </si>
  <si>
    <t>52</t>
  </si>
  <si>
    <t>50</t>
  </si>
  <si>
    <t>41</t>
  </si>
  <si>
    <t>0053</t>
  </si>
  <si>
    <t>0059</t>
    <phoneticPr fontId="5"/>
  </si>
  <si>
    <t>A.公益社団法人日本医師会</t>
    <phoneticPr fontId="5"/>
  </si>
  <si>
    <t>公益社団法人日本医師会</t>
    <rPh sb="0" eb="2">
      <t>コウエキ</t>
    </rPh>
    <rPh sb="2" eb="4">
      <t>シャダン</t>
    </rPh>
    <rPh sb="4" eb="6">
      <t>ホウジン</t>
    </rPh>
    <rPh sb="6" eb="8">
      <t>ニホン</t>
    </rPh>
    <rPh sb="8" eb="11">
      <t>イシカイ</t>
    </rPh>
    <phoneticPr fontId="5"/>
  </si>
  <si>
    <t>講習会開催業務</t>
    <rPh sb="0" eb="3">
      <t>コウシュウカイ</t>
    </rPh>
    <rPh sb="3" eb="5">
      <t>カイサイ</t>
    </rPh>
    <rPh sb="5" eb="7">
      <t>ギョウム</t>
    </rPh>
    <phoneticPr fontId="5"/>
  </si>
  <si>
    <t>補助金等交付</t>
  </si>
  <si>
    <t>-</t>
    <phoneticPr fontId="5"/>
  </si>
  <si>
    <t>B.</t>
    <phoneticPr fontId="5"/>
  </si>
  <si>
    <t>諸謝金</t>
    <rPh sb="0" eb="3">
      <t>ショシャキン</t>
    </rPh>
    <phoneticPr fontId="5"/>
  </si>
  <si>
    <t>旅費</t>
    <rPh sb="0" eb="2">
      <t>リョヒ</t>
    </rPh>
    <phoneticPr fontId="5"/>
  </si>
  <si>
    <t>借料及び損料</t>
    <rPh sb="0" eb="3">
      <t>シャクリョウオヨ</t>
    </rPh>
    <rPh sb="4" eb="6">
      <t>ソンリョウ</t>
    </rPh>
    <phoneticPr fontId="5"/>
  </si>
  <si>
    <t>その他</t>
    <rPh sb="2" eb="3">
      <t>ホカ</t>
    </rPh>
    <phoneticPr fontId="5"/>
  </si>
  <si>
    <t>講師謝金等</t>
    <rPh sb="0" eb="2">
      <t>コウシ</t>
    </rPh>
    <rPh sb="2" eb="4">
      <t>シャキン</t>
    </rPh>
    <rPh sb="4" eb="5">
      <t>ナド</t>
    </rPh>
    <phoneticPr fontId="5"/>
  </si>
  <si>
    <t>講師旅費</t>
    <rPh sb="0" eb="2">
      <t>コウシ</t>
    </rPh>
    <rPh sb="2" eb="4">
      <t>リョヒ</t>
    </rPh>
    <phoneticPr fontId="5"/>
  </si>
  <si>
    <t>会場借料</t>
    <rPh sb="0" eb="2">
      <t>カイジョウ</t>
    </rPh>
    <rPh sb="2" eb="4">
      <t>シャクリョウ</t>
    </rPh>
    <phoneticPr fontId="5"/>
  </si>
  <si>
    <t>消耗品費等</t>
    <rPh sb="0" eb="3">
      <t>ショウモウヒン</t>
    </rPh>
    <rPh sb="3" eb="4">
      <t>ヒ</t>
    </rPh>
    <rPh sb="4" eb="5">
      <t>ナド</t>
    </rPh>
    <phoneticPr fontId="5"/>
  </si>
  <si>
    <t>医療施設運営費等補助金</t>
    <rPh sb="0" eb="2">
      <t>イリョウ</t>
    </rPh>
    <rPh sb="2" eb="4">
      <t>シセツ</t>
    </rPh>
    <rPh sb="4" eb="7">
      <t>ウンエイヒ</t>
    </rPh>
    <rPh sb="7" eb="8">
      <t>トウ</t>
    </rPh>
    <rPh sb="8" eb="11">
      <t>ホジョキン</t>
    </rPh>
    <phoneticPr fontId="5"/>
  </si>
  <si>
    <t>22,016/4</t>
    <phoneticPr fontId="5"/>
  </si>
  <si>
    <t>-</t>
    <phoneticPr fontId="5"/>
  </si>
  <si>
    <t>公衆衛生の向上のために重要な事業であるが、民間等に委ねれば実施されないおそれがあることから、国庫補助事業として受益者（受講者）からの負担を求めず実施しており妥当である。</t>
    <phoneticPr fontId="5"/>
  </si>
  <si>
    <t>経費削減に努めており、単位あたりのコスト水準は妥当である。</t>
    <phoneticPr fontId="5"/>
  </si>
  <si>
    <t>－</t>
    <phoneticPr fontId="5"/>
  </si>
  <si>
    <t>講習会受講者数について、概ね成果目標を達成できている。また、平成30年度からは死体検案医が死因判定等に悩んだ際の相談窓口を設置しており、引き続き実施していくことが必要であると考える。</t>
    <rPh sb="0" eb="3">
      <t>コウシュウカイ</t>
    </rPh>
    <rPh sb="3" eb="6">
      <t>ジュコウシャ</t>
    </rPh>
    <rPh sb="6" eb="7">
      <t>スウ</t>
    </rPh>
    <rPh sb="12" eb="13">
      <t>オオム</t>
    </rPh>
    <rPh sb="14" eb="16">
      <t>セイカ</t>
    </rPh>
    <rPh sb="16" eb="18">
      <t>モクヒョウ</t>
    </rPh>
    <rPh sb="19" eb="21">
      <t>タッセイ</t>
    </rPh>
    <rPh sb="30" eb="32">
      <t>ヘイセイ</t>
    </rPh>
    <rPh sb="34" eb="36">
      <t>ネンド</t>
    </rPh>
    <rPh sb="39" eb="41">
      <t>シタイ</t>
    </rPh>
    <rPh sb="41" eb="43">
      <t>ケンアン</t>
    </rPh>
    <rPh sb="43" eb="44">
      <t>イ</t>
    </rPh>
    <rPh sb="45" eb="47">
      <t>シイン</t>
    </rPh>
    <rPh sb="47" eb="49">
      <t>ハンテイ</t>
    </rPh>
    <rPh sb="49" eb="50">
      <t>トウ</t>
    </rPh>
    <rPh sb="51" eb="52">
      <t>ナヤ</t>
    </rPh>
    <rPh sb="54" eb="55">
      <t>サイ</t>
    </rPh>
    <rPh sb="56" eb="58">
      <t>ソウダン</t>
    </rPh>
    <rPh sb="58" eb="60">
      <t>マドグチ</t>
    </rPh>
    <rPh sb="61" eb="63">
      <t>セッチ</t>
    </rPh>
    <rPh sb="68" eb="69">
      <t>ヒ</t>
    </rPh>
    <rPh sb="70" eb="71">
      <t>ツヅ</t>
    </rPh>
    <rPh sb="72" eb="74">
      <t>ジッシ</t>
    </rPh>
    <rPh sb="81" eb="83">
      <t>ヒツヨウ</t>
    </rPh>
    <rPh sb="87" eb="88">
      <t>カンガ</t>
    </rPh>
    <phoneticPr fontId="5"/>
  </si>
  <si>
    <t>11,575/291</t>
    <phoneticPr fontId="5"/>
  </si>
  <si>
    <t>11,575/291</t>
    <phoneticPr fontId="5"/>
  </si>
  <si>
    <t>講習受講者に係る活動実績は見込みに見合ったものになっているが、相談事業については、令和元年度より本格的に事業を開始したばかりであることや、対象地域を一部の県に絞ったことから低調な実績（相談件数）となった。</t>
    <rPh sb="6" eb="7">
      <t>カカ</t>
    </rPh>
    <rPh sb="8" eb="10">
      <t>カツドウ</t>
    </rPh>
    <rPh sb="13" eb="15">
      <t>ミコ</t>
    </rPh>
    <rPh sb="31" eb="33">
      <t>ソウダン</t>
    </rPh>
    <rPh sb="33" eb="35">
      <t>ジギョウ</t>
    </rPh>
    <rPh sb="48" eb="51">
      <t>ホンカクテキ</t>
    </rPh>
    <rPh sb="52" eb="54">
      <t>ジギョウ</t>
    </rPh>
    <rPh sb="55" eb="57">
      <t>カイシ</t>
    </rPh>
    <rPh sb="86" eb="88">
      <t>テイチョウ</t>
    </rPh>
    <rPh sb="89" eb="91">
      <t>ジッセキ</t>
    </rPh>
    <rPh sb="92" eb="94">
      <t>ソウダン</t>
    </rPh>
    <rPh sb="94" eb="96">
      <t>ケンスウ</t>
    </rPh>
    <phoneticPr fontId="5"/>
  </si>
  <si>
    <t>平成30年度から、死体検案医が死因判定等について悩んだ際の相談窓口を設置（相談体制の整備に時間を要し、実際の稼働は令和元年度から）。令和元年度実施分については、稼働初年度ということもあり、試行的に地域を限定して事業を実施したところ、低調な相談件数となった。令和２年度より、事業の全国展開を予定しており、今後の方向性としては、全国展開を行うことで、相談件数の増加を図るとともに、実績を分析し、適切な事業執行に努めてまいりたい。</t>
    <rPh sb="34" eb="36">
      <t>セッチ</t>
    </rPh>
    <rPh sb="37" eb="39">
      <t>ソウダン</t>
    </rPh>
    <rPh sb="39" eb="41">
      <t>タイセイ</t>
    </rPh>
    <rPh sb="42" eb="44">
      <t>セイビ</t>
    </rPh>
    <rPh sb="45" eb="47">
      <t>ジカン</t>
    </rPh>
    <rPh sb="48" eb="49">
      <t>ヨウ</t>
    </rPh>
    <rPh sb="51" eb="53">
      <t>ジッサイ</t>
    </rPh>
    <rPh sb="54" eb="56">
      <t>カドウ</t>
    </rPh>
    <rPh sb="66" eb="68">
      <t>レイワ</t>
    </rPh>
    <rPh sb="68" eb="71">
      <t>ガンネンド</t>
    </rPh>
    <rPh sb="71" eb="73">
      <t>ジッシ</t>
    </rPh>
    <rPh sb="73" eb="74">
      <t>ブン</t>
    </rPh>
    <rPh sb="80" eb="82">
      <t>カドウ</t>
    </rPh>
    <rPh sb="82" eb="85">
      <t>ショネンド</t>
    </rPh>
    <rPh sb="94" eb="97">
      <t>シコウテキ</t>
    </rPh>
    <rPh sb="98" eb="100">
      <t>チイキ</t>
    </rPh>
    <rPh sb="101" eb="103">
      <t>ゲンテイ</t>
    </rPh>
    <rPh sb="105" eb="107">
      <t>ジギョウ</t>
    </rPh>
    <rPh sb="108" eb="110">
      <t>ジッシ</t>
    </rPh>
    <rPh sb="116" eb="118">
      <t>テイチョウ</t>
    </rPh>
    <rPh sb="119" eb="121">
      <t>ソウダン</t>
    </rPh>
    <rPh sb="121" eb="123">
      <t>ケンスウ</t>
    </rPh>
    <rPh sb="128" eb="130">
      <t>レイワ</t>
    </rPh>
    <rPh sb="131" eb="133">
      <t>ネンド</t>
    </rPh>
    <rPh sb="144" eb="146">
      <t>ヨテイ</t>
    </rPh>
    <rPh sb="151" eb="153">
      <t>コンゴ</t>
    </rPh>
    <rPh sb="154" eb="157">
      <t>ホウコウセイ</t>
    </rPh>
    <rPh sb="178" eb="180">
      <t>ゾウカ</t>
    </rPh>
    <rPh sb="181" eb="182">
      <t>ハカ</t>
    </rPh>
    <rPh sb="188" eb="190">
      <t>ジッセキ</t>
    </rPh>
    <rPh sb="191" eb="193">
      <t>ブンセキ</t>
    </rPh>
    <rPh sb="195" eb="197">
      <t>テキセツ</t>
    </rPh>
    <rPh sb="198" eb="200">
      <t>ジギョウ</t>
    </rPh>
    <rPh sb="200" eb="202">
      <t>シッコウ</t>
    </rPh>
    <rPh sb="203" eb="204">
      <t>ツト</t>
    </rPh>
    <phoneticPr fontId="5"/>
  </si>
  <si>
    <t>-</t>
    <phoneticPr fontId="5"/>
  </si>
  <si>
    <t>点検対象外</t>
    <rPh sb="0" eb="2">
      <t>テンケン</t>
    </rPh>
    <rPh sb="2" eb="5">
      <t>タイショウガイ</t>
    </rPh>
    <phoneticPr fontId="5"/>
  </si>
  <si>
    <t>事業の効果測定を適切に行えるよう、新たな成果指標を設定すること。</t>
    <phoneticPr fontId="5"/>
  </si>
  <si>
    <t>アウトカム指標については、どのような指標が適切であるのか、今後の検討課題とさせていただきたい。</t>
    <phoneticPr fontId="5"/>
  </si>
  <si>
    <t>課長：伯野　春彦</t>
    <rPh sb="0" eb="2">
      <t>カチョウ</t>
    </rPh>
    <rPh sb="3" eb="5">
      <t>ハクノ</t>
    </rPh>
    <rPh sb="6" eb="8">
      <t>ハルヒコ</t>
    </rPh>
    <phoneticPr fontId="5"/>
  </si>
  <si>
    <t>22,016千円/50件</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</si>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</sst>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116027</xdr:colOff>
      <xdr:row>743</xdr:row>
      <xdr:rowOff>123264</xdr:rowOff>
    </xdr:from>
    <xdr:to>
      <xdr:col>33</xdr:col>
      <xdr:colOff>67234</xdr:colOff>
      <xdr:row>746</xdr:row>
      <xdr:rowOff>1322</xdr:rowOff>
    </xdr:to>
    <xdr:sp macro="" textlink="">
      <xdr:nvSpPr>
        <xdr:cNvPr id="2" name="正方形/長方形 1"/>
        <xdr:cNvSpPr/>
      </xdr:nvSpPr>
      <xdr:spPr>
        <a:xfrm>
          <a:off x="3916502" y="4586231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３４百万円</a:t>
          </a:r>
        </a:p>
      </xdr:txBody>
    </xdr:sp>
    <xdr:clientData/>
  </xdr:twoCellAnchor>
  <xdr:twoCellAnchor>
    <xdr:from>
      <xdr:col>19</xdr:col>
      <xdr:colOff>110844</xdr:colOff>
      <xdr:row>749</xdr:row>
      <xdr:rowOff>237191</xdr:rowOff>
    </xdr:from>
    <xdr:to>
      <xdr:col>33</xdr:col>
      <xdr:colOff>78441</xdr:colOff>
      <xdr:row>752</xdr:row>
      <xdr:rowOff>89646</xdr:rowOff>
    </xdr:to>
    <xdr:sp macro="" textlink="">
      <xdr:nvSpPr>
        <xdr:cNvPr id="3" name="正方形/長方形 2"/>
        <xdr:cNvSpPr/>
      </xdr:nvSpPr>
      <xdr:spPr>
        <a:xfrm>
          <a:off x="3911319" y="4809079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endParaRPr kumimoji="1" lang="en-US" altLang="ja-JP" sz="1100">
            <a:solidFill>
              <a:schemeClr val="tx1"/>
            </a:solidFill>
          </a:endParaRPr>
        </a:p>
        <a:p>
          <a:pPr algn="ctr"/>
          <a:r>
            <a:rPr kumimoji="1" lang="ja-JP" altLang="en-US" sz="1100">
              <a:solidFill>
                <a:schemeClr val="tx1"/>
              </a:solidFill>
            </a:rPr>
            <a:t>３４百万円</a:t>
          </a:r>
          <a:endParaRPr kumimoji="1" lang="en-US" altLang="ja-JP" sz="1100">
            <a:solidFill>
              <a:schemeClr val="tx1"/>
            </a:solidFill>
          </a:endParaRPr>
        </a:p>
      </xdr:txBody>
    </xdr:sp>
    <xdr:clientData/>
  </xdr:twoCellAnchor>
  <xdr:twoCellAnchor>
    <xdr:from>
      <xdr:col>26</xdr:col>
      <xdr:colOff>121024</xdr:colOff>
      <xdr:row>746</xdr:row>
      <xdr:rowOff>168090</xdr:rowOff>
    </xdr:from>
    <xdr:to>
      <xdr:col>26</xdr:col>
      <xdr:colOff>123265</xdr:colOff>
      <xdr:row>749</xdr:row>
      <xdr:rowOff>33618</xdr:rowOff>
    </xdr:to>
    <xdr:cxnSp macro="">
      <xdr:nvCxnSpPr>
        <xdr:cNvPr id="4" name="直線矢印コネクタ 3"/>
        <xdr:cNvCxnSpPr/>
      </xdr:nvCxnSpPr>
      <xdr:spPr>
        <a:xfrm>
          <a:off x="5321674" y="4696441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752</xdr:row>
      <xdr:rowOff>177801</xdr:rowOff>
    </xdr:from>
    <xdr:to>
      <xdr:col>43</xdr:col>
      <xdr:colOff>114300</xdr:colOff>
      <xdr:row>757</xdr:row>
      <xdr:rowOff>20321</xdr:rowOff>
    </xdr:to>
    <xdr:sp macro="" textlink="">
      <xdr:nvSpPr>
        <xdr:cNvPr id="5" name="大かっこ 4"/>
        <xdr:cNvSpPr/>
      </xdr:nvSpPr>
      <xdr:spPr>
        <a:xfrm>
          <a:off x="3114675" y="49088676"/>
          <a:ext cx="5600700" cy="160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752</xdr:row>
      <xdr:rowOff>228600</xdr:rowOff>
    </xdr:from>
    <xdr:to>
      <xdr:col>41</xdr:col>
      <xdr:colOff>165100</xdr:colOff>
      <xdr:row>757</xdr:row>
      <xdr:rowOff>44823</xdr:rowOff>
    </xdr:to>
    <xdr:sp macro="" textlink="">
      <xdr:nvSpPr>
        <xdr:cNvPr id="6" name="テキスト ボックス 5"/>
        <xdr:cNvSpPr txBox="1"/>
      </xdr:nvSpPr>
      <xdr:spPr>
        <a:xfrm>
          <a:off x="3800475" y="49139475"/>
          <a:ext cx="4565650" cy="1578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死体検案業務の充実を図るため、検案業務に従事する機会の多い一般臨床医等を対象に講習会を開催し、検案医の死体検案能力の向上を図る。</a:t>
          </a:r>
          <a:endParaRPr kumimoji="1" lang="en-US" altLang="ja-JP" sz="1100"/>
        </a:p>
        <a:p>
          <a:r>
            <a:rPr kumimoji="1" lang="ja-JP" altLang="ja-JP" sz="1100">
              <a:solidFill>
                <a:schemeClr val="dk1"/>
              </a:solidFill>
              <a:effectLst/>
              <a:latin typeface="+mn-lt"/>
              <a:ea typeface="+mn-ea"/>
              <a:cs typeface="+mn-cs"/>
            </a:rPr>
            <a:t>研修会（上級）は３日間東京・</a:t>
          </a:r>
          <a:r>
            <a:rPr kumimoji="1" lang="ja-JP" altLang="en-US" sz="1100">
              <a:solidFill>
                <a:schemeClr val="dk1"/>
              </a:solidFill>
              <a:effectLst/>
              <a:latin typeface="+mn-lt"/>
              <a:ea typeface="+mn-ea"/>
              <a:cs typeface="+mn-cs"/>
            </a:rPr>
            <a:t>大阪</a:t>
          </a:r>
          <a:r>
            <a:rPr kumimoji="1" lang="ja-JP" altLang="ja-JP" sz="1100">
              <a:solidFill>
                <a:schemeClr val="dk1"/>
              </a:solidFill>
              <a:effectLst/>
              <a:latin typeface="+mn-lt"/>
              <a:ea typeface="+mn-ea"/>
              <a:cs typeface="+mn-cs"/>
            </a:rPr>
            <a:t>で開催。大学から講師を招き、窒息死（総論、各論）等についての講義を行う。</a:t>
          </a:r>
          <a:r>
            <a:rPr kumimoji="1" lang="ja-JP" altLang="en-US" sz="1100">
              <a:solidFill>
                <a:schemeClr val="dk1"/>
              </a:solidFill>
              <a:effectLst/>
              <a:latin typeface="+mn-lt"/>
              <a:ea typeface="+mn-ea"/>
              <a:cs typeface="+mn-cs"/>
            </a:rPr>
            <a:t>また、法医 （法医学を専門とする医師） に相談できる窓口を設置する。</a:t>
          </a:r>
          <a:endParaRPr lang="ja-JP" altLang="ja-JP">
            <a:effectLst/>
          </a:endParaRPr>
        </a:p>
        <a:p>
          <a:pPr>
            <a:lnSpc>
              <a:spcPts val="1100"/>
            </a:lnSpc>
          </a:pPr>
          <a:endParaRPr kumimoji="1" lang="en-US" altLang="ja-JP" sz="1100"/>
        </a:p>
      </xdr:txBody>
    </xdr:sp>
    <xdr:clientData/>
  </xdr:twoCellAnchor>
  <xdr:twoCellAnchor>
    <xdr:from>
      <xdr:col>28</xdr:col>
      <xdr:colOff>0</xdr:colOff>
      <xdr:row>747</xdr:row>
      <xdr:rowOff>0</xdr:rowOff>
    </xdr:from>
    <xdr:to>
      <xdr:col>39</xdr:col>
      <xdr:colOff>44824</xdr:colOff>
      <xdr:row>748</xdr:row>
      <xdr:rowOff>124897</xdr:rowOff>
    </xdr:to>
    <xdr:sp macro="" textlink="">
      <xdr:nvSpPr>
        <xdr:cNvPr id="7" name="テキスト ボックス 6"/>
        <xdr:cNvSpPr txBox="1"/>
      </xdr:nvSpPr>
      <xdr:spPr>
        <a:xfrm>
          <a:off x="5600700" y="47148750"/>
          <a:ext cx="224509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9" zoomScale="85" zoomScaleNormal="75" zoomScaleSheetLayoutView="85" zoomScalePageLayoutView="85" workbookViewId="0">
      <selection activeCell="AU39" sqref="AU39:AX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62</v>
      </c>
      <c r="AT2" s="977"/>
      <c r="AU2" s="977"/>
      <c r="AV2" s="51" t="str">
        <f>IF(AW2="", "", "-")</f>
        <v/>
      </c>
      <c r="AW2" s="922"/>
      <c r="AX2" s="922"/>
    </row>
    <row r="3" spans="1:50" ht="21" customHeight="1" thickBot="1" x14ac:dyDescent="0.2">
      <c r="A3" s="875" t="s">
        <v>429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561</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575</v>
      </c>
      <c r="H5" s="848"/>
      <c r="I5" s="848"/>
      <c r="J5" s="848"/>
      <c r="K5" s="848"/>
      <c r="L5" s="848"/>
      <c r="M5" s="849" t="s">
        <v>66</v>
      </c>
      <c r="N5" s="850"/>
      <c r="O5" s="850"/>
      <c r="P5" s="850"/>
      <c r="Q5" s="850"/>
      <c r="R5" s="851"/>
      <c r="S5" s="852" t="s">
        <v>70</v>
      </c>
      <c r="T5" s="848"/>
      <c r="U5" s="848"/>
      <c r="V5" s="848"/>
      <c r="W5" s="848"/>
      <c r="X5" s="853"/>
      <c r="Y5" s="706" t="s">
        <v>3</v>
      </c>
      <c r="Z5" s="546"/>
      <c r="AA5" s="546"/>
      <c r="AB5" s="546"/>
      <c r="AC5" s="546"/>
      <c r="AD5" s="547"/>
      <c r="AE5" s="707" t="s">
        <v>577</v>
      </c>
      <c r="AF5" s="707"/>
      <c r="AG5" s="707"/>
      <c r="AH5" s="707"/>
      <c r="AI5" s="707"/>
      <c r="AJ5" s="707"/>
      <c r="AK5" s="707"/>
      <c r="AL5" s="707"/>
      <c r="AM5" s="707"/>
      <c r="AN5" s="707"/>
      <c r="AO5" s="707"/>
      <c r="AP5" s="708"/>
      <c r="AQ5" s="709" t="s">
        <v>651</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8" t="s">
        <v>22</v>
      </c>
      <c r="B7" s="499"/>
      <c r="C7" s="499"/>
      <c r="D7" s="499"/>
      <c r="E7" s="499"/>
      <c r="F7" s="500"/>
      <c r="G7" s="501" t="s">
        <v>647</v>
      </c>
      <c r="H7" s="502"/>
      <c r="I7" s="502"/>
      <c r="J7" s="502"/>
      <c r="K7" s="502"/>
      <c r="L7" s="502"/>
      <c r="M7" s="502"/>
      <c r="N7" s="502"/>
      <c r="O7" s="502"/>
      <c r="P7" s="502"/>
      <c r="Q7" s="502"/>
      <c r="R7" s="502"/>
      <c r="S7" s="502"/>
      <c r="T7" s="502"/>
      <c r="U7" s="502"/>
      <c r="V7" s="502"/>
      <c r="W7" s="502"/>
      <c r="X7" s="503"/>
      <c r="Y7" s="933" t="s">
        <v>393</v>
      </c>
      <c r="Z7" s="446"/>
      <c r="AA7" s="446"/>
      <c r="AB7" s="446"/>
      <c r="AC7" s="446"/>
      <c r="AD7" s="934"/>
      <c r="AE7" s="923" t="s">
        <v>578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259</v>
      </c>
      <c r="B8" s="499"/>
      <c r="C8" s="499"/>
      <c r="D8" s="499"/>
      <c r="E8" s="499"/>
      <c r="F8" s="500"/>
      <c r="G8" s="944" t="str">
        <f>入力規則等!A27</f>
        <v>-</v>
      </c>
      <c r="H8" s="728"/>
      <c r="I8" s="728"/>
      <c r="J8" s="728"/>
      <c r="K8" s="728"/>
      <c r="L8" s="728"/>
      <c r="M8" s="728"/>
      <c r="N8" s="728"/>
      <c r="O8" s="728"/>
      <c r="P8" s="728"/>
      <c r="Q8" s="728"/>
      <c r="R8" s="728"/>
      <c r="S8" s="728"/>
      <c r="T8" s="728"/>
      <c r="U8" s="728"/>
      <c r="V8" s="728"/>
      <c r="W8" s="728"/>
      <c r="X8" s="945"/>
      <c r="Y8" s="854" t="s">
        <v>260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44" customHeight="1" x14ac:dyDescent="0.15">
      <c r="A10" s="668" t="s">
        <v>30</v>
      </c>
      <c r="B10" s="669"/>
      <c r="C10" s="669"/>
      <c r="D10" s="669"/>
      <c r="E10" s="669"/>
      <c r="F10" s="669"/>
      <c r="G10" s="762" t="s">
        <v>580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21"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7" t="s">
        <v>24</v>
      </c>
      <c r="B12" s="988"/>
      <c r="C12" s="988"/>
      <c r="D12" s="988"/>
      <c r="E12" s="988"/>
      <c r="F12" s="989"/>
      <c r="G12" s="768"/>
      <c r="H12" s="769"/>
      <c r="I12" s="769"/>
      <c r="J12" s="769"/>
      <c r="K12" s="769"/>
      <c r="L12" s="769"/>
      <c r="M12" s="769"/>
      <c r="N12" s="769"/>
      <c r="O12" s="769"/>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30"/>
    </row>
    <row r="13" spans="1:50" ht="21" customHeight="1" x14ac:dyDescent="0.15">
      <c r="A13" s="620"/>
      <c r="B13" s="621"/>
      <c r="C13" s="621"/>
      <c r="D13" s="621"/>
      <c r="E13" s="621"/>
      <c r="F13" s="622"/>
      <c r="G13" s="731" t="s">
        <v>6</v>
      </c>
      <c r="H13" s="732"/>
      <c r="I13" s="772" t="s">
        <v>7</v>
      </c>
      <c r="J13" s="773"/>
      <c r="K13" s="773"/>
      <c r="L13" s="773"/>
      <c r="M13" s="773"/>
      <c r="N13" s="773"/>
      <c r="O13" s="774"/>
      <c r="P13" s="665">
        <v>20</v>
      </c>
      <c r="Q13" s="666"/>
      <c r="R13" s="666"/>
      <c r="S13" s="666"/>
      <c r="T13" s="666"/>
      <c r="U13" s="666"/>
      <c r="V13" s="667"/>
      <c r="W13" s="665">
        <v>56</v>
      </c>
      <c r="X13" s="666"/>
      <c r="Y13" s="666"/>
      <c r="Z13" s="666"/>
      <c r="AA13" s="666"/>
      <c r="AB13" s="666"/>
      <c r="AC13" s="667"/>
      <c r="AD13" s="665">
        <v>56</v>
      </c>
      <c r="AE13" s="666"/>
      <c r="AF13" s="666"/>
      <c r="AG13" s="666"/>
      <c r="AH13" s="666"/>
      <c r="AI13" s="666"/>
      <c r="AJ13" s="667"/>
      <c r="AK13" s="665">
        <v>56</v>
      </c>
      <c r="AL13" s="666"/>
      <c r="AM13" s="666"/>
      <c r="AN13" s="666"/>
      <c r="AO13" s="666"/>
      <c r="AP13" s="666"/>
      <c r="AQ13" s="667"/>
      <c r="AR13" s="930">
        <v>56</v>
      </c>
      <c r="AS13" s="931"/>
      <c r="AT13" s="931"/>
      <c r="AU13" s="931"/>
      <c r="AV13" s="931"/>
      <c r="AW13" s="931"/>
      <c r="AX13" s="932"/>
    </row>
    <row r="14" spans="1:50" ht="21" customHeight="1" x14ac:dyDescent="0.15">
      <c r="A14" s="620"/>
      <c r="B14" s="621"/>
      <c r="C14" s="621"/>
      <c r="D14" s="621"/>
      <c r="E14" s="621"/>
      <c r="F14" s="622"/>
      <c r="G14" s="733"/>
      <c r="H14" s="734"/>
      <c r="I14" s="719" t="s">
        <v>8</v>
      </c>
      <c r="J14" s="770"/>
      <c r="K14" s="770"/>
      <c r="L14" s="770"/>
      <c r="M14" s="770"/>
      <c r="N14" s="770"/>
      <c r="O14" s="771"/>
      <c r="P14" s="665" t="s">
        <v>568</v>
      </c>
      <c r="Q14" s="666"/>
      <c r="R14" s="666"/>
      <c r="S14" s="666"/>
      <c r="T14" s="666"/>
      <c r="U14" s="666"/>
      <c r="V14" s="667"/>
      <c r="W14" s="665" t="s">
        <v>568</v>
      </c>
      <c r="X14" s="666"/>
      <c r="Y14" s="666"/>
      <c r="Z14" s="666"/>
      <c r="AA14" s="666"/>
      <c r="AB14" s="666"/>
      <c r="AC14" s="667"/>
      <c r="AD14" s="665" t="s">
        <v>568</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0"/>
      <c r="B15" s="621"/>
      <c r="C15" s="621"/>
      <c r="D15" s="621"/>
      <c r="E15" s="621"/>
      <c r="F15" s="622"/>
      <c r="G15" s="733"/>
      <c r="H15" s="734"/>
      <c r="I15" s="719" t="s">
        <v>51</v>
      </c>
      <c r="J15" s="720"/>
      <c r="K15" s="720"/>
      <c r="L15" s="720"/>
      <c r="M15" s="720"/>
      <c r="N15" s="720"/>
      <c r="O15" s="721"/>
      <c r="P15" s="665" t="s">
        <v>568</v>
      </c>
      <c r="Q15" s="666"/>
      <c r="R15" s="666"/>
      <c r="S15" s="666"/>
      <c r="T15" s="666"/>
      <c r="U15" s="666"/>
      <c r="V15" s="667"/>
      <c r="W15" s="665" t="s">
        <v>568</v>
      </c>
      <c r="X15" s="666"/>
      <c r="Y15" s="666"/>
      <c r="Z15" s="666"/>
      <c r="AA15" s="666"/>
      <c r="AB15" s="666"/>
      <c r="AC15" s="667"/>
      <c r="AD15" s="665" t="s">
        <v>568</v>
      </c>
      <c r="AE15" s="666"/>
      <c r="AF15" s="666"/>
      <c r="AG15" s="666"/>
      <c r="AH15" s="666"/>
      <c r="AI15" s="666"/>
      <c r="AJ15" s="667"/>
      <c r="AK15" s="665" t="s">
        <v>654</v>
      </c>
      <c r="AL15" s="666"/>
      <c r="AM15" s="666"/>
      <c r="AN15" s="666"/>
      <c r="AO15" s="666"/>
      <c r="AP15" s="666"/>
      <c r="AQ15" s="667"/>
      <c r="AR15" s="665"/>
      <c r="AS15" s="666"/>
      <c r="AT15" s="666"/>
      <c r="AU15" s="666"/>
      <c r="AV15" s="666"/>
      <c r="AW15" s="666"/>
      <c r="AX15" s="814"/>
    </row>
    <row r="16" spans="1:50" ht="21" customHeight="1" x14ac:dyDescent="0.15">
      <c r="A16" s="620"/>
      <c r="B16" s="621"/>
      <c r="C16" s="621"/>
      <c r="D16" s="621"/>
      <c r="E16" s="621"/>
      <c r="F16" s="622"/>
      <c r="G16" s="733"/>
      <c r="H16" s="734"/>
      <c r="I16" s="719" t="s">
        <v>52</v>
      </c>
      <c r="J16" s="720"/>
      <c r="K16" s="720"/>
      <c r="L16" s="720"/>
      <c r="M16" s="720"/>
      <c r="N16" s="720"/>
      <c r="O16" s="721"/>
      <c r="P16" s="665" t="s">
        <v>568</v>
      </c>
      <c r="Q16" s="666"/>
      <c r="R16" s="666"/>
      <c r="S16" s="666"/>
      <c r="T16" s="666"/>
      <c r="U16" s="666"/>
      <c r="V16" s="667"/>
      <c r="W16" s="665" t="s">
        <v>568</v>
      </c>
      <c r="X16" s="666"/>
      <c r="Y16" s="666"/>
      <c r="Z16" s="666"/>
      <c r="AA16" s="666"/>
      <c r="AB16" s="666"/>
      <c r="AC16" s="667"/>
      <c r="AD16" s="665" t="s">
        <v>568</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1" customHeight="1" x14ac:dyDescent="0.15">
      <c r="A17" s="620"/>
      <c r="B17" s="621"/>
      <c r="C17" s="621"/>
      <c r="D17" s="621"/>
      <c r="E17" s="621"/>
      <c r="F17" s="622"/>
      <c r="G17" s="733"/>
      <c r="H17" s="734"/>
      <c r="I17" s="719" t="s">
        <v>50</v>
      </c>
      <c r="J17" s="770"/>
      <c r="K17" s="770"/>
      <c r="L17" s="770"/>
      <c r="M17" s="770"/>
      <c r="N17" s="770"/>
      <c r="O17" s="771"/>
      <c r="P17" s="665" t="s">
        <v>568</v>
      </c>
      <c r="Q17" s="666"/>
      <c r="R17" s="666"/>
      <c r="S17" s="666"/>
      <c r="T17" s="666"/>
      <c r="U17" s="666"/>
      <c r="V17" s="667"/>
      <c r="W17" s="665" t="s">
        <v>568</v>
      </c>
      <c r="X17" s="666"/>
      <c r="Y17" s="666"/>
      <c r="Z17" s="666"/>
      <c r="AA17" s="666"/>
      <c r="AB17" s="666"/>
      <c r="AC17" s="667"/>
      <c r="AD17" s="665" t="s">
        <v>568</v>
      </c>
      <c r="AE17" s="666"/>
      <c r="AF17" s="666"/>
      <c r="AG17" s="666"/>
      <c r="AH17" s="666"/>
      <c r="AI17" s="666"/>
      <c r="AJ17" s="667"/>
      <c r="AK17" s="665"/>
      <c r="AL17" s="666"/>
      <c r="AM17" s="666"/>
      <c r="AN17" s="666"/>
      <c r="AO17" s="666"/>
      <c r="AP17" s="666"/>
      <c r="AQ17" s="667"/>
      <c r="AR17" s="928"/>
      <c r="AS17" s="928"/>
      <c r="AT17" s="928"/>
      <c r="AU17" s="928"/>
      <c r="AV17" s="928"/>
      <c r="AW17" s="928"/>
      <c r="AX17" s="929"/>
    </row>
    <row r="18" spans="1:50" ht="21" customHeight="1" x14ac:dyDescent="0.15">
      <c r="A18" s="620"/>
      <c r="B18" s="621"/>
      <c r="C18" s="621"/>
      <c r="D18" s="621"/>
      <c r="E18" s="621"/>
      <c r="F18" s="622"/>
      <c r="G18" s="735"/>
      <c r="H18" s="736"/>
      <c r="I18" s="724" t="s">
        <v>20</v>
      </c>
      <c r="J18" s="725"/>
      <c r="K18" s="725"/>
      <c r="L18" s="725"/>
      <c r="M18" s="725"/>
      <c r="N18" s="725"/>
      <c r="O18" s="726"/>
      <c r="P18" s="886">
        <f>SUM(P13:V17)</f>
        <v>20</v>
      </c>
      <c r="Q18" s="887"/>
      <c r="R18" s="887"/>
      <c r="S18" s="887"/>
      <c r="T18" s="887"/>
      <c r="U18" s="887"/>
      <c r="V18" s="888"/>
      <c r="W18" s="886">
        <f>SUM(W13:AC17)</f>
        <v>56</v>
      </c>
      <c r="X18" s="887"/>
      <c r="Y18" s="887"/>
      <c r="Z18" s="887"/>
      <c r="AA18" s="887"/>
      <c r="AB18" s="887"/>
      <c r="AC18" s="888"/>
      <c r="AD18" s="886">
        <f>SUM(AD13:AJ17)</f>
        <v>56</v>
      </c>
      <c r="AE18" s="887"/>
      <c r="AF18" s="887"/>
      <c r="AG18" s="887"/>
      <c r="AH18" s="887"/>
      <c r="AI18" s="887"/>
      <c r="AJ18" s="888"/>
      <c r="AK18" s="886">
        <f>SUM(AK13:AQ17)</f>
        <v>56</v>
      </c>
      <c r="AL18" s="887"/>
      <c r="AM18" s="887"/>
      <c r="AN18" s="887"/>
      <c r="AO18" s="887"/>
      <c r="AP18" s="887"/>
      <c r="AQ18" s="888"/>
      <c r="AR18" s="886">
        <f>SUM(AR13:AX17)</f>
        <v>56</v>
      </c>
      <c r="AS18" s="887"/>
      <c r="AT18" s="887"/>
      <c r="AU18" s="887"/>
      <c r="AV18" s="887"/>
      <c r="AW18" s="887"/>
      <c r="AX18" s="889"/>
    </row>
    <row r="19" spans="1:50" ht="21" customHeight="1" x14ac:dyDescent="0.15">
      <c r="A19" s="620"/>
      <c r="B19" s="621"/>
      <c r="C19" s="621"/>
      <c r="D19" s="621"/>
      <c r="E19" s="621"/>
      <c r="F19" s="622"/>
      <c r="G19" s="884" t="s">
        <v>9</v>
      </c>
      <c r="H19" s="885"/>
      <c r="I19" s="885"/>
      <c r="J19" s="885"/>
      <c r="K19" s="885"/>
      <c r="L19" s="885"/>
      <c r="M19" s="885"/>
      <c r="N19" s="885"/>
      <c r="O19" s="885"/>
      <c r="P19" s="665">
        <v>9</v>
      </c>
      <c r="Q19" s="666"/>
      <c r="R19" s="666"/>
      <c r="S19" s="666"/>
      <c r="T19" s="666"/>
      <c r="U19" s="666"/>
      <c r="V19" s="667"/>
      <c r="W19" s="665">
        <v>13</v>
      </c>
      <c r="X19" s="666"/>
      <c r="Y19" s="666"/>
      <c r="Z19" s="666"/>
      <c r="AA19" s="666"/>
      <c r="AB19" s="666"/>
      <c r="AC19" s="667"/>
      <c r="AD19" s="665">
        <v>34</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1" customHeight="1" x14ac:dyDescent="0.15">
      <c r="A20" s="620"/>
      <c r="B20" s="621"/>
      <c r="C20" s="621"/>
      <c r="D20" s="621"/>
      <c r="E20" s="621"/>
      <c r="F20" s="622"/>
      <c r="G20" s="884" t="s">
        <v>10</v>
      </c>
      <c r="H20" s="885"/>
      <c r="I20" s="885"/>
      <c r="J20" s="885"/>
      <c r="K20" s="885"/>
      <c r="L20" s="885"/>
      <c r="M20" s="885"/>
      <c r="N20" s="885"/>
      <c r="O20" s="885"/>
      <c r="P20" s="316">
        <f>IF(P18=0, "-", SUM(P19)/P18)</f>
        <v>0.45</v>
      </c>
      <c r="Q20" s="316"/>
      <c r="R20" s="316"/>
      <c r="S20" s="316"/>
      <c r="T20" s="316"/>
      <c r="U20" s="316"/>
      <c r="V20" s="316"/>
      <c r="W20" s="316">
        <f t="shared" ref="W20" si="0">IF(W18=0, "-", SUM(W19)/W18)</f>
        <v>0.23214285714285715</v>
      </c>
      <c r="X20" s="316"/>
      <c r="Y20" s="316"/>
      <c r="Z20" s="316"/>
      <c r="AA20" s="316"/>
      <c r="AB20" s="316"/>
      <c r="AC20" s="316"/>
      <c r="AD20" s="316">
        <f t="shared" ref="AD20" si="1">IF(AD18=0, "-", SUM(AD19)/AD18)</f>
        <v>0.6071428571428571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90"/>
      <c r="G21" s="314" t="s">
        <v>358</v>
      </c>
      <c r="H21" s="315"/>
      <c r="I21" s="315"/>
      <c r="J21" s="315"/>
      <c r="K21" s="315"/>
      <c r="L21" s="315"/>
      <c r="M21" s="315"/>
      <c r="N21" s="315"/>
      <c r="O21" s="315"/>
      <c r="P21" s="316">
        <f>IF(P19=0, "-", SUM(P19)/SUM(P13,P14))</f>
        <v>0.45</v>
      </c>
      <c r="Q21" s="316"/>
      <c r="R21" s="316"/>
      <c r="S21" s="316"/>
      <c r="T21" s="316"/>
      <c r="U21" s="316"/>
      <c r="V21" s="316"/>
      <c r="W21" s="316">
        <f t="shared" ref="W21" si="2">IF(W19=0, "-", SUM(W19)/SUM(W13,W14))</f>
        <v>0.23214285714285715</v>
      </c>
      <c r="X21" s="316"/>
      <c r="Y21" s="316"/>
      <c r="Z21" s="316"/>
      <c r="AA21" s="316"/>
      <c r="AB21" s="316"/>
      <c r="AC21" s="316"/>
      <c r="AD21" s="316">
        <f t="shared" ref="AD21" si="3">IF(AD19=0, "-", SUM(AD19)/SUM(AD13,AD14))</f>
        <v>0.6071428571428571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21" customHeight="1" x14ac:dyDescent="0.15">
      <c r="A22" s="957" t="s">
        <v>432</v>
      </c>
      <c r="B22" s="958"/>
      <c r="C22" s="958"/>
      <c r="D22" s="958"/>
      <c r="E22" s="958"/>
      <c r="F22" s="959"/>
      <c r="G22" s="995" t="s">
        <v>337</v>
      </c>
      <c r="H22" s="220"/>
      <c r="I22" s="220"/>
      <c r="J22" s="220"/>
      <c r="K22" s="220"/>
      <c r="L22" s="220"/>
      <c r="M22" s="220"/>
      <c r="N22" s="220"/>
      <c r="O22" s="221"/>
      <c r="P22" s="946" t="s">
        <v>433</v>
      </c>
      <c r="Q22" s="220"/>
      <c r="R22" s="220"/>
      <c r="S22" s="220"/>
      <c r="T22" s="220"/>
      <c r="U22" s="220"/>
      <c r="V22" s="221"/>
      <c r="W22" s="946" t="s">
        <v>434</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1" customHeight="1" x14ac:dyDescent="0.15">
      <c r="A23" s="960"/>
      <c r="B23" s="961"/>
      <c r="C23" s="961"/>
      <c r="D23" s="961"/>
      <c r="E23" s="961"/>
      <c r="F23" s="962"/>
      <c r="G23" s="996" t="s">
        <v>581</v>
      </c>
      <c r="H23" s="997"/>
      <c r="I23" s="997"/>
      <c r="J23" s="997"/>
      <c r="K23" s="997"/>
      <c r="L23" s="997"/>
      <c r="M23" s="997"/>
      <c r="N23" s="997"/>
      <c r="O23" s="998"/>
      <c r="P23" s="930">
        <v>20</v>
      </c>
      <c r="Q23" s="931"/>
      <c r="R23" s="931"/>
      <c r="S23" s="931"/>
      <c r="T23" s="931"/>
      <c r="U23" s="931"/>
      <c r="V23" s="947"/>
      <c r="W23" s="930">
        <v>20</v>
      </c>
      <c r="X23" s="931"/>
      <c r="Y23" s="931"/>
      <c r="Z23" s="931"/>
      <c r="AA23" s="931"/>
      <c r="AB23" s="931"/>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1" customHeight="1" x14ac:dyDescent="0.15">
      <c r="A24" s="960"/>
      <c r="B24" s="961"/>
      <c r="C24" s="961"/>
      <c r="D24" s="961"/>
      <c r="E24" s="961"/>
      <c r="F24" s="962"/>
      <c r="G24" s="948" t="s">
        <v>636</v>
      </c>
      <c r="H24" s="949"/>
      <c r="I24" s="949"/>
      <c r="J24" s="949"/>
      <c r="K24" s="949"/>
      <c r="L24" s="949"/>
      <c r="M24" s="949"/>
      <c r="N24" s="949"/>
      <c r="O24" s="950"/>
      <c r="P24" s="665">
        <v>36</v>
      </c>
      <c r="Q24" s="666"/>
      <c r="R24" s="666"/>
      <c r="S24" s="666"/>
      <c r="T24" s="666"/>
      <c r="U24" s="666"/>
      <c r="V24" s="667"/>
      <c r="W24" s="665">
        <v>36</v>
      </c>
      <c r="X24" s="666"/>
      <c r="Y24" s="666"/>
      <c r="Z24" s="666"/>
      <c r="AA24" s="666"/>
      <c r="AB24" s="666"/>
      <c r="AC24" s="667"/>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1" hidden="1" customHeight="1" x14ac:dyDescent="0.15">
      <c r="A25" s="960"/>
      <c r="B25" s="961"/>
      <c r="C25" s="961"/>
      <c r="D25" s="961"/>
      <c r="E25" s="961"/>
      <c r="F25" s="962"/>
      <c r="G25" s="948"/>
      <c r="H25" s="949"/>
      <c r="I25" s="949"/>
      <c r="J25" s="949"/>
      <c r="K25" s="949"/>
      <c r="L25" s="949"/>
      <c r="M25" s="949"/>
      <c r="N25" s="949"/>
      <c r="O25" s="950"/>
      <c r="P25" s="665"/>
      <c r="Q25" s="666"/>
      <c r="R25" s="666"/>
      <c r="S25" s="666"/>
      <c r="T25" s="666"/>
      <c r="U25" s="666"/>
      <c r="V25" s="667"/>
      <c r="W25" s="665"/>
      <c r="X25" s="666"/>
      <c r="Y25" s="666"/>
      <c r="Z25" s="666"/>
      <c r="AA25" s="666"/>
      <c r="AB25" s="666"/>
      <c r="AC25" s="667"/>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1" hidden="1" customHeight="1" x14ac:dyDescent="0.15">
      <c r="A26" s="960"/>
      <c r="B26" s="961"/>
      <c r="C26" s="961"/>
      <c r="D26" s="961"/>
      <c r="E26" s="961"/>
      <c r="F26" s="962"/>
      <c r="G26" s="948"/>
      <c r="H26" s="949"/>
      <c r="I26" s="949"/>
      <c r="J26" s="949"/>
      <c r="K26" s="949"/>
      <c r="L26" s="949"/>
      <c r="M26" s="949"/>
      <c r="N26" s="949"/>
      <c r="O26" s="950"/>
      <c r="P26" s="665"/>
      <c r="Q26" s="666"/>
      <c r="R26" s="666"/>
      <c r="S26" s="666"/>
      <c r="T26" s="666"/>
      <c r="U26" s="666"/>
      <c r="V26" s="667"/>
      <c r="W26" s="665"/>
      <c r="X26" s="666"/>
      <c r="Y26" s="666"/>
      <c r="Z26" s="666"/>
      <c r="AA26" s="666"/>
      <c r="AB26" s="666"/>
      <c r="AC26" s="667"/>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1" hidden="1" customHeight="1" x14ac:dyDescent="0.15">
      <c r="A27" s="960"/>
      <c r="B27" s="961"/>
      <c r="C27" s="961"/>
      <c r="D27" s="961"/>
      <c r="E27" s="961"/>
      <c r="F27" s="962"/>
      <c r="G27" s="948"/>
      <c r="H27" s="949"/>
      <c r="I27" s="949"/>
      <c r="J27" s="949"/>
      <c r="K27" s="949"/>
      <c r="L27" s="949"/>
      <c r="M27" s="949"/>
      <c r="N27" s="949"/>
      <c r="O27" s="950"/>
      <c r="P27" s="665"/>
      <c r="Q27" s="666"/>
      <c r="R27" s="666"/>
      <c r="S27" s="666"/>
      <c r="T27" s="666"/>
      <c r="U27" s="666"/>
      <c r="V27" s="667"/>
      <c r="W27" s="665"/>
      <c r="X27" s="666"/>
      <c r="Y27" s="666"/>
      <c r="Z27" s="666"/>
      <c r="AA27" s="666"/>
      <c r="AB27" s="666"/>
      <c r="AC27" s="667"/>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1" hidden="1" customHeight="1" x14ac:dyDescent="0.15">
      <c r="A28" s="960"/>
      <c r="B28" s="961"/>
      <c r="C28" s="961"/>
      <c r="D28" s="961"/>
      <c r="E28" s="961"/>
      <c r="F28" s="962"/>
      <c r="G28" s="951" t="s">
        <v>341</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1" customHeight="1" thickBot="1" x14ac:dyDescent="0.2">
      <c r="A29" s="963"/>
      <c r="B29" s="964"/>
      <c r="C29" s="964"/>
      <c r="D29" s="964"/>
      <c r="E29" s="964"/>
      <c r="F29" s="965"/>
      <c r="G29" s="954" t="s">
        <v>338</v>
      </c>
      <c r="H29" s="955"/>
      <c r="I29" s="955"/>
      <c r="J29" s="955"/>
      <c r="K29" s="955"/>
      <c r="L29" s="955"/>
      <c r="M29" s="955"/>
      <c r="N29" s="955"/>
      <c r="O29" s="956"/>
      <c r="P29" s="665">
        <f>AK13</f>
        <v>56</v>
      </c>
      <c r="Q29" s="666"/>
      <c r="R29" s="666"/>
      <c r="S29" s="666"/>
      <c r="T29" s="666"/>
      <c r="U29" s="666"/>
      <c r="V29" s="667"/>
      <c r="W29" s="978">
        <f>AR13</f>
        <v>56</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9" t="s">
        <v>353</v>
      </c>
      <c r="B30" s="870"/>
      <c r="C30" s="870"/>
      <c r="D30" s="870"/>
      <c r="E30" s="870"/>
      <c r="F30" s="871"/>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396</v>
      </c>
      <c r="AF30" s="867"/>
      <c r="AG30" s="867"/>
      <c r="AH30" s="868"/>
      <c r="AI30" s="866" t="s">
        <v>418</v>
      </c>
      <c r="AJ30" s="867"/>
      <c r="AK30" s="867"/>
      <c r="AL30" s="868"/>
      <c r="AM30" s="926" t="s">
        <v>423</v>
      </c>
      <c r="AN30" s="926"/>
      <c r="AO30" s="926"/>
      <c r="AP30" s="866"/>
      <c r="AQ30" s="775" t="s">
        <v>235</v>
      </c>
      <c r="AR30" s="776"/>
      <c r="AS30" s="776"/>
      <c r="AT30" s="777"/>
      <c r="AU30" s="782" t="s">
        <v>134</v>
      </c>
      <c r="AV30" s="782"/>
      <c r="AW30" s="782"/>
      <c r="AX30" s="92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654</v>
      </c>
      <c r="AR31" s="199"/>
      <c r="AS31" s="132" t="s">
        <v>236</v>
      </c>
      <c r="AT31" s="133"/>
      <c r="AU31" s="198">
        <v>2</v>
      </c>
      <c r="AV31" s="198"/>
      <c r="AW31" s="398" t="s">
        <v>181</v>
      </c>
      <c r="AX31" s="399"/>
    </row>
    <row r="32" spans="1:50" ht="21" customHeight="1" x14ac:dyDescent="0.15">
      <c r="A32" s="403"/>
      <c r="B32" s="401"/>
      <c r="C32" s="401"/>
      <c r="D32" s="401"/>
      <c r="E32" s="401"/>
      <c r="F32" s="402"/>
      <c r="G32" s="565" t="s">
        <v>582</v>
      </c>
      <c r="H32" s="566"/>
      <c r="I32" s="566"/>
      <c r="J32" s="566"/>
      <c r="K32" s="566"/>
      <c r="L32" s="566"/>
      <c r="M32" s="566"/>
      <c r="N32" s="566"/>
      <c r="O32" s="567"/>
      <c r="P32" s="104" t="s">
        <v>582</v>
      </c>
      <c r="Q32" s="104"/>
      <c r="R32" s="104"/>
      <c r="S32" s="104"/>
      <c r="T32" s="104"/>
      <c r="U32" s="104"/>
      <c r="V32" s="104"/>
      <c r="W32" s="104"/>
      <c r="X32" s="105"/>
      <c r="Y32" s="474" t="s">
        <v>12</v>
      </c>
      <c r="Z32" s="534"/>
      <c r="AA32" s="535"/>
      <c r="AB32" s="464" t="s">
        <v>583</v>
      </c>
      <c r="AC32" s="464"/>
      <c r="AD32" s="464"/>
      <c r="AE32" s="216">
        <v>378</v>
      </c>
      <c r="AF32" s="217"/>
      <c r="AG32" s="217"/>
      <c r="AH32" s="217"/>
      <c r="AI32" s="216">
        <v>317</v>
      </c>
      <c r="AJ32" s="217"/>
      <c r="AK32" s="217"/>
      <c r="AL32" s="217"/>
      <c r="AM32" s="216">
        <v>262</v>
      </c>
      <c r="AN32" s="217"/>
      <c r="AO32" s="217"/>
      <c r="AP32" s="217"/>
      <c r="AQ32" s="340" t="s">
        <v>568</v>
      </c>
      <c r="AR32" s="206"/>
      <c r="AS32" s="206"/>
      <c r="AT32" s="341"/>
      <c r="AU32" s="217" t="s">
        <v>568</v>
      </c>
      <c r="AV32" s="217"/>
      <c r="AW32" s="217"/>
      <c r="AX32" s="219"/>
    </row>
    <row r="33" spans="1:50" ht="21"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583</v>
      </c>
      <c r="AC33" s="526"/>
      <c r="AD33" s="526"/>
      <c r="AE33" s="216">
        <v>364</v>
      </c>
      <c r="AF33" s="217"/>
      <c r="AG33" s="217"/>
      <c r="AH33" s="217"/>
      <c r="AI33" s="216">
        <v>378</v>
      </c>
      <c r="AJ33" s="217"/>
      <c r="AK33" s="217"/>
      <c r="AL33" s="217"/>
      <c r="AM33" s="216">
        <v>317</v>
      </c>
      <c r="AN33" s="217"/>
      <c r="AO33" s="217"/>
      <c r="AP33" s="217"/>
      <c r="AQ33" s="340" t="s">
        <v>568</v>
      </c>
      <c r="AR33" s="206"/>
      <c r="AS33" s="206"/>
      <c r="AT33" s="341"/>
      <c r="AU33" s="217">
        <v>317</v>
      </c>
      <c r="AV33" s="217"/>
      <c r="AW33" s="217"/>
      <c r="AX33" s="219"/>
    </row>
    <row r="34" spans="1:50" ht="21"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v>113</v>
      </c>
      <c r="AF34" s="217"/>
      <c r="AG34" s="217"/>
      <c r="AH34" s="217"/>
      <c r="AI34" s="216">
        <v>84</v>
      </c>
      <c r="AJ34" s="217"/>
      <c r="AK34" s="217"/>
      <c r="AL34" s="217"/>
      <c r="AM34" s="216">
        <v>83</v>
      </c>
      <c r="AN34" s="217"/>
      <c r="AO34" s="217"/>
      <c r="AP34" s="217"/>
      <c r="AQ34" s="340" t="s">
        <v>568</v>
      </c>
      <c r="AR34" s="206"/>
      <c r="AS34" s="206"/>
      <c r="AT34" s="341"/>
      <c r="AU34" s="217" t="s">
        <v>568</v>
      </c>
      <c r="AV34" s="217"/>
      <c r="AW34" s="217"/>
      <c r="AX34" s="219"/>
    </row>
    <row r="35" spans="1:50" ht="23.25" customHeight="1" x14ac:dyDescent="0.15">
      <c r="A35" s="224" t="s">
        <v>384</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8" t="s">
        <v>353</v>
      </c>
      <c r="B37" s="779"/>
      <c r="C37" s="779"/>
      <c r="D37" s="779"/>
      <c r="E37" s="779"/>
      <c r="F37" s="78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2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t="s">
        <v>654</v>
      </c>
      <c r="AR38" s="199"/>
      <c r="AS38" s="132" t="s">
        <v>236</v>
      </c>
      <c r="AT38" s="133"/>
      <c r="AU38" s="198">
        <v>2</v>
      </c>
      <c r="AV38" s="198"/>
      <c r="AW38" s="398" t="s">
        <v>181</v>
      </c>
      <c r="AX38" s="399"/>
    </row>
    <row r="39" spans="1:50" ht="21" customHeight="1" x14ac:dyDescent="0.15">
      <c r="A39" s="403"/>
      <c r="B39" s="401"/>
      <c r="C39" s="401"/>
      <c r="D39" s="401"/>
      <c r="E39" s="401"/>
      <c r="F39" s="402"/>
      <c r="G39" s="565" t="s">
        <v>585</v>
      </c>
      <c r="H39" s="566"/>
      <c r="I39" s="566"/>
      <c r="J39" s="566"/>
      <c r="K39" s="566"/>
      <c r="L39" s="566"/>
      <c r="M39" s="566"/>
      <c r="N39" s="566"/>
      <c r="O39" s="567"/>
      <c r="P39" s="104" t="s">
        <v>586</v>
      </c>
      <c r="Q39" s="104"/>
      <c r="R39" s="104"/>
      <c r="S39" s="104"/>
      <c r="T39" s="104"/>
      <c r="U39" s="104"/>
      <c r="V39" s="104"/>
      <c r="W39" s="104"/>
      <c r="X39" s="105"/>
      <c r="Y39" s="474" t="s">
        <v>12</v>
      </c>
      <c r="Z39" s="534"/>
      <c r="AA39" s="535"/>
      <c r="AB39" s="464" t="s">
        <v>587</v>
      </c>
      <c r="AC39" s="464"/>
      <c r="AD39" s="464"/>
      <c r="AE39" s="216" t="s">
        <v>568</v>
      </c>
      <c r="AF39" s="217"/>
      <c r="AG39" s="217"/>
      <c r="AH39" s="217"/>
      <c r="AI39" s="216">
        <v>2</v>
      </c>
      <c r="AJ39" s="217"/>
      <c r="AK39" s="217"/>
      <c r="AL39" s="217"/>
      <c r="AM39" s="216">
        <v>2</v>
      </c>
      <c r="AN39" s="217"/>
      <c r="AO39" s="217"/>
      <c r="AP39" s="217"/>
      <c r="AQ39" s="340" t="s">
        <v>568</v>
      </c>
      <c r="AR39" s="206"/>
      <c r="AS39" s="206"/>
      <c r="AT39" s="341"/>
      <c r="AU39" s="217" t="s">
        <v>568</v>
      </c>
      <c r="AV39" s="217"/>
      <c r="AW39" s="217"/>
      <c r="AX39" s="219"/>
    </row>
    <row r="40" spans="1:50" ht="2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t="s">
        <v>587</v>
      </c>
      <c r="AC40" s="526"/>
      <c r="AD40" s="526"/>
      <c r="AE40" s="216" t="s">
        <v>568</v>
      </c>
      <c r="AF40" s="217"/>
      <c r="AG40" s="217"/>
      <c r="AH40" s="217"/>
      <c r="AI40" s="216">
        <v>10</v>
      </c>
      <c r="AJ40" s="217"/>
      <c r="AK40" s="217"/>
      <c r="AL40" s="217"/>
      <c r="AM40" s="216">
        <v>4</v>
      </c>
      <c r="AN40" s="217"/>
      <c r="AO40" s="217"/>
      <c r="AP40" s="217"/>
      <c r="AQ40" s="340" t="s">
        <v>568</v>
      </c>
      <c r="AR40" s="206"/>
      <c r="AS40" s="206"/>
      <c r="AT40" s="341"/>
      <c r="AU40" s="217">
        <v>4</v>
      </c>
      <c r="AV40" s="217"/>
      <c r="AW40" s="217"/>
      <c r="AX40" s="219"/>
    </row>
    <row r="41" spans="1:50" ht="2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t="s">
        <v>568</v>
      </c>
      <c r="AF41" s="217"/>
      <c r="AG41" s="217"/>
      <c r="AH41" s="217"/>
      <c r="AI41" s="216">
        <v>20</v>
      </c>
      <c r="AJ41" s="217"/>
      <c r="AK41" s="217"/>
      <c r="AL41" s="217"/>
      <c r="AM41" s="216">
        <v>200</v>
      </c>
      <c r="AN41" s="217"/>
      <c r="AO41" s="217"/>
      <c r="AP41" s="217"/>
      <c r="AQ41" s="340" t="s">
        <v>568</v>
      </c>
      <c r="AR41" s="206"/>
      <c r="AS41" s="206"/>
      <c r="AT41" s="341"/>
      <c r="AU41" s="217" t="s">
        <v>568</v>
      </c>
      <c r="AV41" s="217"/>
      <c r="AW41" s="217"/>
      <c r="AX41" s="219"/>
    </row>
    <row r="42" spans="1:50" ht="23.25" customHeight="1" x14ac:dyDescent="0.15">
      <c r="A42" s="224" t="s">
        <v>384</v>
      </c>
      <c r="B42" s="225"/>
      <c r="C42" s="225"/>
      <c r="D42" s="225"/>
      <c r="E42" s="225"/>
      <c r="F42" s="226"/>
      <c r="G42" s="230" t="s">
        <v>584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353</v>
      </c>
      <c r="B44" s="779"/>
      <c r="C44" s="779"/>
      <c r="D44" s="779"/>
      <c r="E44" s="779"/>
      <c r="F44" s="78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2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5" t="s">
        <v>134</v>
      </c>
      <c r="AV51" s="935"/>
      <c r="AW51" s="935"/>
      <c r="AX51" s="93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5" t="s">
        <v>134</v>
      </c>
      <c r="AV58" s="935"/>
      <c r="AW58" s="935"/>
      <c r="AX58" s="93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91"/>
    </row>
    <row r="80" spans="1:50" ht="18.75" hidden="1" customHeight="1" x14ac:dyDescent="0.15">
      <c r="A80" s="87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3"/>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1" customHeight="1" x14ac:dyDescent="0.15">
      <c r="A101" s="425"/>
      <c r="B101" s="426"/>
      <c r="C101" s="426"/>
      <c r="D101" s="426"/>
      <c r="E101" s="426"/>
      <c r="F101" s="427"/>
      <c r="G101" s="104" t="s">
        <v>588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435</v>
      </c>
      <c r="AF101" s="217"/>
      <c r="AG101" s="217"/>
      <c r="AH101" s="218"/>
      <c r="AI101" s="216">
        <v>403</v>
      </c>
      <c r="AJ101" s="217"/>
      <c r="AK101" s="217"/>
      <c r="AL101" s="218"/>
      <c r="AM101" s="216">
        <v>291</v>
      </c>
      <c r="AN101" s="217"/>
      <c r="AO101" s="217"/>
      <c r="AP101" s="218"/>
      <c r="AQ101" s="216" t="s">
        <v>568</v>
      </c>
      <c r="AR101" s="217"/>
      <c r="AS101" s="217"/>
      <c r="AT101" s="218"/>
      <c r="AU101" s="216" t="s">
        <v>653</v>
      </c>
      <c r="AV101" s="217"/>
      <c r="AW101" s="217"/>
      <c r="AX101" s="218"/>
    </row>
    <row r="102" spans="1:60" ht="2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400</v>
      </c>
      <c r="AF102" s="421"/>
      <c r="AG102" s="421"/>
      <c r="AH102" s="421"/>
      <c r="AI102" s="421">
        <v>400</v>
      </c>
      <c r="AJ102" s="421"/>
      <c r="AK102" s="421"/>
      <c r="AL102" s="421"/>
      <c r="AM102" s="421">
        <v>400</v>
      </c>
      <c r="AN102" s="421"/>
      <c r="AO102" s="421"/>
      <c r="AP102" s="421"/>
      <c r="AQ102" s="271">
        <v>400</v>
      </c>
      <c r="AR102" s="272"/>
      <c r="AS102" s="272"/>
      <c r="AT102" s="317"/>
      <c r="AU102" s="271">
        <v>400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1" customHeight="1" x14ac:dyDescent="0.15">
      <c r="A104" s="425"/>
      <c r="B104" s="426"/>
      <c r="C104" s="426"/>
      <c r="D104" s="426"/>
      <c r="E104" s="426"/>
      <c r="F104" s="427"/>
      <c r="G104" s="104" t="s">
        <v>589</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590</v>
      </c>
      <c r="AC104" s="549"/>
      <c r="AD104" s="550"/>
      <c r="AE104" s="216" t="s">
        <v>568</v>
      </c>
      <c r="AF104" s="217"/>
      <c r="AG104" s="217"/>
      <c r="AH104" s="218"/>
      <c r="AI104" s="216">
        <v>2</v>
      </c>
      <c r="AJ104" s="217"/>
      <c r="AK104" s="217"/>
      <c r="AL104" s="218"/>
      <c r="AM104" s="216">
        <v>4</v>
      </c>
      <c r="AN104" s="217"/>
      <c r="AO104" s="217"/>
      <c r="AP104" s="218"/>
      <c r="AQ104" s="216" t="s">
        <v>568</v>
      </c>
      <c r="AR104" s="217"/>
      <c r="AS104" s="217"/>
      <c r="AT104" s="218"/>
      <c r="AU104" s="216" t="s">
        <v>653</v>
      </c>
      <c r="AV104" s="217"/>
      <c r="AW104" s="217"/>
      <c r="AX104" s="218"/>
    </row>
    <row r="105" spans="1:60" ht="2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590</v>
      </c>
      <c r="AC105" s="472"/>
      <c r="AD105" s="473"/>
      <c r="AE105" s="421" t="s">
        <v>568</v>
      </c>
      <c r="AF105" s="421"/>
      <c r="AG105" s="421"/>
      <c r="AH105" s="421"/>
      <c r="AI105" s="421">
        <v>100</v>
      </c>
      <c r="AJ105" s="421"/>
      <c r="AK105" s="421"/>
      <c r="AL105" s="421"/>
      <c r="AM105" s="421">
        <v>100</v>
      </c>
      <c r="AN105" s="421"/>
      <c r="AO105" s="421"/>
      <c r="AP105" s="421"/>
      <c r="AQ105" s="216">
        <v>100</v>
      </c>
      <c r="AR105" s="217"/>
      <c r="AS105" s="217"/>
      <c r="AT105" s="218"/>
      <c r="AU105" s="271">
        <v>100</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x14ac:dyDescent="0.1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593</v>
      </c>
      <c r="AC116" s="466"/>
      <c r="AD116" s="467"/>
      <c r="AE116" s="421">
        <v>20.689655172413794</v>
      </c>
      <c r="AF116" s="421"/>
      <c r="AG116" s="421"/>
      <c r="AH116" s="421"/>
      <c r="AI116" s="421">
        <v>27.2</v>
      </c>
      <c r="AJ116" s="421"/>
      <c r="AK116" s="421"/>
      <c r="AL116" s="421"/>
      <c r="AM116" s="421">
        <v>39.799999999999997</v>
      </c>
      <c r="AN116" s="421"/>
      <c r="AO116" s="421"/>
      <c r="AP116" s="421"/>
      <c r="AQ116" s="216">
        <v>39.799999999999997</v>
      </c>
      <c r="AR116" s="217"/>
      <c r="AS116" s="217"/>
      <c r="AT116" s="217"/>
      <c r="AU116" s="217"/>
      <c r="AV116" s="217"/>
      <c r="AW116" s="217"/>
      <c r="AX116" s="219"/>
    </row>
    <row r="117" spans="1:50" ht="2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594</v>
      </c>
      <c r="AC117" s="476"/>
      <c r="AD117" s="477"/>
      <c r="AE117" s="555" t="s">
        <v>595</v>
      </c>
      <c r="AF117" s="555"/>
      <c r="AG117" s="555"/>
      <c r="AH117" s="555"/>
      <c r="AI117" s="555" t="s">
        <v>596</v>
      </c>
      <c r="AJ117" s="555"/>
      <c r="AK117" s="555"/>
      <c r="AL117" s="555"/>
      <c r="AM117" s="555" t="s">
        <v>643</v>
      </c>
      <c r="AN117" s="555"/>
      <c r="AO117" s="555"/>
      <c r="AP117" s="555"/>
      <c r="AQ117" s="596" t="s">
        <v>644</v>
      </c>
      <c r="AR117" s="597"/>
      <c r="AS117" s="597"/>
      <c r="AT117" s="597"/>
      <c r="AU117" s="597"/>
      <c r="AV117" s="597"/>
      <c r="AW117" s="597"/>
      <c r="AX117" s="598"/>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customHeight="1" x14ac:dyDescent="0.15">
      <c r="A119" s="442"/>
      <c r="B119" s="443"/>
      <c r="C119" s="443"/>
      <c r="D119" s="443"/>
      <c r="E119" s="443"/>
      <c r="F119" s="444"/>
      <c r="G119" s="393" t="s">
        <v>592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593</v>
      </c>
      <c r="AC119" s="466"/>
      <c r="AD119" s="467"/>
      <c r="AE119" s="421" t="s">
        <v>568</v>
      </c>
      <c r="AF119" s="421"/>
      <c r="AG119" s="421"/>
      <c r="AH119" s="421"/>
      <c r="AI119" s="421">
        <v>843.5</v>
      </c>
      <c r="AJ119" s="421"/>
      <c r="AK119" s="421"/>
      <c r="AL119" s="421"/>
      <c r="AM119" s="421">
        <v>5504</v>
      </c>
      <c r="AN119" s="421"/>
      <c r="AO119" s="421"/>
      <c r="AP119" s="421"/>
      <c r="AQ119" s="421">
        <v>440.3</v>
      </c>
      <c r="AR119" s="421"/>
      <c r="AS119" s="421"/>
      <c r="AT119" s="421"/>
      <c r="AU119" s="421"/>
      <c r="AV119" s="421"/>
      <c r="AW119" s="421"/>
      <c r="AX119" s="553"/>
    </row>
    <row r="120" spans="1:50" ht="2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594</v>
      </c>
      <c r="AC120" s="476"/>
      <c r="AD120" s="477"/>
      <c r="AE120" s="555" t="s">
        <v>568</v>
      </c>
      <c r="AF120" s="555"/>
      <c r="AG120" s="555"/>
      <c r="AH120" s="555"/>
      <c r="AI120" s="555" t="s">
        <v>597</v>
      </c>
      <c r="AJ120" s="555"/>
      <c r="AK120" s="555"/>
      <c r="AL120" s="555"/>
      <c r="AM120" s="555" t="s">
        <v>637</v>
      </c>
      <c r="AN120" s="555"/>
      <c r="AO120" s="555"/>
      <c r="AP120" s="555"/>
      <c r="AQ120" s="554" t="s">
        <v>652</v>
      </c>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1"/>
      <c r="Y126" s="474" t="s">
        <v>49</v>
      </c>
      <c r="Z126" s="449"/>
      <c r="AA126" s="450"/>
      <c r="AB126" s="475" t="s">
        <v>362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654</v>
      </c>
      <c r="AR133" s="198"/>
      <c r="AS133" s="132" t="s">
        <v>236</v>
      </c>
      <c r="AT133" s="133"/>
      <c r="AU133" s="199" t="s">
        <v>654</v>
      </c>
      <c r="AV133" s="199"/>
      <c r="AW133" s="132" t="s">
        <v>181</v>
      </c>
      <c r="AX133" s="194"/>
    </row>
    <row r="134" spans="1:50" ht="21"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2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572</v>
      </c>
      <c r="AF135" s="206"/>
      <c r="AG135" s="206"/>
      <c r="AH135" s="206"/>
      <c r="AI135" s="205" t="s">
        <v>572</v>
      </c>
      <c r="AJ135" s="206"/>
      <c r="AK135" s="206"/>
      <c r="AL135" s="206"/>
      <c r="AM135" s="205" t="s">
        <v>573</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 customHeight="1" x14ac:dyDescent="0.15">
      <c r="A154" s="188"/>
      <c r="B154" s="185"/>
      <c r="C154" s="179"/>
      <c r="D154" s="185"/>
      <c r="E154" s="179"/>
      <c r="F154" s="180"/>
      <c r="G154" s="103" t="s">
        <v>570</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571</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42"/>
      <c r="E430" s="173" t="s">
        <v>404</v>
      </c>
      <c r="F430" s="906"/>
      <c r="G430" s="907" t="s">
        <v>255</v>
      </c>
      <c r="H430" s="122"/>
      <c r="I430" s="122"/>
      <c r="J430" s="908"/>
      <c r="K430" s="909"/>
      <c r="L430" s="909"/>
      <c r="M430" s="909"/>
      <c r="N430" s="909"/>
      <c r="O430" s="909"/>
      <c r="P430" s="909"/>
      <c r="Q430" s="909"/>
      <c r="R430" s="909"/>
      <c r="S430" s="909"/>
      <c r="T430" s="91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1"/>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654</v>
      </c>
      <c r="AF432" s="199"/>
      <c r="AG432" s="132" t="s">
        <v>236</v>
      </c>
      <c r="AH432" s="133"/>
      <c r="AI432" s="155"/>
      <c r="AJ432" s="155"/>
      <c r="AK432" s="155"/>
      <c r="AL432" s="153"/>
      <c r="AM432" s="155"/>
      <c r="AN432" s="155"/>
      <c r="AO432" s="155"/>
      <c r="AP432" s="153"/>
      <c r="AQ432" s="591" t="s">
        <v>654</v>
      </c>
      <c r="AR432" s="199"/>
      <c r="AS432" s="132" t="s">
        <v>236</v>
      </c>
      <c r="AT432" s="133"/>
      <c r="AU432" s="199" t="s">
        <v>654</v>
      </c>
      <c r="AV432" s="199"/>
      <c r="AW432" s="132" t="s">
        <v>181</v>
      </c>
      <c r="AX432" s="194"/>
    </row>
    <row r="433" spans="1:50" ht="23.25" customHeight="1" x14ac:dyDescent="0.15">
      <c r="A433" s="188"/>
      <c r="B433" s="185"/>
      <c r="C433" s="179"/>
      <c r="D433" s="185"/>
      <c r="E433" s="342"/>
      <c r="F433" s="343"/>
      <c r="G433" s="103" t="s">
        <v>638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654</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568</v>
      </c>
      <c r="AF435" s="206"/>
      <c r="AG435" s="206"/>
      <c r="AH435" s="341"/>
      <c r="AI435" s="340" t="s">
        <v>568</v>
      </c>
      <c r="AJ435" s="206"/>
      <c r="AK435" s="206"/>
      <c r="AL435" s="206"/>
      <c r="AM435" s="340" t="s">
        <v>568</v>
      </c>
      <c r="AN435" s="206"/>
      <c r="AO435" s="206"/>
      <c r="AP435" s="341"/>
      <c r="AQ435" s="340" t="s">
        <v>568</v>
      </c>
      <c r="AR435" s="206"/>
      <c r="AS435" s="206"/>
      <c r="AT435" s="341"/>
      <c r="AU435" s="206" t="s">
        <v>568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654</v>
      </c>
      <c r="AF457" s="199"/>
      <c r="AG457" s="132" t="s">
        <v>236</v>
      </c>
      <c r="AH457" s="133"/>
      <c r="AI457" s="155"/>
      <c r="AJ457" s="155"/>
      <c r="AK457" s="155"/>
      <c r="AL457" s="153"/>
      <c r="AM457" s="155"/>
      <c r="AN457" s="155"/>
      <c r="AO457" s="155"/>
      <c r="AP457" s="153"/>
      <c r="AQ457" s="591" t="s">
        <v>654</v>
      </c>
      <c r="AR457" s="199"/>
      <c r="AS457" s="132" t="s">
        <v>236</v>
      </c>
      <c r="AT457" s="133"/>
      <c r="AU457" s="199" t="s">
        <v>654</v>
      </c>
      <c r="AV457" s="199"/>
      <c r="AW457" s="132" t="s">
        <v>181</v>
      </c>
      <c r="AX457" s="194"/>
    </row>
    <row r="458" spans="1:50" ht="23.25" customHeight="1" x14ac:dyDescent="0.15">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7" t="s">
        <v>255</v>
      </c>
      <c r="H484" s="122"/>
      <c r="I484" s="122"/>
      <c r="J484" s="908"/>
      <c r="K484" s="909"/>
      <c r="L484" s="909"/>
      <c r="M484" s="909"/>
      <c r="N484" s="909"/>
      <c r="O484" s="909"/>
      <c r="P484" s="909"/>
      <c r="Q484" s="909"/>
      <c r="R484" s="909"/>
      <c r="S484" s="909"/>
      <c r="T484" s="91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1"/>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7" t="s">
        <v>255</v>
      </c>
      <c r="H538" s="122"/>
      <c r="I538" s="122"/>
      <c r="J538" s="908"/>
      <c r="K538" s="909"/>
      <c r="L538" s="909"/>
      <c r="M538" s="909"/>
      <c r="N538" s="909"/>
      <c r="O538" s="909"/>
      <c r="P538" s="909"/>
      <c r="Q538" s="909"/>
      <c r="R538" s="909"/>
      <c r="S538" s="909"/>
      <c r="T538" s="91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1"/>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7" t="s">
        <v>255</v>
      </c>
      <c r="H592" s="122"/>
      <c r="I592" s="122"/>
      <c r="J592" s="908"/>
      <c r="K592" s="909"/>
      <c r="L592" s="909"/>
      <c r="M592" s="909"/>
      <c r="N592" s="909"/>
      <c r="O592" s="909"/>
      <c r="P592" s="909"/>
      <c r="Q592" s="909"/>
      <c r="R592" s="909"/>
      <c r="S592" s="909"/>
      <c r="T592" s="91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1"/>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7" t="s">
        <v>255</v>
      </c>
      <c r="H646" s="122"/>
      <c r="I646" s="122"/>
      <c r="J646" s="908"/>
      <c r="K646" s="909"/>
      <c r="L646" s="909"/>
      <c r="M646" s="909"/>
      <c r="N646" s="909"/>
      <c r="O646" s="909"/>
      <c r="P646" s="909"/>
      <c r="Q646" s="909"/>
      <c r="R646" s="909"/>
      <c r="S646" s="909"/>
      <c r="T646" s="91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1"/>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33.75" customHeight="1" x14ac:dyDescent="0.15">
      <c r="A702" s="878" t="s">
        <v>140</v>
      </c>
      <c r="B702" s="87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6" t="s">
        <v>562</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562</v>
      </c>
      <c r="AE704" s="791"/>
      <c r="AF704" s="791"/>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2" t="s">
        <v>602</v>
      </c>
      <c r="AE705" s="723"/>
      <c r="AF705" s="723"/>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2"/>
      <c r="D706" s="803"/>
      <c r="E706" s="738" t="s">
        <v>385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604</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62.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562</v>
      </c>
      <c r="AE708" s="609"/>
      <c r="AF708" s="609"/>
      <c r="AG708" s="750" t="s">
        <v>639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640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6" t="s">
        <v>562</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32.25" customHeight="1" x14ac:dyDescent="0.15">
      <c r="A712" s="650"/>
      <c r="B712" s="65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0" t="s">
        <v>562</v>
      </c>
      <c r="AE712" s="791"/>
      <c r="AF712" s="791"/>
      <c r="AG712" s="818" t="s">
        <v>641</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602</v>
      </c>
      <c r="AE713" s="327"/>
      <c r="AF713" s="671"/>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562</v>
      </c>
      <c r="AE714" s="816"/>
      <c r="AF714" s="817"/>
      <c r="AG714" s="744" t="s">
        <v>607</v>
      </c>
      <c r="AH714" s="745"/>
      <c r="AI714" s="745"/>
      <c r="AJ714" s="745"/>
      <c r="AK714" s="745"/>
      <c r="AL714" s="745"/>
      <c r="AM714" s="745"/>
      <c r="AN714" s="745"/>
      <c r="AO714" s="745"/>
      <c r="AP714" s="745"/>
      <c r="AQ714" s="745"/>
      <c r="AR714" s="745"/>
      <c r="AS714" s="745"/>
      <c r="AT714" s="745"/>
      <c r="AU714" s="745"/>
      <c r="AV714" s="745"/>
      <c r="AW714" s="745"/>
      <c r="AX714" s="746"/>
    </row>
    <row r="715" spans="1:50" ht="32.25" customHeight="1" x14ac:dyDescent="0.15">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562</v>
      </c>
      <c r="AE715" s="609"/>
      <c r="AF715" s="664"/>
      <c r="AG715" s="750" t="s">
        <v>608</v>
      </c>
      <c r="AH715" s="751"/>
      <c r="AI715" s="751"/>
      <c r="AJ715" s="751"/>
      <c r="AK715" s="751"/>
      <c r="AL715" s="751"/>
      <c r="AM715" s="751"/>
      <c r="AN715" s="751"/>
      <c r="AO715" s="751"/>
      <c r="AP715" s="751"/>
      <c r="AQ715" s="751"/>
      <c r="AR715" s="751"/>
      <c r="AS715" s="751"/>
      <c r="AT715" s="751"/>
      <c r="AU715" s="751"/>
      <c r="AV715" s="751"/>
      <c r="AW715" s="751"/>
      <c r="AX715" s="752"/>
    </row>
    <row r="716" spans="1:50" ht="32.2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562</v>
      </c>
      <c r="AE716" s="633"/>
      <c r="AF716" s="633"/>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80.25" customHeight="1" x14ac:dyDescent="0.15">
      <c r="A717" s="650"/>
      <c r="B717" s="65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610</v>
      </c>
      <c r="AE717" s="327"/>
      <c r="AF717" s="327"/>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602</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602</v>
      </c>
      <c r="AE719" s="609"/>
      <c r="AF719" s="609"/>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5" customHeight="1" x14ac:dyDescent="0.15">
      <c r="A726" s="648" t="s">
        <v>48</v>
      </c>
      <c r="B726" s="810"/>
      <c r="C726" s="823" t="s">
        <v>53</v>
      </c>
      <c r="D726" s="845"/>
      <c r="E726" s="845"/>
      <c r="F726" s="846"/>
      <c r="G726" s="578" t="s">
        <v>642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5" customHeight="1" thickBot="1" x14ac:dyDescent="0.2">
      <c r="A727" s="811"/>
      <c r="B727" s="812"/>
      <c r="C727" s="756" t="s">
        <v>57</v>
      </c>
      <c r="D727" s="757"/>
      <c r="E727" s="757"/>
      <c r="F727" s="758"/>
      <c r="G727" s="576"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0" customHeight="1" thickBot="1" x14ac:dyDescent="0.2">
      <c r="A729" s="642" t="s">
        <v>648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0" customHeight="1" thickBot="1" x14ac:dyDescent="0.2">
      <c r="A731" s="807" t="s">
        <v>137</v>
      </c>
      <c r="B731" s="808"/>
      <c r="C731" s="808"/>
      <c r="D731" s="808"/>
      <c r="E731" s="809"/>
      <c r="F731" s="737" t="s">
        <v>649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0" customHeight="1" thickBot="1" x14ac:dyDescent="0.2">
      <c r="A733" s="681" t="s">
        <v>389</v>
      </c>
      <c r="B733" s="682"/>
      <c r="C733" s="682"/>
      <c r="D733" s="682"/>
      <c r="E733" s="683"/>
      <c r="F733" s="645" t="s">
        <v>650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1" customHeight="1" x14ac:dyDescent="0.15">
      <c r="A737" s="999" t="s">
        <v>407</v>
      </c>
      <c r="B737" s="209"/>
      <c r="C737" s="209"/>
      <c r="D737" s="210"/>
      <c r="E737" s="1000" t="s">
        <v>613</v>
      </c>
      <c r="F737" s="1000"/>
      <c r="G737" s="1000"/>
      <c r="H737" s="1000"/>
      <c r="I737" s="1000"/>
      <c r="J737" s="1000"/>
      <c r="K737" s="1000"/>
      <c r="L737" s="1000"/>
      <c r="M737" s="1000"/>
      <c r="N737" s="365" t="s">
        <v>402</v>
      </c>
      <c r="O737" s="365"/>
      <c r="P737" s="365"/>
      <c r="Q737" s="365"/>
      <c r="R737" s="1000" t="s">
        <v>615</v>
      </c>
      <c r="S737" s="1000"/>
      <c r="T737" s="1000"/>
      <c r="U737" s="1000"/>
      <c r="V737" s="1000"/>
      <c r="W737" s="1000"/>
      <c r="X737" s="1000"/>
      <c r="Y737" s="1000"/>
      <c r="Z737" s="1000"/>
      <c r="AA737" s="365" t="s">
        <v>401</v>
      </c>
      <c r="AB737" s="365"/>
      <c r="AC737" s="365"/>
      <c r="AD737" s="365"/>
      <c r="AE737" s="1000" t="s">
        <v>617</v>
      </c>
      <c r="AF737" s="1000"/>
      <c r="AG737" s="1000"/>
      <c r="AH737" s="1000"/>
      <c r="AI737" s="1000"/>
      <c r="AJ737" s="1000"/>
      <c r="AK737" s="1000"/>
      <c r="AL737" s="1000"/>
      <c r="AM737" s="1000"/>
      <c r="AN737" s="365" t="s">
        <v>400</v>
      </c>
      <c r="AO737" s="365"/>
      <c r="AP737" s="365"/>
      <c r="AQ737" s="365"/>
      <c r="AR737" s="1006" t="s">
        <v>619</v>
      </c>
      <c r="AS737" s="1007"/>
      <c r="AT737" s="1007"/>
      <c r="AU737" s="1007"/>
      <c r="AV737" s="1007"/>
      <c r="AW737" s="1007"/>
      <c r="AX737" s="1008"/>
      <c r="AY737" s="88"/>
      <c r="AZ737" s="88"/>
    </row>
    <row r="738" spans="1:52" ht="21" customHeight="1" x14ac:dyDescent="0.15">
      <c r="A738" s="999" t="s">
        <v>399</v>
      </c>
      <c r="B738" s="209"/>
      <c r="C738" s="209"/>
      <c r="D738" s="210"/>
      <c r="E738" s="1000" t="s">
        <v>614</v>
      </c>
      <c r="F738" s="1000"/>
      <c r="G738" s="1000"/>
      <c r="H738" s="1000"/>
      <c r="I738" s="1000"/>
      <c r="J738" s="1000"/>
      <c r="K738" s="1000"/>
      <c r="L738" s="1000"/>
      <c r="M738" s="1000"/>
      <c r="N738" s="365" t="s">
        <v>398</v>
      </c>
      <c r="O738" s="365"/>
      <c r="P738" s="365"/>
      <c r="Q738" s="365"/>
      <c r="R738" s="1000" t="s">
        <v>616</v>
      </c>
      <c r="S738" s="1000"/>
      <c r="T738" s="1000"/>
      <c r="U738" s="1000"/>
      <c r="V738" s="1000"/>
      <c r="W738" s="1000"/>
      <c r="X738" s="1000"/>
      <c r="Y738" s="1000"/>
      <c r="Z738" s="1000"/>
      <c r="AA738" s="365" t="s">
        <v>397</v>
      </c>
      <c r="AB738" s="365"/>
      <c r="AC738" s="365"/>
      <c r="AD738" s="365"/>
      <c r="AE738" s="1000" t="s">
        <v>618</v>
      </c>
      <c r="AF738" s="1000"/>
      <c r="AG738" s="1000"/>
      <c r="AH738" s="1000"/>
      <c r="AI738" s="1000"/>
      <c r="AJ738" s="1000"/>
      <c r="AK738" s="1000"/>
      <c r="AL738" s="1000"/>
      <c r="AM738" s="1000"/>
      <c r="AN738" s="365" t="s">
        <v>396</v>
      </c>
      <c r="AO738" s="365"/>
      <c r="AP738" s="365"/>
      <c r="AQ738" s="365"/>
      <c r="AR738" s="1006" t="s">
        <v>620</v>
      </c>
      <c r="AS738" s="1007"/>
      <c r="AT738" s="1007"/>
      <c r="AU738" s="1007"/>
      <c r="AV738" s="1007"/>
      <c r="AW738" s="1007"/>
      <c r="AX738" s="1008"/>
    </row>
    <row r="739" spans="1:52" ht="21" customHeight="1" x14ac:dyDescent="0.15">
      <c r="A739" s="999" t="s">
        <v>395</v>
      </c>
      <c r="B739" s="209"/>
      <c r="C739" s="209"/>
      <c r="D739" s="210"/>
      <c r="E739" s="1000" t="s">
        <v>621</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1" customHeight="1" thickBot="1" x14ac:dyDescent="0.2">
      <c r="A740" s="981" t="s">
        <v>419</v>
      </c>
      <c r="B740" s="982"/>
      <c r="C740" s="982"/>
      <c r="D740" s="983"/>
      <c r="E740" s="984" t="s">
        <v>574</v>
      </c>
      <c r="F740" s="985"/>
      <c r="G740" s="985"/>
      <c r="H740" s="92" t="str">
        <f>IF(E740="", "", "(")</f>
        <v>(</v>
      </c>
      <c r="I740" s="985"/>
      <c r="J740" s="985"/>
      <c r="K740" s="92" t="str">
        <f>IF(OR(I740="　", I740=""), "", "-")</f>
        <v/>
      </c>
      <c r="L740" s="986">
        <v>64</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390</v>
      </c>
      <c r="B780" s="635"/>
      <c r="C780" s="635"/>
      <c r="D780" s="635"/>
      <c r="E780" s="635"/>
      <c r="F780" s="636"/>
      <c r="G780" s="599" t="s">
        <v>622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627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1"/>
    </row>
    <row r="781" spans="1:50" ht="24.75" customHeight="1" x14ac:dyDescent="0.15">
      <c r="A781" s="637"/>
      <c r="B781" s="638"/>
      <c r="C781" s="638"/>
      <c r="D781" s="638"/>
      <c r="E781" s="638"/>
      <c r="F781" s="639"/>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7"/>
      <c r="B782" s="638"/>
      <c r="C782" s="638"/>
      <c r="D782" s="638"/>
      <c r="E782" s="638"/>
      <c r="F782" s="639"/>
      <c r="G782" s="678" t="s">
        <v>628</v>
      </c>
      <c r="H782" s="679"/>
      <c r="I782" s="679"/>
      <c r="J782" s="679"/>
      <c r="K782" s="680"/>
      <c r="L782" s="672" t="s">
        <v>632</v>
      </c>
      <c r="M782" s="673"/>
      <c r="N782" s="673"/>
      <c r="O782" s="673"/>
      <c r="P782" s="673"/>
      <c r="Q782" s="673"/>
      <c r="R782" s="673"/>
      <c r="S782" s="673"/>
      <c r="T782" s="673"/>
      <c r="U782" s="673"/>
      <c r="V782" s="673"/>
      <c r="W782" s="673"/>
      <c r="X782" s="674"/>
      <c r="Y782" s="388">
        <v>27</v>
      </c>
      <c r="Z782" s="389"/>
      <c r="AA782" s="389"/>
      <c r="AB782" s="813"/>
      <c r="AC782" s="678"/>
      <c r="AD782" s="679"/>
      <c r="AE782" s="679"/>
      <c r="AF782" s="679"/>
      <c r="AG782" s="680"/>
      <c r="AH782" s="672"/>
      <c r="AI782" s="673"/>
      <c r="AJ782" s="673"/>
      <c r="AK782" s="673"/>
      <c r="AL782" s="673"/>
      <c r="AM782" s="673"/>
      <c r="AN782" s="673"/>
      <c r="AO782" s="673"/>
      <c r="AP782" s="673"/>
      <c r="AQ782" s="673"/>
      <c r="AR782" s="673"/>
      <c r="AS782" s="673"/>
      <c r="AT782" s="674"/>
      <c r="AU782" s="388"/>
      <c r="AV782" s="389"/>
      <c r="AW782" s="389"/>
      <c r="AX782" s="390"/>
    </row>
    <row r="783" spans="1:50" ht="24.75" customHeight="1" x14ac:dyDescent="0.15">
      <c r="A783" s="637"/>
      <c r="B783" s="638"/>
      <c r="C783" s="638"/>
      <c r="D783" s="638"/>
      <c r="E783" s="638"/>
      <c r="F783" s="639"/>
      <c r="G783" s="610" t="s">
        <v>629</v>
      </c>
      <c r="H783" s="611"/>
      <c r="I783" s="611"/>
      <c r="J783" s="611"/>
      <c r="K783" s="612"/>
      <c r="L783" s="602" t="s">
        <v>633</v>
      </c>
      <c r="M783" s="603"/>
      <c r="N783" s="603"/>
      <c r="O783" s="603"/>
      <c r="P783" s="603"/>
      <c r="Q783" s="603"/>
      <c r="R783" s="603"/>
      <c r="S783" s="603"/>
      <c r="T783" s="603"/>
      <c r="U783" s="603"/>
      <c r="V783" s="603"/>
      <c r="W783" s="603"/>
      <c r="X783" s="604"/>
      <c r="Y783" s="605">
        <v>2</v>
      </c>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t="s">
        <v>630</v>
      </c>
      <c r="H784" s="611"/>
      <c r="I784" s="611"/>
      <c r="J784" s="611"/>
      <c r="K784" s="612"/>
      <c r="L784" s="602" t="s">
        <v>634</v>
      </c>
      <c r="M784" s="603"/>
      <c r="N784" s="603"/>
      <c r="O784" s="603"/>
      <c r="P784" s="603"/>
      <c r="Q784" s="603"/>
      <c r="R784" s="603"/>
      <c r="S784" s="603"/>
      <c r="T784" s="603"/>
      <c r="U784" s="603"/>
      <c r="V784" s="603"/>
      <c r="W784" s="603"/>
      <c r="X784" s="604"/>
      <c r="Y784" s="605">
        <v>2</v>
      </c>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t="s">
        <v>631</v>
      </c>
      <c r="H785" s="611"/>
      <c r="I785" s="611"/>
      <c r="J785" s="611"/>
      <c r="K785" s="612"/>
      <c r="L785" s="602" t="s">
        <v>635</v>
      </c>
      <c r="M785" s="603"/>
      <c r="N785" s="603"/>
      <c r="O785" s="603"/>
      <c r="P785" s="603"/>
      <c r="Q785" s="603"/>
      <c r="R785" s="603"/>
      <c r="S785" s="603"/>
      <c r="T785" s="603"/>
      <c r="U785" s="603"/>
      <c r="V785" s="603"/>
      <c r="W785" s="603"/>
      <c r="X785" s="604"/>
      <c r="Y785" s="605">
        <v>3</v>
      </c>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40"/>
      <c r="I787" s="640"/>
      <c r="J787" s="640"/>
      <c r="K787" s="641"/>
      <c r="L787" s="602"/>
      <c r="M787" s="616"/>
      <c r="N787" s="616"/>
      <c r="O787" s="616"/>
      <c r="P787" s="616"/>
      <c r="Q787" s="616"/>
      <c r="R787" s="616"/>
      <c r="S787" s="616"/>
      <c r="T787" s="616"/>
      <c r="U787" s="616"/>
      <c r="V787" s="616"/>
      <c r="W787" s="616"/>
      <c r="X787" s="617"/>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40"/>
      <c r="I788" s="640"/>
      <c r="J788" s="640"/>
      <c r="K788" s="641"/>
      <c r="L788" s="602"/>
      <c r="M788" s="616"/>
      <c r="N788" s="616"/>
      <c r="O788" s="616"/>
      <c r="P788" s="616"/>
      <c r="Q788" s="616"/>
      <c r="R788" s="616"/>
      <c r="S788" s="616"/>
      <c r="T788" s="616"/>
      <c r="U788" s="616"/>
      <c r="V788" s="616"/>
      <c r="W788" s="616"/>
      <c r="X788" s="617"/>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40"/>
      <c r="I789" s="640"/>
      <c r="J789" s="640"/>
      <c r="K789" s="641"/>
      <c r="L789" s="602"/>
      <c r="M789" s="616"/>
      <c r="N789" s="616"/>
      <c r="O789" s="616"/>
      <c r="P789" s="616"/>
      <c r="Q789" s="616"/>
      <c r="R789" s="616"/>
      <c r="S789" s="616"/>
      <c r="T789" s="616"/>
      <c r="U789" s="616"/>
      <c r="V789" s="616"/>
      <c r="W789" s="616"/>
      <c r="X789" s="617"/>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40"/>
      <c r="I790" s="640"/>
      <c r="J790" s="640"/>
      <c r="K790" s="641"/>
      <c r="L790" s="602"/>
      <c r="M790" s="616"/>
      <c r="N790" s="616"/>
      <c r="O790" s="616"/>
      <c r="P790" s="616"/>
      <c r="Q790" s="616"/>
      <c r="R790" s="616"/>
      <c r="S790" s="616"/>
      <c r="T790" s="616"/>
      <c r="U790" s="616"/>
      <c r="V790" s="616"/>
      <c r="W790" s="616"/>
      <c r="X790" s="617"/>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8"/>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7"/>
      <c r="B792" s="638"/>
      <c r="C792" s="638"/>
      <c r="D792" s="638"/>
      <c r="E792" s="638"/>
      <c r="F792" s="639"/>
      <c r="G792" s="834" t="s">
        <v>20</v>
      </c>
      <c r="H792" s="835"/>
      <c r="I792" s="835"/>
      <c r="J792" s="835"/>
      <c r="K792" s="835"/>
      <c r="L792" s="836"/>
      <c r="M792" s="837"/>
      <c r="N792" s="837"/>
      <c r="O792" s="837"/>
      <c r="P792" s="837"/>
      <c r="Q792" s="837"/>
      <c r="R792" s="837"/>
      <c r="S792" s="837"/>
      <c r="T792" s="837"/>
      <c r="U792" s="837"/>
      <c r="V792" s="837"/>
      <c r="W792" s="837"/>
      <c r="X792" s="838"/>
      <c r="Y792" s="839">
        <f>SUM(Y782:AB791)</f>
        <v>34</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37"/>
      <c r="B793" s="638"/>
      <c r="C793" s="638"/>
      <c r="D793" s="638"/>
      <c r="E793" s="638"/>
      <c r="F793" s="639"/>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1"/>
    </row>
    <row r="794" spans="1:50" ht="24.75" hidden="1" customHeight="1" x14ac:dyDescent="0.15">
      <c r="A794" s="637"/>
      <c r="B794" s="638"/>
      <c r="C794" s="638"/>
      <c r="D794" s="638"/>
      <c r="E794" s="638"/>
      <c r="F794" s="639"/>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7"/>
      <c r="B795" s="638"/>
      <c r="C795" s="638"/>
      <c r="D795" s="638"/>
      <c r="E795" s="638"/>
      <c r="F795" s="639"/>
      <c r="G795" s="678"/>
      <c r="H795" s="679"/>
      <c r="I795" s="679"/>
      <c r="J795" s="679"/>
      <c r="K795" s="680"/>
      <c r="L795" s="672"/>
      <c r="M795" s="673"/>
      <c r="N795" s="673"/>
      <c r="O795" s="673"/>
      <c r="P795" s="673"/>
      <c r="Q795" s="673"/>
      <c r="R795" s="673"/>
      <c r="S795" s="673"/>
      <c r="T795" s="673"/>
      <c r="U795" s="673"/>
      <c r="V795" s="673"/>
      <c r="W795" s="673"/>
      <c r="X795" s="674"/>
      <c r="Y795" s="388"/>
      <c r="Z795" s="389"/>
      <c r="AA795" s="389"/>
      <c r="AB795" s="813"/>
      <c r="AC795" s="678"/>
      <c r="AD795" s="679"/>
      <c r="AE795" s="679"/>
      <c r="AF795" s="679"/>
      <c r="AG795" s="680"/>
      <c r="AH795" s="672"/>
      <c r="AI795" s="673"/>
      <c r="AJ795" s="673"/>
      <c r="AK795" s="673"/>
      <c r="AL795" s="673"/>
      <c r="AM795" s="673"/>
      <c r="AN795" s="673"/>
      <c r="AO795" s="673"/>
      <c r="AP795" s="673"/>
      <c r="AQ795" s="673"/>
      <c r="AR795" s="673"/>
      <c r="AS795" s="673"/>
      <c r="AT795" s="674"/>
      <c r="AU795" s="388"/>
      <c r="AV795" s="389"/>
      <c r="AW795" s="389"/>
      <c r="AX795" s="390"/>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8"/>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7"/>
      <c r="B805" s="638"/>
      <c r="C805" s="638"/>
      <c r="D805" s="638"/>
      <c r="E805" s="638"/>
      <c r="F805" s="639"/>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7"/>
      <c r="B806" s="638"/>
      <c r="C806" s="638"/>
      <c r="D806" s="638"/>
      <c r="E806" s="638"/>
      <c r="F806" s="639"/>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1"/>
    </row>
    <row r="807" spans="1:50" ht="24.75" hidden="1" customHeight="1" x14ac:dyDescent="0.15">
      <c r="A807" s="637"/>
      <c r="B807" s="638"/>
      <c r="C807" s="638"/>
      <c r="D807" s="638"/>
      <c r="E807" s="638"/>
      <c r="F807" s="639"/>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7"/>
      <c r="B808" s="638"/>
      <c r="C808" s="638"/>
      <c r="D808" s="638"/>
      <c r="E808" s="638"/>
      <c r="F808" s="639"/>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3"/>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8"/>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7"/>
      <c r="B818" s="638"/>
      <c r="C818" s="638"/>
      <c r="D818" s="638"/>
      <c r="E818" s="638"/>
      <c r="F818" s="639"/>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7"/>
      <c r="B819" s="638"/>
      <c r="C819" s="638"/>
      <c r="D819" s="638"/>
      <c r="E819" s="638"/>
      <c r="F819" s="639"/>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1"/>
    </row>
    <row r="820" spans="1:50" ht="24.75" hidden="1" customHeight="1" x14ac:dyDescent="0.15">
      <c r="A820" s="637"/>
      <c r="B820" s="638"/>
      <c r="C820" s="638"/>
      <c r="D820" s="638"/>
      <c r="E820" s="638"/>
      <c r="F820" s="639"/>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7"/>
      <c r="B821" s="638"/>
      <c r="C821" s="638"/>
      <c r="D821" s="638"/>
      <c r="E821" s="638"/>
      <c r="F821" s="639"/>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3"/>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8"/>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7"/>
      <c r="B831" s="638"/>
      <c r="C831" s="638"/>
      <c r="D831" s="638"/>
      <c r="E831" s="638"/>
      <c r="F831" s="639"/>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623</v>
      </c>
      <c r="D838" s="347"/>
      <c r="E838" s="347"/>
      <c r="F838" s="347"/>
      <c r="G838" s="347"/>
      <c r="H838" s="347"/>
      <c r="I838" s="347"/>
      <c r="J838" s="348">
        <v>5010005004635</v>
      </c>
      <c r="K838" s="349"/>
      <c r="L838" s="349"/>
      <c r="M838" s="349"/>
      <c r="N838" s="349"/>
      <c r="O838" s="349"/>
      <c r="P838" s="362" t="s">
        <v>624</v>
      </c>
      <c r="Q838" s="350"/>
      <c r="R838" s="350"/>
      <c r="S838" s="350"/>
      <c r="T838" s="350"/>
      <c r="U838" s="350"/>
      <c r="V838" s="350"/>
      <c r="W838" s="350"/>
      <c r="X838" s="350"/>
      <c r="Y838" s="351">
        <v>34</v>
      </c>
      <c r="Z838" s="352"/>
      <c r="AA838" s="352"/>
      <c r="AB838" s="353"/>
      <c r="AC838" s="363" t="s">
        <v>625</v>
      </c>
      <c r="AD838" s="371"/>
      <c r="AE838" s="371"/>
      <c r="AF838" s="371"/>
      <c r="AG838" s="371"/>
      <c r="AH838" s="372" t="s">
        <v>626</v>
      </c>
      <c r="AI838" s="373"/>
      <c r="AJ838" s="373"/>
      <c r="AK838" s="373"/>
      <c r="AL838" s="357" t="s">
        <v>626</v>
      </c>
      <c r="AM838" s="358"/>
      <c r="AN838" s="358"/>
      <c r="AO838" s="359"/>
      <c r="AP838" s="360" t="s">
        <v>626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c r="D871" s="347"/>
      <c r="E871" s="347"/>
      <c r="F871" s="347"/>
      <c r="G871" s="347"/>
      <c r="H871" s="347"/>
      <c r="I871" s="347"/>
      <c r="J871" s="348"/>
      <c r="K871" s="349"/>
      <c r="L871" s="349"/>
      <c r="M871" s="349"/>
      <c r="N871" s="349"/>
      <c r="O871" s="349"/>
      <c r="P871" s="918"/>
      <c r="Q871" s="919"/>
      <c r="R871" s="919"/>
      <c r="S871" s="919"/>
      <c r="T871" s="919"/>
      <c r="U871" s="919"/>
      <c r="V871" s="919"/>
      <c r="W871" s="919"/>
      <c r="X871" s="92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918"/>
      <c r="Q872" s="919"/>
      <c r="R872" s="919"/>
      <c r="S872" s="919"/>
      <c r="T872" s="919"/>
      <c r="U872" s="919"/>
      <c r="V872" s="919"/>
      <c r="W872" s="919"/>
      <c r="X872" s="92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918"/>
      <c r="Q873" s="919"/>
      <c r="R873" s="919"/>
      <c r="S873" s="919"/>
      <c r="T873" s="919"/>
      <c r="U873" s="919"/>
      <c r="V873" s="919"/>
      <c r="W873" s="919"/>
      <c r="X873" s="92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918"/>
      <c r="Q874" s="919"/>
      <c r="R874" s="919"/>
      <c r="S874" s="919"/>
      <c r="T874" s="919"/>
      <c r="U874" s="919"/>
      <c r="V874" s="919"/>
      <c r="W874" s="919"/>
      <c r="X874" s="92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146" t="s">
        <v>565</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565</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565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29" priority="14047">
      <formula>IF(RIGHT(TEXT(P14,"0.#"),1)=".",FALSE,TRUE)</formula>
    </cfRule>
    <cfRule type="expression" dxfId="2828" priority="14048">
      <formula>IF(RIGHT(TEXT(P14,"0.#"),1)=".",TRUE,FALSE)</formula>
    </cfRule>
  </conditionalFormatting>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92">
    <cfRule type="expression" dxfId="2823" priority="13915">
      <formula>IF(RIGHT(TEXT(Y792,"0.#"),1)=".",FALSE,TRUE)</formula>
    </cfRule>
    <cfRule type="expression" dxfId="2822" priority="13916">
      <formula>IF(RIGHT(TEXT(Y792,"0.#"),1)=".",TRUE,FALSE)</formula>
    </cfRule>
  </conditionalFormatting>
  <conditionalFormatting sqref="Y823:Y830 Y821 Y810:Y817 Y808 Y797:Y804 Y795">
    <cfRule type="expression" dxfId="2821" priority="13697">
      <formula>IF(RIGHT(TEXT(Y795,"0.#"),1)=".",FALSE,TRUE)</formula>
    </cfRule>
    <cfRule type="expression" dxfId="2820" priority="13698">
      <formula>IF(RIGHT(TEXT(Y795,"0.#"),1)=".",TRUE,FALSE)</formula>
    </cfRule>
  </conditionalFormatting>
  <conditionalFormatting sqref="P15:AC17 P13:AX13 AK15:AX15 AK16:AQ17">
    <cfRule type="expression" dxfId="2819" priority="13745">
      <formula>IF(RIGHT(TEXT(P13,"0.#"),1)=".",FALSE,TRUE)</formula>
    </cfRule>
    <cfRule type="expression" dxfId="2818" priority="13746">
      <formula>IF(RIGHT(TEXT(P13,"0.#"),1)=".",TRUE,FALSE)</formula>
    </cfRule>
  </conditionalFormatting>
  <conditionalFormatting sqref="P19:AJ19">
    <cfRule type="expression" dxfId="2817" priority="13743">
      <formula>IF(RIGHT(TEXT(P19,"0.#"),1)=".",FALSE,TRUE)</formula>
    </cfRule>
    <cfRule type="expression" dxfId="2816" priority="13744">
      <formula>IF(RIGHT(TEXT(P19,"0.#"),1)=".",TRUE,FALSE)</formula>
    </cfRule>
  </conditionalFormatting>
  <conditionalFormatting sqref="AE101 AQ101">
    <cfRule type="expression" dxfId="2815" priority="13735">
      <formula>IF(RIGHT(TEXT(AE101,"0.#"),1)=".",FALSE,TRUE)</formula>
    </cfRule>
    <cfRule type="expression" dxfId="2814" priority="13736">
      <formula>IF(RIGHT(TEXT(AE101,"0.#"),1)=".",TRUE,FALSE)</formula>
    </cfRule>
  </conditionalFormatting>
  <conditionalFormatting sqref="Y791">
    <cfRule type="expression" dxfId="2813" priority="13721">
      <formula>IF(RIGHT(TEXT(Y791,"0.#"),1)=".",FALSE,TRUE)</formula>
    </cfRule>
    <cfRule type="expression" dxfId="2812" priority="13722">
      <formula>IF(RIGHT(TEXT(Y791,"0.#"),1)=".",TRUE,FALSE)</formula>
    </cfRule>
  </conditionalFormatting>
  <conditionalFormatting sqref="AU792">
    <cfRule type="expression" dxfId="2811" priority="13717">
      <formula>IF(RIGHT(TEXT(AU792,"0.#"),1)=".",FALSE,TRUE)</formula>
    </cfRule>
    <cfRule type="expression" dxfId="2810" priority="13718">
      <formula>IF(RIGHT(TEXT(AU792,"0.#"),1)=".",TRUE,FALSE)</formula>
    </cfRule>
  </conditionalFormatting>
  <conditionalFormatting sqref="AU791">
    <cfRule type="expression" dxfId="2809" priority="13715">
      <formula>IF(RIGHT(TEXT(AU791,"0.#"),1)=".",FALSE,TRUE)</formula>
    </cfRule>
    <cfRule type="expression" dxfId="2808" priority="13716">
      <formula>IF(RIGHT(TEXT(AU791,"0.#"),1)=".",TRUE,FALSE)</formula>
    </cfRule>
  </conditionalFormatting>
  <conditionalFormatting sqref="Y822 Y809 Y796">
    <cfRule type="expression" dxfId="2807" priority="13701">
      <formula>IF(RIGHT(TEXT(Y796,"0.#"),1)=".",FALSE,TRUE)</formula>
    </cfRule>
    <cfRule type="expression" dxfId="2806" priority="13702">
      <formula>IF(RIGHT(TEXT(Y796,"0.#"),1)=".",TRUE,FALSE)</formula>
    </cfRule>
  </conditionalFormatting>
  <conditionalFormatting sqref="Y831 Y818 Y805">
    <cfRule type="expression" dxfId="2805" priority="13699">
      <formula>IF(RIGHT(TEXT(Y805,"0.#"),1)=".",FALSE,TRUE)</formula>
    </cfRule>
    <cfRule type="expression" dxfId="2804" priority="13700">
      <formula>IF(RIGHT(TEXT(Y805,"0.#"),1)=".",TRUE,FALSE)</formula>
    </cfRule>
  </conditionalFormatting>
  <conditionalFormatting sqref="AU822 AU809 AU796">
    <cfRule type="expression" dxfId="2803" priority="13695">
      <formula>IF(RIGHT(TEXT(AU796,"0.#"),1)=".",FALSE,TRUE)</formula>
    </cfRule>
    <cfRule type="expression" dxfId="2802" priority="13696">
      <formula>IF(RIGHT(TEXT(AU796,"0.#"),1)=".",TRUE,FALSE)</formula>
    </cfRule>
  </conditionalFormatting>
  <conditionalFormatting sqref="AU831 AU818 AU805">
    <cfRule type="expression" dxfId="2801" priority="13693">
      <formula>IF(RIGHT(TEXT(AU805,"0.#"),1)=".",FALSE,TRUE)</formula>
    </cfRule>
    <cfRule type="expression" dxfId="2800" priority="13694">
      <formula>IF(RIGHT(TEXT(AU805,"0.#"),1)=".",TRUE,FALSE)</formula>
    </cfRule>
  </conditionalFormatting>
  <conditionalFormatting sqref="AU823:AU830 AU821 AU810:AU817 AU808 AU797:AU804 AU795">
    <cfRule type="expression" dxfId="2799" priority="13691">
      <formula>IF(RIGHT(TEXT(AU795,"0.#"),1)=".",FALSE,TRUE)</formula>
    </cfRule>
    <cfRule type="expression" dxfId="2798" priority="13692">
      <formula>IF(RIGHT(TEXT(AU795,"0.#"),1)=".",TRUE,FALSE)</formula>
    </cfRule>
  </conditionalFormatting>
  <conditionalFormatting sqref="AM87">
    <cfRule type="expression" dxfId="2797" priority="13345">
      <formula>IF(RIGHT(TEXT(AM87,"0.#"),1)=".",FALSE,TRUE)</formula>
    </cfRule>
    <cfRule type="expression" dxfId="2796" priority="13346">
      <formula>IF(RIGHT(TEXT(AM87,"0.#"),1)=".",TRUE,FALSE)</formula>
    </cfRule>
  </conditionalFormatting>
  <conditionalFormatting sqref="AE55">
    <cfRule type="expression" dxfId="2795" priority="13413">
      <formula>IF(RIGHT(TEXT(AE55,"0.#"),1)=".",FALSE,TRUE)</formula>
    </cfRule>
    <cfRule type="expression" dxfId="2794" priority="13414">
      <formula>IF(RIGHT(TEXT(AE55,"0.#"),1)=".",TRUE,FALSE)</formula>
    </cfRule>
  </conditionalFormatting>
  <conditionalFormatting sqref="AI55">
    <cfRule type="expression" dxfId="2793" priority="13411">
      <formula>IF(RIGHT(TEXT(AI55,"0.#"),1)=".",FALSE,TRUE)</formula>
    </cfRule>
    <cfRule type="expression" dxfId="2792" priority="13412">
      <formula>IF(RIGHT(TEXT(AI55,"0.#"),1)=".",TRUE,FALSE)</formula>
    </cfRule>
  </conditionalFormatting>
  <conditionalFormatting sqref="AM34">
    <cfRule type="expression" dxfId="2791" priority="13491">
      <formula>IF(RIGHT(TEXT(AM34,"0.#"),1)=".",FALSE,TRUE)</formula>
    </cfRule>
    <cfRule type="expression" dxfId="2790" priority="13492">
      <formula>IF(RIGHT(TEXT(AM34,"0.#"),1)=".",TRUE,FALSE)</formula>
    </cfRule>
  </conditionalFormatting>
  <conditionalFormatting sqref="AE33">
    <cfRule type="expression" dxfId="2789" priority="13505">
      <formula>IF(RIGHT(TEXT(AE33,"0.#"),1)=".",FALSE,TRUE)</formula>
    </cfRule>
    <cfRule type="expression" dxfId="2788" priority="13506">
      <formula>IF(RIGHT(TEXT(AE33,"0.#"),1)=".",TRUE,FALSE)</formula>
    </cfRule>
  </conditionalFormatting>
  <conditionalFormatting sqref="AE34">
    <cfRule type="expression" dxfId="2787" priority="13503">
      <formula>IF(RIGHT(TEXT(AE34,"0.#"),1)=".",FALSE,TRUE)</formula>
    </cfRule>
    <cfRule type="expression" dxfId="2786" priority="13504">
      <formula>IF(RIGHT(TEXT(AE34,"0.#"),1)=".",TRUE,FALSE)</formula>
    </cfRule>
  </conditionalFormatting>
  <conditionalFormatting sqref="AI34">
    <cfRule type="expression" dxfId="2785" priority="13501">
      <formula>IF(RIGHT(TEXT(AI34,"0.#"),1)=".",FALSE,TRUE)</formula>
    </cfRule>
    <cfRule type="expression" dxfId="2784" priority="13502">
      <formula>IF(RIGHT(TEXT(AI34,"0.#"),1)=".",TRUE,FALSE)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40:AO867">
    <cfRule type="expression" dxfId="2535" priority="6669">
      <formula>IF(AND(AL840&gt;=0, RIGHT(TEXT(AL840,"0.#"),1)&lt;&gt;"."),TRUE,FALSE)</formula>
    </cfRule>
    <cfRule type="expression" dxfId="2534" priority="6670">
      <formula>IF(AND(AL840&gt;=0, RIGHT(TEXT(AL840,"0.#"),1)="."),TRUE,FALSE)</formula>
    </cfRule>
    <cfRule type="expression" dxfId="2533" priority="6671">
      <formula>IF(AND(AL840&lt;0, RIGHT(TEXT(AL840,"0.#"),1)&lt;&gt;"."),TRUE,FALSE)</formula>
    </cfRule>
    <cfRule type="expression" dxfId="2532" priority="6672">
      <formula>IF(AND(AL840&lt;0, RIGHT(TEXT(AL840,"0.#"),1)="."),TRUE,FALSE)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0:Y867">
    <cfRule type="expression" dxfId="2461" priority="2997">
      <formula>IF(RIGHT(TEXT(Y840,"0.#"),1)=".",FALSE,TRUE)</formula>
    </cfRule>
    <cfRule type="expression" dxfId="2460" priority="2998">
      <formula>IF(RIGHT(TEXT(Y840,"0.#"),1)=".",TRUE,FALSE)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3:AO1132">
    <cfRule type="expression" dxfId="2431" priority="2903">
      <formula>IF(AND(AL1103&gt;=0, RIGHT(TEXT(AL1103,"0.#"),1)&lt;&gt;"."),TRUE,FALSE)</formula>
    </cfRule>
    <cfRule type="expression" dxfId="2430" priority="2904">
      <formula>IF(AND(AL1103&gt;=0, RIGHT(TEXT(AL1103,"0.#"),1)="."),TRUE,FALSE)</formula>
    </cfRule>
    <cfRule type="expression" dxfId="2429" priority="2905">
      <formula>IF(AND(AL1103&lt;0, RIGHT(TEXT(AL1103,"0.#"),1)&lt;&gt;"."),TRUE,FALSE)</formula>
    </cfRule>
    <cfRule type="expression" dxfId="2428" priority="2906">
      <formula>IF(AND(AL1103&lt;0, RIGHT(TEXT(AL1103,"0.#"),1)="."),TRUE,FALSE)</formula>
    </cfRule>
  </conditionalFormatting>
  <conditionalFormatting sqref="Y1103:Y1132">
    <cfRule type="expression" dxfId="2427" priority="2901">
      <formula>IF(RIGHT(TEXT(Y1103,"0.#"),1)=".",FALSE,TRUE)</formula>
    </cfRule>
    <cfRule type="expression" dxfId="2426" priority="2902">
      <formula>IF(RIGHT(TEXT(Y1103,"0.#"),1)=".",TRUE,FALSE)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9:AO839">
    <cfRule type="expression" dxfId="2417" priority="2855">
      <formula>IF(AND(AL839&gt;=0, RIGHT(TEXT(AL839,"0.#"),1)&lt;&gt;"."),TRUE,FALSE)</formula>
    </cfRule>
    <cfRule type="expression" dxfId="2416" priority="2856">
      <formula>IF(AND(AL839&gt;=0, RIGHT(TEXT(AL839,"0.#"),1)="."),TRUE,FALSE)</formula>
    </cfRule>
    <cfRule type="expression" dxfId="2415" priority="2857">
      <formula>IF(AND(AL839&lt;0, RIGHT(TEXT(AL839,"0.#"),1)&lt;&gt;"."),TRUE,FALSE)</formula>
    </cfRule>
    <cfRule type="expression" dxfId="2414" priority="2858">
      <formula>IF(AND(AL839&lt;0, RIGHT(TEXT(AL839,"0.#"),1)="."),TRUE,FALSE)</formula>
    </cfRule>
  </conditionalFormatting>
  <conditionalFormatting sqref="Y839">
    <cfRule type="expression" dxfId="2413" priority="2853">
      <formula>IF(RIGHT(TEXT(Y839,"0.#"),1)=".",FALSE,TRUE)</formula>
    </cfRule>
    <cfRule type="expression" dxfId="2412" priority="2854">
      <formula>IF(RIGHT(TEXT(Y839,"0.#"),1)=".",TRUE,FALSE)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5:Y900">
    <cfRule type="expression" dxfId="2095" priority="2113">
      <formula>IF(RIGHT(TEXT(Y875,"0.#"),1)=".",FALSE,TRUE)</formula>
    </cfRule>
    <cfRule type="expression" dxfId="2094" priority="2114">
      <formula>IF(RIGHT(TEXT(Y875,"0.#"),1)=".",TRUE,FALSE)</formula>
    </cfRule>
  </conditionalFormatting>
  <conditionalFormatting sqref="Y906:Y933">
    <cfRule type="expression" dxfId="2093" priority="2101">
      <formula>IF(RIGHT(TEXT(Y906,"0.#"),1)=".",FALSE,TRUE)</formula>
    </cfRule>
    <cfRule type="expression" dxfId="2092" priority="2102">
      <formula>IF(RIGHT(TEXT(Y906,"0.#"),1)=".",TRUE,FALSE)</formula>
    </cfRule>
  </conditionalFormatting>
  <conditionalFormatting sqref="Y904:Y905">
    <cfRule type="expression" dxfId="2091" priority="2095">
      <formula>IF(RIGHT(TEXT(Y904,"0.#"),1)=".",FALSE,TRUE)</formula>
    </cfRule>
    <cfRule type="expression" dxfId="2090" priority="2096">
      <formula>IF(RIGHT(TEXT(Y904,"0.#"),1)=".",TRUE,FALSE)</formula>
    </cfRule>
  </conditionalFormatting>
  <conditionalFormatting sqref="Y939:Y966">
    <cfRule type="expression" dxfId="2089" priority="2089">
      <formula>IF(RIGHT(TEXT(Y939,"0.#"),1)=".",FALSE,TRUE)</formula>
    </cfRule>
    <cfRule type="expression" dxfId="2088" priority="2090">
      <formula>IF(RIGHT(TEXT(Y939,"0.#"),1)=".",TRUE,FALSE)</formula>
    </cfRule>
  </conditionalFormatting>
  <conditionalFormatting sqref="Y937:Y938">
    <cfRule type="expression" dxfId="2087" priority="2083">
      <formula>IF(RIGHT(TEXT(Y937,"0.#"),1)=".",FALSE,TRUE)</formula>
    </cfRule>
    <cfRule type="expression" dxfId="2086" priority="2084">
      <formula>IF(RIGHT(TEXT(Y937,"0.#"),1)=".",TRUE,FALSE)</formula>
    </cfRule>
  </conditionalFormatting>
  <conditionalFormatting sqref="Y972:Y999">
    <cfRule type="expression" dxfId="2085" priority="2077">
      <formula>IF(RIGHT(TEXT(Y972,"0.#"),1)=".",FALSE,TRUE)</formula>
    </cfRule>
    <cfRule type="expression" dxfId="2084" priority="2078">
      <formula>IF(RIGHT(TEXT(Y972,"0.#"),1)=".",TRUE,FALSE)</formula>
    </cfRule>
  </conditionalFormatting>
  <conditionalFormatting sqref="Y970:Y971">
    <cfRule type="expression" dxfId="2083" priority="2071">
      <formula>IF(RIGHT(TEXT(Y970,"0.#"),1)=".",FALSE,TRUE)</formula>
    </cfRule>
    <cfRule type="expression" dxfId="2082" priority="2072">
      <formula>IF(RIGHT(TEXT(Y970,"0.#"),1)=".",TRUE,FALSE)</formula>
    </cfRule>
  </conditionalFormatting>
  <conditionalFormatting sqref="Y1005:Y1032">
    <cfRule type="expression" dxfId="2081" priority="2065">
      <formula>IF(RIGHT(TEXT(Y1005,"0.#"),1)=".",FALSE,TRUE)</formula>
    </cfRule>
    <cfRule type="expression" dxfId="2080" priority="2066">
      <formula>IF(RIGHT(TEXT(Y1005,"0.#"),1)=".",TRUE,FALSE)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5:AO900">
    <cfRule type="expression" dxfId="1999" priority="2115">
      <formula>IF(AND(AL875&gt;=0, RIGHT(TEXT(AL875,"0.#"),1)&lt;&gt;"."),TRUE,FALSE)</formula>
    </cfRule>
    <cfRule type="expression" dxfId="1998" priority="2116">
      <formula>IF(AND(AL875&gt;=0, RIGHT(TEXT(AL875,"0.#"),1)="."),TRUE,FALSE)</formula>
    </cfRule>
    <cfRule type="expression" dxfId="1997" priority="2117">
      <formula>IF(AND(AL875&lt;0, RIGHT(TEXT(AL875,"0.#"),1)&lt;&gt;"."),TRUE,FALSE)</formula>
    </cfRule>
    <cfRule type="expression" dxfId="1996" priority="2118">
      <formula>IF(AND(AL875&lt;0, RIGHT(TEXT(AL875,"0.#"),1)="."),TRUE,FALSE)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Y783">
    <cfRule type="expression" dxfId="741" priority="41">
      <formula>IF(RIGHT(TEXT(Y783,"0.#"),1)=".",FALSE,TRUE)</formula>
    </cfRule>
    <cfRule type="expression" dxfId="740" priority="42">
      <formula>IF(RIGHT(TEXT(Y783,"0.#"),1)=".",TRUE,FALSE)</formula>
    </cfRule>
  </conditionalFormatting>
  <conditionalFormatting sqref="Y784 Y782">
    <cfRule type="expression" dxfId="739" priority="39">
      <formula>IF(RIGHT(TEXT(Y782,"0.#"),1)=".",FALSE,TRUE)</formula>
    </cfRule>
    <cfRule type="expression" dxfId="738" priority="40">
      <formula>IF(RIGHT(TEXT(Y782,"0.#"),1)=".",TRUE,FALSE)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4:AU790 AU782">
    <cfRule type="expression" dxfId="735" priority="35">
      <formula>IF(RIGHT(TEXT(AU782,"0.#"),1)=".",FALSE,TRUE)</formula>
    </cfRule>
    <cfRule type="expression" dxfId="734" priority="36">
      <formula>IF(RIGHT(TEXT(AU782,"0.#"),1)=".",TRUE,FALSE)</formula>
    </cfRule>
  </conditionalFormatting>
  <conditionalFormatting sqref="Y785">
    <cfRule type="expression" dxfId="733" priority="33">
      <formula>IF(RIGHT(TEXT(Y785,"0.#"),1)=".",FALSE,TRUE)</formula>
    </cfRule>
    <cfRule type="expression" dxfId="732" priority="34">
      <formula>IF(RIGHT(TEXT(Y785,"0.#"),1)=".",TRUE,FALSE)</formula>
    </cfRule>
  </conditionalFormatting>
  <conditionalFormatting sqref="Y790">
    <cfRule type="expression" dxfId="731" priority="31">
      <formula>IF(RIGHT(TEXT(Y790,"0.#"),1)=".",FALSE,TRUE)</formula>
    </cfRule>
    <cfRule type="expression" dxfId="730" priority="32">
      <formula>IF(RIGHT(TEXT(Y790,"0.#"),1)=".",TRUE,FALSE)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Y788">
    <cfRule type="expression" dxfId="727" priority="27">
      <formula>IF(RIGHT(TEXT(Y788,"0.#"),1)=".",FALSE,TRUE)</formula>
    </cfRule>
    <cfRule type="expression" dxfId="726" priority="28">
      <formula>IF(RIGHT(TEXT(Y788,"0.#"),1)=".",TRUE,FALSE)</formula>
    </cfRule>
  </conditionalFormatting>
  <conditionalFormatting sqref="Y787">
    <cfRule type="expression" dxfId="725" priority="25">
      <formula>IF(RIGHT(TEXT(Y787,"0.#"),1)=".",FALSE,TRUE)</formula>
    </cfRule>
    <cfRule type="expression" dxfId="724" priority="26">
      <formula>IF(RIGHT(TEXT(Y787,"0.#"),1)=".",TRUE,FALSE)</formula>
    </cfRule>
  </conditionalFormatting>
  <conditionalFormatting sqref="Y786">
    <cfRule type="expression" dxfId="723" priority="23">
      <formula>IF(RIGHT(TEXT(Y786,"0.#"),1)=".",FALSE,TRUE)</formula>
    </cfRule>
    <cfRule type="expression" dxfId="722" priority="24">
      <formula>IF(RIGHT(TEXT(Y786,"0.#"),1)=".",TRUE,FALSE)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3:Y874">
    <cfRule type="expression" dxfId="715" priority="11">
      <formula>IF(RIGHT(TEXT(Y873,"0.#"),1)=".",FALSE,TRUE)</formula>
    </cfRule>
    <cfRule type="expression" dxfId="714" priority="12">
      <formula>IF(RIGHT(TEXT(Y873,"0.#"),1)=".",TRUE,FALSE)</formula>
    </cfRule>
  </conditionalFormatting>
  <conditionalFormatting sqref="Y871:Y872">
    <cfRule type="expression" dxfId="713" priority="5">
      <formula>IF(RIGHT(TEXT(Y871,"0.#"),1)=".",FALSE,TRUE)</formula>
    </cfRule>
    <cfRule type="expression" dxfId="712" priority="6">
      <formula>IF(RIGHT(TEXT(Y871,"0.#"),1)=".",TRUE,FALSE)</formula>
    </cfRule>
  </conditionalFormatting>
  <conditionalFormatting sqref="AL873:AO874">
    <cfRule type="expression" dxfId="711" priority="13">
      <formula>IF(AND(AL873&gt;=0, RIGHT(TEXT(AL873,"0.#"),1)&lt;&gt;"."),TRUE,FALSE)</formula>
    </cfRule>
    <cfRule type="expression" dxfId="710" priority="14">
      <formula>IF(AND(AL873&gt;=0, RIGHT(TEXT(AL873,"0.#"),1)="."),TRUE,FALSE)</formula>
    </cfRule>
    <cfRule type="expression" dxfId="709" priority="15">
      <formula>IF(AND(AL873&lt;0, RIGHT(TEXT(AL873,"0.#"),1)&lt;&gt;"."),TRUE,FALSE)</formula>
    </cfRule>
    <cfRule type="expression" dxfId="708" priority="16">
      <formula>IF(AND(AL873&lt;0, RIGHT(TEXT(AL873,"0.#"),1)="."),TRUE,FALSE)</formula>
    </cfRule>
  </conditionalFormatting>
  <conditionalFormatting sqref="AL871:AO872">
    <cfRule type="expression" dxfId="707" priority="7">
      <formula>IF(AND(AL871&gt;=0, RIGHT(TEXT(AL871,"0.#"),1)&lt;&gt;"."),TRUE,FALSE)</formula>
    </cfRule>
    <cfRule type="expression" dxfId="706" priority="8">
      <formula>IF(AND(AL871&gt;=0, RIGHT(TEXT(AL871,"0.#"),1)="."),TRUE,FALSE)</formula>
    </cfRule>
    <cfRule type="expression" dxfId="705" priority="9">
      <formula>IF(AND(AL871&lt;0, RIGHT(TEXT(AL871,"0.#"),1)&lt;&gt;"."),TRUE,FALSE)</formula>
    </cfRule>
    <cfRule type="expression" dxfId="704" priority="10">
      <formula>IF(AND(AL871&lt;0, RIGHT(TEXT(AL871,"0.#"),1)="."),TRUE,FALSE)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6" orientation="portrait" r:id="rId1"/>
  <headerFooter differentFirst="1" alignWithMargins="0"/>
  <rowBreaks count="3" manualBreakCount="3">
    <brk id="120"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8"/>
      <c r="Z2" s="837"/>
      <c r="AA2" s="838"/>
      <c r="AB2" s="1042" t="s">
        <v>11</v>
      </c>
      <c r="AC2" s="1043"/>
      <c r="AD2" s="1044"/>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5"/>
      <c r="H4" s="1015"/>
      <c r="I4" s="1015"/>
      <c r="J4" s="1015"/>
      <c r="K4" s="1015"/>
      <c r="L4" s="1015"/>
      <c r="M4" s="1015"/>
      <c r="N4" s="1015"/>
      <c r="O4" s="1016"/>
      <c r="P4" s="104"/>
      <c r="Q4" s="1023"/>
      <c r="R4" s="1023"/>
      <c r="S4" s="1023"/>
      <c r="T4" s="1023"/>
      <c r="U4" s="1023"/>
      <c r="V4" s="1023"/>
      <c r="W4" s="1023"/>
      <c r="X4" s="1024"/>
      <c r="Y4" s="1033" t="s">
        <v>12</v>
      </c>
      <c r="Z4" s="1034"/>
      <c r="AA4" s="1035"/>
      <c r="AB4" s="464"/>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8"/>
      <c r="Z9" s="837"/>
      <c r="AA9" s="838"/>
      <c r="AB9" s="1042" t="s">
        <v>11</v>
      </c>
      <c r="AC9" s="1043"/>
      <c r="AD9" s="1044"/>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5"/>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4"/>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8"/>
      <c r="Z16" s="837"/>
      <c r="AA16" s="838"/>
      <c r="AB16" s="1042" t="s">
        <v>11</v>
      </c>
      <c r="AC16" s="1043"/>
      <c r="AD16" s="1044"/>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5"/>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4"/>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8"/>
      <c r="Z23" s="837"/>
      <c r="AA23" s="838"/>
      <c r="AB23" s="1042" t="s">
        <v>11</v>
      </c>
      <c r="AC23" s="1043"/>
      <c r="AD23" s="1044"/>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5"/>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4"/>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8"/>
      <c r="Z30" s="837"/>
      <c r="AA30" s="838"/>
      <c r="AB30" s="1042" t="s">
        <v>11</v>
      </c>
      <c r="AC30" s="1043"/>
      <c r="AD30" s="1044"/>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5"/>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4"/>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8"/>
      <c r="Z37" s="837"/>
      <c r="AA37" s="838"/>
      <c r="AB37" s="1042" t="s">
        <v>11</v>
      </c>
      <c r="AC37" s="1043"/>
      <c r="AD37" s="1044"/>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5"/>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4"/>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8"/>
      <c r="Z44" s="837"/>
      <c r="AA44" s="838"/>
      <c r="AB44" s="1042" t="s">
        <v>11</v>
      </c>
      <c r="AC44" s="1043"/>
      <c r="AD44" s="1044"/>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5"/>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4"/>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8"/>
      <c r="Z51" s="837"/>
      <c r="AA51" s="838"/>
      <c r="AB51" s="242" t="s">
        <v>11</v>
      </c>
      <c r="AC51" s="1043"/>
      <c r="AD51" s="1044"/>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5"/>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4"/>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8"/>
      <c r="Z58" s="837"/>
      <c r="AA58" s="838"/>
      <c r="AB58" s="1042" t="s">
        <v>11</v>
      </c>
      <c r="AC58" s="1043"/>
      <c r="AD58" s="1044"/>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5"/>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4"/>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8"/>
      <c r="Z65" s="837"/>
      <c r="AA65" s="838"/>
      <c r="AB65" s="1042" t="s">
        <v>11</v>
      </c>
      <c r="AC65" s="1043"/>
      <c r="AD65" s="1044"/>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5"/>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4"/>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88"/>
      <c r="Z4" s="389"/>
      <c r="AA4" s="389"/>
      <c r="AB4" s="813"/>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88"/>
      <c r="Z17" s="389"/>
      <c r="AA17" s="389"/>
      <c r="AB17" s="813"/>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88"/>
      <c r="Z30" s="389"/>
      <c r="AA30" s="389"/>
      <c r="AB30" s="813"/>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88"/>
      <c r="Z43" s="389"/>
      <c r="AA43" s="389"/>
      <c r="AB43" s="813"/>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88"/>
      <c r="Z57" s="389"/>
      <c r="AA57" s="389"/>
      <c r="AB57" s="813"/>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88"/>
      <c r="Z70" s="389"/>
      <c r="AA70" s="389"/>
      <c r="AB70" s="813"/>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88"/>
      <c r="Z83" s="389"/>
      <c r="AA83" s="389"/>
      <c r="AB83" s="813"/>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88"/>
      <c r="Z96" s="389"/>
      <c r="AA96" s="389"/>
      <c r="AB96" s="813"/>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3"/>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3"/>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3"/>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3"/>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3"/>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3"/>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3"/>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3"/>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3"/>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3"/>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3"/>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3"/>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2020-07-04T20:10:40Z</cp:lastPrinted>
  <dcterms:created xsi:type="dcterms:W3CDTF">2012-03-13T00:50:25Z</dcterms:created>
  <dcterms:modified xsi:type="dcterms:W3CDTF">2020-10-09T01:41:54Z</dcterms:modified>
</cp:coreProperties>
</file>