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9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<sst xmlns="http://schemas.openxmlformats.org/spreadsheetml/2006/main" count="2882" uniqueCount="642">
  <si>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</si>
  <si>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</si>
  <si>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</si>
  <si>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</si>
  <si>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</si>
  <si>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</si>
  <si>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</si>
  <si>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</si>
  <si>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</si>
  <si>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</si>
  <si>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</si>
  <si>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</si>
  <si>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</si>
  <si>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</si>
  <si>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</si>
  <si>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</si>
  <si>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</si>
  <si>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</si>
  <si>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</si>
  <si>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</si>
  <si>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</si>
  <si>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</si>
  <si>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</si>
  <si>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</si>
  <si>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</si>
  <si>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</si>
  <si>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</si>
  <si>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</si>
  <si>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</si>
  <si>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</si>
  <si>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</si>
  <si>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</si>
  <si>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</si>
  <si>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</si>
  <si>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</si>
  <si>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</si>
  <si>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</si>
  <si>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</si>
  <si>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</si>
  <si>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</si>
  <si>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</si>
  <si>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</si>
  <si>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</si>
  <si>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</si>
  <si>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</si>
  <si>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</si>
  <si>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</si>
  <si>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</si>
  <si>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</si>
  <si>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</si>
  <si>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</si>
  <si>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</si>
  <si>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</si>
  <si>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</si>
  <si>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</si>
  <si>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</si>
  <si>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</si>
  <si>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</si>
  <si>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</si>
  <si>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</si>
  <si>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</si>
  <si>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</si>
  <si>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</si>
  <si>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</si>
  <si>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</si>
  <si>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</si>
  <si>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</si>
  <si>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</si>
  <si>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</si>
  <si>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</si>
  <si>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</si>
  <si>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</si>
  <si>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</si>
  <si>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</si>
  <si>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</si>
  <si>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</si>
  <si>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</si>
  <si>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</si>
  <si>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</si>
  <si>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</si>
  <si>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</si>
  <si>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</si>
  <si>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</si>
  <si>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</si>
  <si>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</si>
  <si>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</si>
  <si>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</si>
  <si>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</si>
  <si>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</si>
  <si>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</si>
  <si>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</si>
  <si>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</si>
  <si>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</si>
  <si>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</si>
  <si>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</si>
  <si>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</si>
  <si>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</si>
  <si>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</si>
  <si>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</si>
  <si>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</si>
  <si>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</si>
  <si>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</si>
  <si>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</si>
  <si>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</si>
  <si>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</si>
  <si>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</si>
  <si>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</si>
  <si>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</si>
  <si>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</si>
  <si>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</si>
  <si>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</si>
  <si>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</si>
  <si>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</si>
  <si>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</si>
  <si>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</si>
  <si>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</si>
  <si>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</si>
  <si>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</si>
  <si>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</si>
  <si>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</si>
  <si>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</si>
  <si>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</si>
  <si>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</si>
  <si>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</si>
  <si>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</si>
  <si>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</si>
  <si>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</si>
  <si>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</si>
  <si>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</si>
  <si>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</si>
  <si>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</si>
  <si>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</si>
  <si>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</si>
  <si>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</si>
  <si>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</si>
  <si>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</si>
  <si>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</si>
  <si>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</si>
  <si>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</si>
  <si>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</si>
  <si>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</si>
  <si>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</si>
  <si>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</si>
  <si>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</si>
  <si>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</si>
  <si>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</si>
  <si>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</si>
  <si>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</si>
  <si>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</si>
  <si>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</si>
  <si>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</si>
  <si>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</si>
  <si>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</si>
  <si>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</si>
  <si>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</si>
  <si>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</si>
  <si>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</si>
  <si>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</si>
  <si>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</si>
  <si>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</si>
  <si>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</si>
  <si>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</si>
  <si>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</si>
  <si>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</si>
  <si>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</si>
  <si>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</si>
  <si>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</si>
  <si>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</si>
  <si>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</si>
  <si>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</si>
  <si>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</si>
  <si>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</si>
  <si>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</si>
  <si>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</si>
  <si>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</si>
  <si>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</si>
  <si>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</si>
  <si>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</si>
  <si>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</si>
  <si>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</si>
  <si>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</si>
  <si>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</si>
  <si>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</si>
  <si>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</si>
  <si>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</si>
  <si>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</si>
  <si>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</si>
  <si>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</si>
  <si>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</si>
  <si>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</si>
  <si>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</si>
  <si>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</si>
  <si>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</si>
  <si>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</si>
  <si>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</si>
  <si>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</si>
  <si>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</si>
  <si>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</si>
  <si>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</si>
  <si>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</si>
  <si>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</si>
  <si>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</si>
  <si>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</si>
  <si>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</si>
  <si>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</si>
  <si>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</si>
  <si>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</si>
  <si>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</si>
  <si>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</si>
  <si>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</si>
  <si>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</si>
  <si>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</si>
  <si>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</si>
  <si>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</si>
  <si>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</si>
  <si>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</si>
  <si>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</si>
  <si>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</si>
  <si>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</si>
  <si>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</si>
  <si>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</si>
  <si>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</si>
  <si>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</si>
  <si>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</si>
  <si>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</si>
  <si>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</si>
  <si>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</si>
  <si>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</si>
  <si>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</si>
  <si>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</si>
  <si>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</si>
  <si>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</si>
  <si>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</si>
  <si>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</si>
  <si>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</si>
  <si>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</si>
  <si>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</si>
  <si>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</si>
  <si>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</si>
  <si>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</si>
  <si>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</si>
  <si>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</si>
  <si>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</si>
  <si>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</si>
  <si>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</si>
  <si>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</si>
  <si>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</si>
  <si>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</si>
  <si>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</si>
  <si>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</si>
  <si>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</si>
  <si>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</si>
  <si>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</si>
  <si>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</si>
  <si>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</si>
  <si>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</si>
  <si>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</si>
  <si>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</si>
  <si>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</si>
  <si>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</si>
  <si>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</si>
  <si>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</si>
  <si>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</si>
  <si>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</si>
  <si>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</si>
  <si>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</si>
  <si>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</si>
  <si>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</si>
  <si>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</si>
  <si>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</si>
  <si>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</si>
  <si>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</si>
  <si>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</si>
  <si>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</si>
  <si>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</si>
  <si>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</si>
  <si>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</si>
  <si>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</si>
  <si>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</si>
  <si>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</si>
  <si>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</si>
  <si>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</si>
  <si>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</si>
  <si>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</si>
  <si>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</si>
  <si>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</si>
  <si>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</si>
  <si>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</si>
  <si>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</si>
  <si>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</si>
  <si>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</si>
  <si>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</si>
  <si>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</si>
  <si>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</si>
  <si>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</si>
  <si>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</si>
  <si>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</si>
  <si>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</si>
  <si>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</si>
  <si>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</si>
  <si>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</si>
  <si>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</si>
  <si>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</si>
  <si>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</si>
  <si>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</si>
  <si>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</si>
  <si>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</si>
  <si>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</si>
  <si>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</si>
  <si>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</si>
  <si>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</si>
  <si>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</si>
  <si>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</si>
  <si>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</si>
  <si>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</si>
  <si>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</si>
  <si>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</si>
  <si>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</si>
  <si>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</si>
  <si>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</si>
  <si>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</si>
  <si>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</si>
  <si>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</si>
  <si>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</si>
  <si>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</si>
  <si>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</si>
  <si>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</si>
  <si>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</si>
  <si>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</si>
  <si>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</si>
  <si>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</si>
  <si>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</si>
  <si>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</si>
  <si>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</si>
  <si>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</si>
  <si>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</si>
  <si>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</si>
  <si>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</si>
  <si>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</si>
  <si>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</si>
  <si>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</si>
  <si>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</si>
  <si>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</si>
  <si>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</si>
  <si>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</si>
  <si>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</si>
  <si>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</si>
  <si>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</si>
  <si>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</si>
  <si>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</si>
  <si>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</si>
  <si>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</si>
  <si>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</si>
  <si>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</si>
  <si>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</si>
  <si>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</si>
  <si>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</si>
  <si>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</si>
  <si>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</si>
  <si>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</si>
  <si>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</si>
  <si>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</si>
  <si>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</si>
  <si>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</si>
  <si>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</si>
  <si>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</si>
  <si>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</si>
  <si>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</si>
  <si>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</si>
  <si>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</si>
  <si>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</si>
  <si>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</si>
  <si>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</si>
  <si>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</si>
  <si>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</si>
  <si>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</si>
  <si>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</si>
  <si>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</si>
  <si>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</si>
  <si>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</si>
  <si>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</si>
  <si>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</si>
  <si>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</si>
  <si>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</si>
  <si>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</si>
  <si>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</si>
  <si>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</si>
  <si>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</si>
  <si>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</si>
  <si>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</si>
  <si>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</si>
  <si>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</si>
  <si>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</si>
  <si>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</si>
  <si>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</si>
  <si>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</si>
  <si>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</si>
  <si>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</si>
  <si>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</si>
  <si>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</si>
  <si>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</si>
  <si>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</si>
  <si>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</si>
  <si>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</si>
  <si>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</si>
  <si>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</si>
  <si>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</si>
  <si>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</si>
  <si>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</si>
  <si>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</si>
  <si>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</si>
  <si>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</si>
  <si>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</si>
  <si>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</si>
  <si>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</si>
  <si>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</si>
  <si>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</si>
  <si>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</si>
  <si>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</si>
  <si>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</si>
  <si>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</si>
  <si>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</si>
  <si>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</si>
  <si>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</si>
  <si>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</si>
  <si>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</si>
  <si>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</si>
  <si>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</si>
  <si>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</si>
  <si>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</si>
  <si>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</si>
  <si>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</si>
  <si>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</si>
  <si>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</si>
  <si>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</si>
  <si>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</si>
  <si>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</si>
  <si>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</si>
  <si>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</si>
  <si>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</si>
  <si>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</si>
  <si>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</si>
  <si>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</si>
  <si>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</si>
  <si>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</si>
  <si>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</si>
  <si>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</si>
  <si>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</si>
  <si>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</si>
  <si>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</si>
  <si>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</si>
  <si>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</si>
  <si>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</si>
  <si>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</si>
  <si>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</si>
  <si>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</si>
  <si>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</si>
  <si>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</si>
  <si>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</si>
  <si>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</si>
  <si>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</si>
  <si>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</si>
  <si>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</si>
  <si>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</si>
  <si>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</si>
  <si>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</si>
  <si>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</si>
  <si>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</si>
  <si>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</si>
  <si>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</si>
  <si>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</si>
  <si>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</si>
  <si>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</si>
  <si>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</si>
  <si>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</si>
  <si>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</si>
  <si>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</si>
  <si>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</si>
  <si>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</si>
  <si>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</si>
  <si>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</si>
  <si>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</si>
  <si>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</si>
  <si>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</si>
  <si>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</si>
  <si>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</si>
  <si>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</si>
  <si>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</si>
  <si>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</si>
  <si>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</si>
  <si>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</si>
  <si>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</si>
  <si>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</si>
  <si>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</si>
  <si>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</si>
  <si>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</si>
  <si>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</si>
  <si>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</si>
  <si>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</si>
  <si>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</si>
  <si>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</si>
  <si>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</si>
  <si>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</si>
  <si>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</si>
  <si>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</si>
  <si>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</si>
  <si>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</si>
  <si>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</si>
  <si>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</si>
  <si>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</si>
  <si>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</si>
  <si>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</si>
  <si>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</si>
  <si>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</si>
  <si>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</si>
  <si>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</si>
  <si>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</si>
  <si>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</si>
  <si>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</si>
  <si>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</si>
  <si>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</si>
  <si>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</si>
  <si>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</si>
  <si>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</si>
  <si>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</si>
  <si>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</si>
  <si>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</si>
  <si>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</si>
  <si>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</si>
  <si>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</si>
  <si>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</si>
  <si>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</si>
  <si>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</si>
  <si>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</si>
  <si>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</si>
  <si>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</si>
  <si>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</si>
  <si>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</si>
  <si>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</si>
  <si>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</si>
  <si>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</si>
  <si>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</si>
  <si>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</si>
  <si>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</si>
  <si>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</si>
  <si>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</si>
  <si>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</si>
  <si>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</si>
  <si>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</si>
  <si>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</si>
  <si>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</si>
  <si>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</si>
  <si>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</si>
  <si>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</si>
  <si>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</si>
  <si>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</si>
  <si>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</si>
  <si>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</si>
  <si>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</si>
  <si>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</si>
  <si>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</si>
  <si>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</si>
  <si>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</si>
  <si>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</si>
  <si>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</si>
  <si>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</si>
  <si>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</si>
  <si>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</si>
  <si>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</si>
  <si>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</si>
  <si>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</si>
  <si>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</si>
  <si>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</si>
  <si>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</si>
  <si>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</si>
  <si>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</si>
  <si>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看護師等学校養成所報告管理運用事業</t>
  </si>
  <si>
    <t>平成２２年度</t>
  </si>
  <si>
    <t>看護課</t>
  </si>
  <si>
    <t>保健師助産師看護師法施行令第14条</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</si>
  <si>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</si>
  <si>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</si>
  <si>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社会保障関係情報化業務庁費</t>
  </si>
  <si>
    <t>オンライン報告養成所数を100％とする</t>
  </si>
  <si>
    <t>オンライン報告養成所数</t>
  </si>
  <si>
    <t>か所</t>
  </si>
  <si>
    <t>看護師等学校養成所入学状況及び卒業生就業状況調査（担当課による調査）</t>
  </si>
  <si>
    <t>報告事業活用養成所数</t>
  </si>
  <si>
    <t>・単位当たりコスト=Ｘ／Ｙ
X：予算執行額
Y：報告事業活用養成所数　　　</t>
  </si>
  <si>
    <t>円</t>
  </si>
  <si>
    <t>Ｘ円/Ｙか所</t>
  </si>
  <si>
    <t>31,612,111
/1,812</t>
  </si>
  <si>
    <t>12,233,981/1,841</t>
  </si>
  <si>
    <t>施策大目標２　必要な医療従事者を確保するとともに、資質の向上を図ること</t>
  </si>
  <si>
    <t>今後の医療需要に見合った医療従事者の確保を図ること　（施策目標Ⅰ－２－１）</t>
  </si>
  <si>
    <t>就業看護職員数（担当課による推計、平成29,30年度集計中）
31年度目標値は30年度成果実績と同値とする。
※成果指標を前年度以上としているため3年以内の目標設定は困難。</t>
    <rPh sb="17" eb="19">
      <t>ヘイセイ</t>
    </rPh>
    <rPh sb="24" eb="26">
      <t>ネンド</t>
    </rPh>
    <rPh sb="26" eb="29">
      <t>シュウケイチュウ</t>
    </rPh>
    <phoneticPr fontId="5"/>
  </si>
  <si>
    <t>人</t>
  </si>
  <si>
    <t>-</t>
    <phoneticPr fontId="5"/>
  </si>
  <si>
    <t>本事業の実施により把握される看護師等学校養成所の入学状況、卒業生就業状況等の情報は看護職員確保対策の基礎資料となる。</t>
  </si>
  <si>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</si>
  <si>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</si>
  <si>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</si>
  <si>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</si>
  <si>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無</t>
  </si>
  <si>
    <t>有</t>
  </si>
  <si>
    <t>‐</t>
  </si>
  <si>
    <t>一般競争入札を行い、コストの削減に努めており、妥当な水準であると考える。</t>
    <phoneticPr fontId="5"/>
  </si>
  <si>
    <t>対象システムの改修経費と運用・保守経費に使途が限定されている。</t>
    <rPh sb="7" eb="9">
      <t>カイシュウ</t>
    </rPh>
    <rPh sb="9" eb="11">
      <t>ケイヒ</t>
    </rPh>
    <rPh sb="15" eb="17">
      <t>ホシュ</t>
    </rPh>
    <phoneticPr fontId="5"/>
  </si>
  <si>
    <t>-</t>
    <phoneticPr fontId="5"/>
  </si>
  <si>
    <t>事業の実施に必要最低限の経費のみを計上し、コストの削減に努めている。</t>
    <phoneticPr fontId="5"/>
  </si>
  <si>
    <t>成果実績は成果目標を満たしている。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</si>
  <si>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</si>
  <si>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活動実績は見込みを超えている。</t>
    <phoneticPr fontId="5"/>
  </si>
  <si>
    <t>本事業の実施により把握される看護師等学校養成所の入学状況、卒業生就業状況等の情報は看護職員確保対策の基礎資料として活用している。</t>
    <phoneticPr fontId="5"/>
  </si>
  <si>
    <t>関連する事業ではないが、施設のデータを集め、DB化するものであり、役割は明確に分かれている。</t>
    <rPh sb="0" eb="2">
      <t>カンレン</t>
    </rPh>
    <rPh sb="4" eb="6">
      <t>ジギョウ</t>
    </rPh>
    <rPh sb="12" eb="14">
      <t>シセツ</t>
    </rPh>
    <rPh sb="19" eb="20">
      <t>アツ</t>
    </rPh>
    <rPh sb="24" eb="25">
      <t>カ</t>
    </rPh>
    <rPh sb="33" eb="35">
      <t>ヤクワリ</t>
    </rPh>
    <rPh sb="36" eb="38">
      <t>メイカク</t>
    </rPh>
    <rPh sb="39" eb="40">
      <t>ワ</t>
    </rPh>
    <phoneticPr fontId="5"/>
  </si>
  <si>
    <t>病床機能報告情報収集経費</t>
  </si>
  <si>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</si>
  <si>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引き続き、必要な予算を確保し、適正な執行に努めてまいりたい。</t>
  </si>
  <si>
    <t>42</t>
  </si>
  <si>
    <t>846</t>
  </si>
  <si>
    <t>43</t>
  </si>
  <si>
    <t>734</t>
  </si>
  <si>
    <t>44</t>
  </si>
  <si>
    <t>37</t>
  </si>
  <si>
    <t>0047</t>
  </si>
  <si>
    <t>0053</t>
    <phoneticPr fontId="5"/>
  </si>
  <si>
    <t>A.日本情報通信株式会社</t>
  </si>
  <si>
    <t>雑役務費</t>
    <rPh sb="0" eb="1">
      <t>ザツ</t>
    </rPh>
    <rPh sb="1" eb="4">
      <t>エキムヒ</t>
    </rPh>
    <phoneticPr fontId="5"/>
  </si>
  <si>
    <t>システム機器賃貸借及び運用・保守</t>
    <phoneticPr fontId="5"/>
  </si>
  <si>
    <t>日本情報通信株式会社</t>
  </si>
  <si>
    <t>システム機器賃貸借及び運用・保守</t>
  </si>
  <si>
    <t>国庫債務負担行為等</t>
  </si>
  <si>
    <t>-</t>
    <phoneticPr fontId="5"/>
  </si>
  <si>
    <t>12,348,000/1847</t>
    <phoneticPr fontId="5"/>
  </si>
  <si>
    <t>12,348,000/1847</t>
    <phoneticPr fontId="5"/>
  </si>
  <si>
    <t>対策官：田中　規倫</t>
    <rPh sb="0" eb="3">
      <t>タイサクカン</t>
    </rPh>
    <rPh sb="4" eb="6">
      <t>タナカ</t>
    </rPh>
    <rPh sb="7" eb="8">
      <t>ノリ</t>
    </rPh>
    <rPh sb="8" eb="9">
      <t>リン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</si>
  <si>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</si>
  <si>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</si>
  <si>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</si>
  <si>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保健師助産師看護師学校養成所指定規則の改正に伴う第14条報告の様式変更に伴う増</t>
    <rPh sb="0" eb="3">
      <t>ホケンシ</t>
    </rPh>
    <rPh sb="3" eb="6">
      <t>ジョサンシ</t>
    </rPh>
    <rPh sb="6" eb="9">
      <t>カンゴシ</t>
    </rPh>
    <rPh sb="9" eb="11">
      <t>ガッコウ</t>
    </rPh>
    <rPh sb="11" eb="14">
      <t>ヨウセイジョ</t>
    </rPh>
    <rPh sb="14" eb="16">
      <t>シテイ</t>
    </rPh>
    <rPh sb="16" eb="18">
      <t>キソク</t>
    </rPh>
    <rPh sb="19" eb="21">
      <t>カイセイ</t>
    </rPh>
    <rPh sb="22" eb="23">
      <t>トモナ</t>
    </rPh>
    <rPh sb="24" eb="25">
      <t>ダイ</t>
    </rPh>
    <rPh sb="27" eb="28">
      <t>ジョウ</t>
    </rPh>
    <rPh sb="28" eb="30">
      <t>ホウコク</t>
    </rPh>
    <rPh sb="31" eb="33">
      <t>ヨウシキ</t>
    </rPh>
    <rPh sb="33" eb="35">
      <t>ヘンコウ</t>
    </rPh>
    <rPh sb="36" eb="37">
      <t>トモナ</t>
    </rPh>
    <rPh sb="38" eb="39">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</si>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</sst>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63500</xdr:colOff>
      <xdr:row>133</xdr:row>
      <xdr:rowOff>177800</xdr:rowOff>
    </xdr:from>
    <xdr:to>
      <xdr:col>33</xdr:col>
      <xdr:colOff>166576</xdr:colOff>
      <xdr:row>133</xdr:row>
      <xdr:rowOff>354695</xdr:rowOff>
    </xdr:to>
    <xdr:sp macro="" textlink="">
      <xdr:nvSpPr>
        <xdr:cNvPr id="2" name="テキスト ボックス 1"/>
        <xdr:cNvSpPr txBox="1"/>
      </xdr:nvSpPr>
      <xdr:spPr>
        <a:xfrm>
          <a:off x="6864350" y="1664652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38100</xdr:colOff>
      <xdr:row>133</xdr:row>
      <xdr:rowOff>165100</xdr:rowOff>
    </xdr:from>
    <xdr:to>
      <xdr:col>37</xdr:col>
      <xdr:colOff>141176</xdr:colOff>
      <xdr:row>133</xdr:row>
      <xdr:rowOff>341995</xdr:rowOff>
    </xdr:to>
    <xdr:sp macro="" textlink="">
      <xdr:nvSpPr>
        <xdr:cNvPr id="3" name="テキスト ボックス 2"/>
        <xdr:cNvSpPr txBox="1"/>
      </xdr:nvSpPr>
      <xdr:spPr>
        <a:xfrm>
          <a:off x="7639050" y="1663382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134</xdr:row>
      <xdr:rowOff>139700</xdr:rowOff>
    </xdr:from>
    <xdr:to>
      <xdr:col>37</xdr:col>
      <xdr:colOff>153876</xdr:colOff>
      <xdr:row>134</xdr:row>
      <xdr:rowOff>316595</xdr:rowOff>
    </xdr:to>
    <xdr:sp macro="" textlink="">
      <xdr:nvSpPr>
        <xdr:cNvPr id="4" name="テキスト ボックス 3"/>
        <xdr:cNvSpPr txBox="1"/>
      </xdr:nvSpPr>
      <xdr:spPr>
        <a:xfrm>
          <a:off x="7651750" y="17113250"/>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76200</xdr:colOff>
      <xdr:row>134</xdr:row>
      <xdr:rowOff>139700</xdr:rowOff>
    </xdr:from>
    <xdr:to>
      <xdr:col>49</xdr:col>
      <xdr:colOff>457200</xdr:colOff>
      <xdr:row>134</xdr:row>
      <xdr:rowOff>393700</xdr:rowOff>
    </xdr:to>
    <xdr:sp macro="" textlink="">
      <xdr:nvSpPr>
        <xdr:cNvPr id="5" name="テキスト ボックス 4"/>
        <xdr:cNvSpPr txBox="1"/>
      </xdr:nvSpPr>
      <xdr:spPr>
        <a:xfrm>
          <a:off x="9277350" y="17113250"/>
          <a:ext cx="981075"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19</xdr:col>
      <xdr:colOff>76200</xdr:colOff>
      <xdr:row>742</xdr:row>
      <xdr:rowOff>56028</xdr:rowOff>
    </xdr:from>
    <xdr:to>
      <xdr:col>35</xdr:col>
      <xdr:colOff>22491</xdr:colOff>
      <xdr:row>744</xdr:row>
      <xdr:rowOff>291165</xdr:rowOff>
    </xdr:to>
    <xdr:sp macro="" textlink="">
      <xdr:nvSpPr>
        <xdr:cNvPr id="6" name="正方形/長方形 5"/>
        <xdr:cNvSpPr/>
      </xdr:nvSpPr>
      <xdr:spPr>
        <a:xfrm>
          <a:off x="3876675" y="37813128"/>
          <a:ext cx="3146691" cy="939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clientData/>
  </xdr:twoCellAnchor>
  <xdr:twoCellAnchor>
    <xdr:from>
      <xdr:col>13</xdr:col>
      <xdr:colOff>33618</xdr:colOff>
      <xdr:row>745</xdr:row>
      <xdr:rowOff>23157</xdr:rowOff>
    </xdr:from>
    <xdr:to>
      <xdr:col>42</xdr:col>
      <xdr:colOff>123264</xdr:colOff>
      <xdr:row>748</xdr:row>
      <xdr:rowOff>4482</xdr:rowOff>
    </xdr:to>
    <xdr:sp macro="" textlink="">
      <xdr:nvSpPr>
        <xdr:cNvPr id="7" name="大かっこ 6"/>
        <xdr:cNvSpPr/>
      </xdr:nvSpPr>
      <xdr:spPr>
        <a:xfrm>
          <a:off x="2633943" y="38837532"/>
          <a:ext cx="5890371" cy="1038600"/>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lientData/>
  </xdr:twoCellAnchor>
  <xdr:twoCellAnchor>
    <xdr:from>
      <xdr:col>27</xdr:col>
      <xdr:colOff>37355</xdr:colOff>
      <xdr:row>747</xdr:row>
      <xdr:rowOff>156882</xdr:rowOff>
    </xdr:from>
    <xdr:to>
      <xdr:col>27</xdr:col>
      <xdr:colOff>44823</xdr:colOff>
      <xdr:row>748</xdr:row>
      <xdr:rowOff>291353</xdr:rowOff>
    </xdr:to>
    <xdr:cxnSp macro="">
      <xdr:nvCxnSpPr>
        <xdr:cNvPr id="8" name="直線矢印コネクタ 7"/>
        <xdr:cNvCxnSpPr/>
      </xdr:nvCxnSpPr>
      <xdr:spPr>
        <a:xfrm>
          <a:off x="5438030" y="39676107"/>
          <a:ext cx="7468" cy="4868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152400</xdr:colOff>
      <xdr:row>750</xdr:row>
      <xdr:rowOff>33617</xdr:rowOff>
    </xdr:from>
    <xdr:to>
      <xdr:col>39</xdr:col>
      <xdr:colOff>101600</xdr:colOff>
      <xdr:row>752</xdr:row>
      <xdr:rowOff>262031</xdr:rowOff>
    </xdr:to>
    <xdr:sp macro="" textlink="">
      <xdr:nvSpPr>
        <xdr:cNvPr id="9" name="正方形/長方形 8"/>
        <xdr:cNvSpPr/>
      </xdr:nvSpPr>
      <xdr:spPr>
        <a:xfrm>
          <a:off x="3752850" y="40610117"/>
          <a:ext cx="4149725" cy="9332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en-US" altLang="ja-JP" sz="1400">
              <a:solidFill>
                <a:sysClr val="windowText" lastClr="000000"/>
              </a:solidFill>
            </a:rPr>
            <a:t>11</a:t>
          </a:r>
          <a:r>
            <a:rPr kumimoji="1" lang="ja-JP" altLang="en-US" sz="1400">
              <a:solidFill>
                <a:sysClr val="windowText" lastClr="000000"/>
              </a:solidFill>
            </a:rPr>
            <a:t>百万円</a:t>
          </a:r>
        </a:p>
      </xdr:txBody>
    </xdr:sp>
    <xdr:clientData/>
  </xdr:twoCellAnchor>
  <xdr:twoCellAnchor>
    <xdr:from>
      <xdr:col>20</xdr:col>
      <xdr:colOff>25400</xdr:colOff>
      <xdr:row>753</xdr:row>
      <xdr:rowOff>55328</xdr:rowOff>
    </xdr:from>
    <xdr:to>
      <xdr:col>37</xdr:col>
      <xdr:colOff>190500</xdr:colOff>
      <xdr:row>755</xdr:row>
      <xdr:rowOff>10691</xdr:rowOff>
    </xdr:to>
    <xdr:sp macro="" textlink="">
      <xdr:nvSpPr>
        <xdr:cNvPr id="10" name="大かっこ 9"/>
        <xdr:cNvSpPr/>
      </xdr:nvSpPr>
      <xdr:spPr>
        <a:xfrm>
          <a:off x="4025900" y="41689103"/>
          <a:ext cx="3565525" cy="66021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clientData/>
  </xdr:twoCellAnchor>
  <xdr:twoCellAnchor>
    <xdr:from>
      <xdr:col>24</xdr:col>
      <xdr:colOff>89647</xdr:colOff>
      <xdr:row>748</xdr:row>
      <xdr:rowOff>324971</xdr:rowOff>
    </xdr:from>
    <xdr:to>
      <xdr:col>34</xdr:col>
      <xdr:colOff>134470</xdr:colOff>
      <xdr:row>750</xdr:row>
      <xdr:rowOff>1</xdr:rowOff>
    </xdr:to>
    <xdr:sp macro="" textlink="">
      <xdr:nvSpPr>
        <xdr:cNvPr id="11" name="Rectangle 11"/>
        <xdr:cNvSpPr>
          <a:spLocks noChangeArrowheads="1"/>
        </xdr:cNvSpPr>
      </xdr:nvSpPr>
      <xdr:spPr bwMode="auto">
        <a:xfrm>
          <a:off x="4890247" y="40196621"/>
          <a:ext cx="2045073" cy="37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38</xdr:col>
      <xdr:colOff>64358</xdr:colOff>
      <xdr:row>133</xdr:row>
      <xdr:rowOff>167331</xdr:rowOff>
    </xdr:from>
    <xdr:to>
      <xdr:col>41</xdr:col>
      <xdr:colOff>167434</xdr:colOff>
      <xdr:row>133</xdr:row>
      <xdr:rowOff>344226</xdr:rowOff>
    </xdr:to>
    <xdr:sp macro="" textlink="">
      <xdr:nvSpPr>
        <xdr:cNvPr id="12" name="テキスト ボックス 11"/>
        <xdr:cNvSpPr txBox="1"/>
      </xdr:nvSpPr>
      <xdr:spPr>
        <a:xfrm>
          <a:off x="7890304" y="16964797"/>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77230</xdr:colOff>
      <xdr:row>134</xdr:row>
      <xdr:rowOff>141588</xdr:rowOff>
    </xdr:from>
    <xdr:to>
      <xdr:col>41</xdr:col>
      <xdr:colOff>180306</xdr:colOff>
      <xdr:row>134</xdr:row>
      <xdr:rowOff>318483</xdr:rowOff>
    </xdr:to>
    <xdr:sp macro="" textlink="">
      <xdr:nvSpPr>
        <xdr:cNvPr id="13" name="テキスト ボックス 12"/>
        <xdr:cNvSpPr txBox="1"/>
      </xdr:nvSpPr>
      <xdr:spPr>
        <a:xfrm>
          <a:off x="7903176" y="17441047"/>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64358</xdr:colOff>
      <xdr:row>134</xdr:row>
      <xdr:rowOff>154460</xdr:rowOff>
    </xdr:from>
    <xdr:to>
      <xdr:col>45</xdr:col>
      <xdr:colOff>167434</xdr:colOff>
      <xdr:row>134</xdr:row>
      <xdr:rowOff>331355</xdr:rowOff>
    </xdr:to>
    <xdr:sp macro="" textlink="">
      <xdr:nvSpPr>
        <xdr:cNvPr id="16" name="テキスト ボックス 15"/>
        <xdr:cNvSpPr txBox="1"/>
      </xdr:nvSpPr>
      <xdr:spPr>
        <a:xfrm>
          <a:off x="8714088" y="17453919"/>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578</v>
      </c>
      <c r="AF5" s="721"/>
      <c r="AG5" s="721"/>
      <c r="AH5" s="721"/>
      <c r="AI5" s="721"/>
      <c r="AJ5" s="721"/>
      <c r="AK5" s="721"/>
      <c r="AL5" s="721"/>
      <c r="AM5" s="721"/>
      <c r="AN5" s="721"/>
      <c r="AO5" s="721"/>
      <c r="AP5" s="722"/>
      <c r="AQ5" s="723" t="s">
        <v>635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632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37</v>
      </c>
      <c r="Q13" s="117"/>
      <c r="R13" s="117"/>
      <c r="S13" s="117"/>
      <c r="T13" s="117"/>
      <c r="U13" s="117"/>
      <c r="V13" s="118"/>
      <c r="W13" s="116">
        <v>12</v>
      </c>
      <c r="X13" s="117"/>
      <c r="Y13" s="117"/>
      <c r="Z13" s="117"/>
      <c r="AA13" s="117"/>
      <c r="AB13" s="117"/>
      <c r="AC13" s="118"/>
      <c r="AD13" s="116">
        <v>12</v>
      </c>
      <c r="AE13" s="117"/>
      <c r="AF13" s="117"/>
      <c r="AG13" s="117"/>
      <c r="AH13" s="117"/>
      <c r="AI13" s="117"/>
      <c r="AJ13" s="118"/>
      <c r="AK13" s="116">
        <v>12</v>
      </c>
      <c r="AL13" s="117"/>
      <c r="AM13" s="117"/>
      <c r="AN13" s="117"/>
      <c r="AO13" s="117"/>
      <c r="AP13" s="117"/>
      <c r="AQ13" s="118"/>
      <c r="AR13" s="113">
        <v>20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641</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37</v>
      </c>
      <c r="Q18" s="123"/>
      <c r="R18" s="123"/>
      <c r="S18" s="123"/>
      <c r="T18" s="123"/>
      <c r="U18" s="123"/>
      <c r="V18" s="124"/>
      <c r="W18" s="122">
        <f>SUM(W13:AC17)</f>
        <v>12</v>
      </c>
      <c r="X18" s="123"/>
      <c r="Y18" s="123"/>
      <c r="Z18" s="123"/>
      <c r="AA18" s="123"/>
      <c r="AB18" s="123"/>
      <c r="AC18" s="124"/>
      <c r="AD18" s="122">
        <f>SUM(AD13:AJ17)</f>
        <v>12</v>
      </c>
      <c r="AE18" s="123"/>
      <c r="AF18" s="123"/>
      <c r="AG18" s="123"/>
      <c r="AH18" s="123"/>
      <c r="AI18" s="123"/>
      <c r="AJ18" s="124"/>
      <c r="AK18" s="122">
        <f>SUM(AK13:AQ17)</f>
        <v>12</v>
      </c>
      <c r="AL18" s="123"/>
      <c r="AM18" s="123"/>
      <c r="AN18" s="123"/>
      <c r="AO18" s="123"/>
      <c r="AP18" s="123"/>
      <c r="AQ18" s="124"/>
      <c r="AR18" s="122">
        <f>SUM(AR13:AX17)</f>
        <v>20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32</v>
      </c>
      <c r="Q19" s="117"/>
      <c r="R19" s="117"/>
      <c r="S19" s="117"/>
      <c r="T19" s="117"/>
      <c r="U19" s="117"/>
      <c r="V19" s="118"/>
      <c r="W19" s="116">
        <v>12</v>
      </c>
      <c r="X19" s="117"/>
      <c r="Y19" s="117"/>
      <c r="Z19" s="117"/>
      <c r="AA19" s="117"/>
      <c r="AB19" s="117"/>
      <c r="AC19" s="118"/>
      <c r="AD19" s="116">
        <v>11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0.86486486486486491</v>
      </c>
      <c r="Q20" s="540"/>
      <c r="R20" s="540"/>
      <c r="S20" s="540"/>
      <c r="T20" s="540"/>
      <c r="U20" s="540"/>
      <c r="V20" s="540"/>
      <c r="W20" s="540">
        <f t="shared" ref="W20" si="0">IF(W18=0, "-", SUM(W19)/W18)</f>
        <v>1</v>
      </c>
      <c r="X20" s="540"/>
      <c r="Y20" s="540"/>
      <c r="Z20" s="540"/>
      <c r="AA20" s="540"/>
      <c r="AB20" s="540"/>
      <c r="AC20" s="540"/>
      <c r="AD20" s="540">
        <f t="shared" ref="AD20" si="1">IF(AD18=0, "-", SUM(AD19)/AD18)</f>
        <v>0.91666666666666663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f>IF(P19=0, "-", SUM(P19)/SUM(P13,P14))</f>
        <v>0.86486486486486491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0.91666666666666663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12</v>
      </c>
      <c r="Q23" s="114"/>
      <c r="R23" s="114"/>
      <c r="S23" s="114"/>
      <c r="T23" s="114"/>
      <c r="U23" s="114"/>
      <c r="V23" s="115"/>
      <c r="W23" s="113">
        <v>20</v>
      </c>
      <c r="X23" s="114"/>
      <c r="Y23" s="114"/>
      <c r="Z23" s="114"/>
      <c r="AA23" s="114"/>
      <c r="AB23" s="114"/>
      <c r="AC23" s="115"/>
      <c r="AD23" s="207" t="s">
        <v>639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v>
      </c>
      <c r="Q29" s="117"/>
      <c r="R29" s="117"/>
      <c r="S29" s="117"/>
      <c r="T29" s="117"/>
      <c r="U29" s="117"/>
      <c r="V29" s="118"/>
      <c r="W29" s="222">
        <f>AR13</f>
        <v>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641</v>
      </c>
      <c r="AR31" s="140"/>
      <c r="AS31" s="141" t="s">
        <v>236</v>
      </c>
      <c r="AT31" s="176"/>
      <c r="AU31" s="275">
        <v>2</v>
      </c>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584</v>
      </c>
      <c r="Q32" s="165"/>
      <c r="R32" s="165"/>
      <c r="S32" s="165"/>
      <c r="T32" s="165"/>
      <c r="U32" s="165"/>
      <c r="V32" s="165"/>
      <c r="W32" s="165"/>
      <c r="X32" s="236"/>
      <c r="Y32" s="342" t="s">
        <v>12</v>
      </c>
      <c r="Z32" s="550"/>
      <c r="AA32" s="551"/>
      <c r="AB32" s="552" t="s">
        <v>585</v>
      </c>
      <c r="AC32" s="552"/>
      <c r="AD32" s="552"/>
      <c r="AE32" s="368">
        <v>1812</v>
      </c>
      <c r="AF32" s="369"/>
      <c r="AG32" s="369"/>
      <c r="AH32" s="369"/>
      <c r="AI32" s="368">
        <v>1841</v>
      </c>
      <c r="AJ32" s="369"/>
      <c r="AK32" s="369"/>
      <c r="AL32" s="369"/>
      <c r="AM32" s="368">
        <v>1847</v>
      </c>
      <c r="AN32" s="369"/>
      <c r="AO32" s="369"/>
      <c r="AP32" s="369"/>
      <c r="AQ32" s="119" t="s">
        <v>570</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68">
        <v>1793</v>
      </c>
      <c r="AF33" s="369"/>
      <c r="AG33" s="369"/>
      <c r="AH33" s="369"/>
      <c r="AI33" s="368">
        <v>1812</v>
      </c>
      <c r="AJ33" s="369"/>
      <c r="AK33" s="369"/>
      <c r="AL33" s="369"/>
      <c r="AM33" s="368">
        <v>1841</v>
      </c>
      <c r="AN33" s="369"/>
      <c r="AO33" s="369"/>
      <c r="AP33" s="369"/>
      <c r="AQ33" s="119">
        <v>1847</v>
      </c>
      <c r="AR33" s="120"/>
      <c r="AS33" s="120"/>
      <c r="AT33" s="121"/>
      <c r="AU33" s="369">
        <v>1847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102</v>
      </c>
      <c r="AF34" s="369"/>
      <c r="AG34" s="369"/>
      <c r="AH34" s="369"/>
      <c r="AI34" s="368">
        <v>102</v>
      </c>
      <c r="AJ34" s="369"/>
      <c r="AK34" s="369"/>
      <c r="AL34" s="369"/>
      <c r="AM34" s="368">
        <v>100</v>
      </c>
      <c r="AN34" s="369"/>
      <c r="AO34" s="369"/>
      <c r="AP34" s="369"/>
      <c r="AQ34" s="119" t="s">
        <v>570</v>
      </c>
      <c r="AR34" s="120"/>
      <c r="AS34" s="120"/>
      <c r="AT34" s="121"/>
      <c r="AU34" s="369" t="s">
        <v>570</v>
      </c>
      <c r="AV34" s="369"/>
      <c r="AW34" s="369"/>
      <c r="AX34" s="371"/>
    </row>
    <row r="35" spans="1:50" ht="23.25" customHeight="1" x14ac:dyDescent="0.15">
      <c r="A35" s="904" t="s">
        <v>386</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389</v>
      </c>
      <c r="B78" s="920"/>
      <c r="C78" s="920"/>
      <c r="D78" s="920"/>
      <c r="E78" s="917" t="s">
        <v>332</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6" t="s">
        <v>438</v>
      </c>
      <c r="AR100" s="937"/>
      <c r="AS100" s="937"/>
      <c r="AT100" s="938"/>
      <c r="AU100" s="936" t="s">
        <v>439</v>
      </c>
      <c r="AV100" s="937"/>
      <c r="AW100" s="937"/>
      <c r="AX100" s="939"/>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1812</v>
      </c>
      <c r="AF101" s="369"/>
      <c r="AG101" s="369"/>
      <c r="AH101" s="370"/>
      <c r="AI101" s="368">
        <v>1841</v>
      </c>
      <c r="AJ101" s="369"/>
      <c r="AK101" s="369"/>
      <c r="AL101" s="370"/>
      <c r="AM101" s="368">
        <v>1847</v>
      </c>
      <c r="AN101" s="369"/>
      <c r="AO101" s="369"/>
      <c r="AP101" s="370"/>
      <c r="AQ101" s="368" t="s">
        <v>570</v>
      </c>
      <c r="AR101" s="369"/>
      <c r="AS101" s="369"/>
      <c r="AT101" s="370"/>
      <c r="AU101" s="368" t="s">
        <v>640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1793</v>
      </c>
      <c r="AF102" s="362"/>
      <c r="AG102" s="362"/>
      <c r="AH102" s="362"/>
      <c r="AI102" s="362">
        <v>1812</v>
      </c>
      <c r="AJ102" s="362"/>
      <c r="AK102" s="362"/>
      <c r="AL102" s="362"/>
      <c r="AM102" s="362">
        <v>1841</v>
      </c>
      <c r="AN102" s="362"/>
      <c r="AO102" s="362"/>
      <c r="AP102" s="362"/>
      <c r="AQ102" s="818">
        <v>1847</v>
      </c>
      <c r="AR102" s="819"/>
      <c r="AS102" s="819"/>
      <c r="AT102" s="820"/>
      <c r="AU102" s="818">
        <v>1847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17446</v>
      </c>
      <c r="AF116" s="362"/>
      <c r="AG116" s="362"/>
      <c r="AH116" s="362"/>
      <c r="AI116" s="362">
        <v>6645</v>
      </c>
      <c r="AJ116" s="362"/>
      <c r="AK116" s="362"/>
      <c r="AL116" s="362"/>
      <c r="AM116" s="362">
        <v>6685</v>
      </c>
      <c r="AN116" s="362"/>
      <c r="AO116" s="362"/>
      <c r="AP116" s="362"/>
      <c r="AQ116" s="368">
        <v>6685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592</v>
      </c>
      <c r="AJ117" s="310"/>
      <c r="AK117" s="310"/>
      <c r="AL117" s="310"/>
      <c r="AM117" s="310" t="s">
        <v>633</v>
      </c>
      <c r="AN117" s="310"/>
      <c r="AO117" s="310"/>
      <c r="AP117" s="310"/>
      <c r="AQ117" s="310" t="s">
        <v>634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 customHeight="1" x14ac:dyDescent="0.15">
      <c r="A130" s="1001" t="s">
        <v>413</v>
      </c>
      <c r="B130" s="999"/>
      <c r="C130" s="998" t="s">
        <v>239</v>
      </c>
      <c r="D130" s="999"/>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3" customHeight="1" x14ac:dyDescent="0.15">
      <c r="A131" s="1002"/>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641</v>
      </c>
      <c r="AR133" s="275"/>
      <c r="AS133" s="141" t="s">
        <v>236</v>
      </c>
      <c r="AT133" s="176"/>
      <c r="AU133" s="140">
        <v>2</v>
      </c>
      <c r="AV133" s="140"/>
      <c r="AW133" s="141" t="s">
        <v>181</v>
      </c>
      <c r="AX133" s="142"/>
    </row>
    <row r="134" spans="1:50" ht="39.75" customHeight="1" x14ac:dyDescent="0.15">
      <c r="A134" s="1002"/>
      <c r="B134" s="256"/>
      <c r="C134" s="255"/>
      <c r="D134" s="256"/>
      <c r="E134" s="255"/>
      <c r="F134" s="318"/>
      <c r="G134" s="235" t="s">
        <v>595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596</v>
      </c>
      <c r="AC134" s="228"/>
      <c r="AD134" s="228"/>
      <c r="AE134" s="270"/>
      <c r="AF134" s="120"/>
      <c r="AG134" s="120"/>
      <c r="AH134" s="120"/>
      <c r="AI134" s="270"/>
      <c r="AJ134" s="120"/>
      <c r="AK134" s="120"/>
      <c r="AL134" s="120"/>
      <c r="AM134" s="270"/>
      <c r="AN134" s="120"/>
      <c r="AO134" s="120"/>
      <c r="AP134" s="120"/>
      <c r="AQ134" s="270" t="s">
        <v>574</v>
      </c>
      <c r="AR134" s="120"/>
      <c r="AS134" s="120"/>
      <c r="AT134" s="120"/>
      <c r="AU134" s="270" t="s">
        <v>597</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v>1660071</v>
      </c>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31"/>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641</v>
      </c>
      <c r="AF432" s="140"/>
      <c r="AG432" s="141" t="s">
        <v>236</v>
      </c>
      <c r="AH432" s="176"/>
      <c r="AI432" s="186"/>
      <c r="AJ432" s="186"/>
      <c r="AK432" s="186"/>
      <c r="AL432" s="181"/>
      <c r="AM432" s="186"/>
      <c r="AN432" s="186"/>
      <c r="AO432" s="186"/>
      <c r="AP432" s="181"/>
      <c r="AQ432" s="215" t="s">
        <v>641</v>
      </c>
      <c r="AR432" s="140"/>
      <c r="AS432" s="141" t="s">
        <v>236</v>
      </c>
      <c r="AT432" s="176"/>
      <c r="AU432" s="140" t="s">
        <v>641</v>
      </c>
      <c r="AV432" s="140"/>
      <c r="AW432" s="141" t="s">
        <v>181</v>
      </c>
      <c r="AX432" s="142"/>
    </row>
    <row r="433" spans="1:50" ht="23.25" customHeight="1" x14ac:dyDescent="0.15">
      <c r="A433" s="1002"/>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641</v>
      </c>
      <c r="AF457" s="140"/>
      <c r="AG457" s="141" t="s">
        <v>236</v>
      </c>
      <c r="AH457" s="176"/>
      <c r="AI457" s="186"/>
      <c r="AJ457" s="186"/>
      <c r="AK457" s="186"/>
      <c r="AL457" s="181"/>
      <c r="AM457" s="186"/>
      <c r="AN457" s="186"/>
      <c r="AO457" s="186"/>
      <c r="AP457" s="181"/>
      <c r="AQ457" s="215" t="s">
        <v>641</v>
      </c>
      <c r="AR457" s="140"/>
      <c r="AS457" s="141" t="s">
        <v>236</v>
      </c>
      <c r="AT457" s="176"/>
      <c r="AU457" s="140" t="s">
        <v>641</v>
      </c>
      <c r="AV457" s="140"/>
      <c r="AW457" s="141" t="s">
        <v>181</v>
      </c>
      <c r="AX457" s="142"/>
    </row>
    <row r="458" spans="1:50" ht="23.25" customHeight="1" x14ac:dyDescent="0.15">
      <c r="A458" s="1002"/>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564</v>
      </c>
      <c r="AE702" s="903"/>
      <c r="AF702" s="903"/>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3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3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605</v>
      </c>
      <c r="AE708" s="672"/>
      <c r="AF708" s="672"/>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31.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605</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31.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8" t="s">
        <v>608</v>
      </c>
      <c r="AH713" s="669"/>
      <c r="AI713" s="669"/>
      <c r="AJ713" s="669"/>
      <c r="AK713" s="669"/>
      <c r="AL713" s="669"/>
      <c r="AM713" s="669"/>
      <c r="AN713" s="669"/>
      <c r="AO713" s="669"/>
      <c r="AP713" s="669"/>
      <c r="AQ713" s="669"/>
      <c r="AR713" s="669"/>
      <c r="AS713" s="669"/>
      <c r="AT713" s="669"/>
      <c r="AU713" s="669"/>
      <c r="AV713" s="669"/>
      <c r="AW713" s="669"/>
      <c r="AX713" s="670"/>
    </row>
    <row r="714" spans="1:50" ht="31.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609</v>
      </c>
      <c r="AH714" s="694"/>
      <c r="AI714" s="694"/>
      <c r="AJ714" s="694"/>
      <c r="AK714" s="694"/>
      <c r="AL714" s="694"/>
      <c r="AM714" s="694"/>
      <c r="AN714" s="694"/>
      <c r="AO714" s="694"/>
      <c r="AP714" s="694"/>
      <c r="AQ714" s="694"/>
      <c r="AR714" s="694"/>
      <c r="AS714" s="694"/>
      <c r="AT714" s="694"/>
      <c r="AU714" s="694"/>
      <c r="AV714" s="694"/>
      <c r="AW714" s="694"/>
      <c r="AX714" s="695"/>
    </row>
    <row r="715" spans="1:50" ht="21"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53.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611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612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t="s">
        <v>563</v>
      </c>
      <c r="D721" s="926"/>
      <c r="E721" s="926"/>
      <c r="F721" s="927"/>
      <c r="G721" s="945"/>
      <c r="H721" s="946"/>
      <c r="I721" s="82" t="str">
        <f>IF(OR(G721="　", G721=""), "", "-")</f>
        <v/>
      </c>
      <c r="J721" s="924">
        <v>26</v>
      </c>
      <c r="K721" s="924"/>
      <c r="L721" s="82" t="str">
        <f>IF(M721="","","-")</f>
        <v/>
      </c>
      <c r="M721" s="83"/>
      <c r="N721" s="921" t="s">
        <v>615</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638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15">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575</v>
      </c>
      <c r="F740" s="125"/>
      <c r="G740" s="125"/>
      <c r="H740" s="92" t="str">
        <f>IF(E740="", "", "(")</f>
        <v>(</v>
      </c>
      <c r="I740" s="125"/>
      <c r="J740" s="125"/>
      <c r="K740" s="92" t="str">
        <f>IF(OR(I740="　", I740=""), "", "-")</f>
        <v/>
      </c>
      <c r="L740" s="126">
        <v>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627</v>
      </c>
      <c r="H782" s="454"/>
      <c r="I782" s="454"/>
      <c r="J782" s="454"/>
      <c r="K782" s="455"/>
      <c r="L782" s="456" t="s">
        <v>628</v>
      </c>
      <c r="M782" s="457"/>
      <c r="N782" s="457"/>
      <c r="O782" s="457"/>
      <c r="P782" s="457"/>
      <c r="Q782" s="457"/>
      <c r="R782" s="457"/>
      <c r="S782" s="457"/>
      <c r="T782" s="457"/>
      <c r="U782" s="457"/>
      <c r="V782" s="457"/>
      <c r="W782" s="457"/>
      <c r="X782" s="458"/>
      <c r="Y782" s="459">
        <v>11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899" t="s">
        <v>629</v>
      </c>
      <c r="D838" s="900"/>
      <c r="E838" s="900"/>
      <c r="F838" s="900"/>
      <c r="G838" s="900"/>
      <c r="H838" s="900"/>
      <c r="I838" s="901"/>
      <c r="J838" s="423">
        <v>1010401022830</v>
      </c>
      <c r="K838" s="424"/>
      <c r="L838" s="424"/>
      <c r="M838" s="424"/>
      <c r="N838" s="424"/>
      <c r="O838" s="424"/>
      <c r="P838" s="321" t="s">
        <v>630</v>
      </c>
      <c r="Q838" s="321"/>
      <c r="R838" s="321"/>
      <c r="S838" s="321"/>
      <c r="T838" s="321"/>
      <c r="U838" s="321"/>
      <c r="V838" s="321"/>
      <c r="W838" s="321"/>
      <c r="X838" s="321"/>
      <c r="Y838" s="322">
        <v>11</v>
      </c>
      <c r="Z838" s="323"/>
      <c r="AA838" s="323"/>
      <c r="AB838" s="324"/>
      <c r="AC838" s="332" t="s">
        <v>631</v>
      </c>
      <c r="AD838" s="427"/>
      <c r="AE838" s="427"/>
      <c r="AF838" s="427"/>
      <c r="AG838" s="427"/>
      <c r="AH838" s="425" t="s">
        <v>414</v>
      </c>
      <c r="AI838" s="426"/>
      <c r="AJ838" s="426"/>
      <c r="AK838" s="426"/>
      <c r="AL838" s="329" t="s">
        <v>414</v>
      </c>
      <c r="AM838" s="330"/>
      <c r="AN838" s="330"/>
      <c r="AO838" s="331"/>
      <c r="AP838" s="325" t="s">
        <v>414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567</v>
      </c>
      <c r="F1103" s="896"/>
      <c r="G1103" s="896"/>
      <c r="H1103" s="896"/>
      <c r="I1103" s="896"/>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3">
    <cfRule type="expression" dxfId="2803" priority="13889">
      <formula>IF(RIGHT(TEXT(Y783,"0.#"),1)=".",FALSE,TRUE)</formula>
    </cfRule>
    <cfRule type="expression" dxfId="2802" priority="13890">
      <formula>IF(RIGHT(TEXT(Y783,"0.#"),1)=".",TRUE,FALSE)</formula>
    </cfRule>
  </conditionalFormatting>
  <conditionalFormatting sqref="Y792">
    <cfRule type="expression" dxfId="2801" priority="13885">
      <formula>IF(RIGHT(TEXT(Y792,"0.#"),1)=".",FALSE,TRUE)</formula>
    </cfRule>
    <cfRule type="expression" dxfId="2800" priority="13886">
      <formula>IF(RIGHT(TEXT(Y792,"0.#"),1)=".",TRUE,FALSE)</formula>
    </cfRule>
  </conditionalFormatting>
  <conditionalFormatting sqref="Y823:Y830 Y821 Y810:Y817 Y808 Y797:Y804 Y795">
    <cfRule type="expression" dxfId="2799" priority="13667">
      <formula>IF(RIGHT(TEXT(Y795,"0.#"),1)=".",FALSE,TRUE)</formula>
    </cfRule>
    <cfRule type="expression" dxfId="2798" priority="13668">
      <formula>IF(RIGHT(TEXT(Y795,"0.#"),1)=".",TRUE,FALSE)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4:Y791">
    <cfRule type="expression" dxfId="2791" priority="13691">
      <formula>IF(RIGHT(TEXT(Y784,"0.#"),1)=".",FALSE,TRUE)</formula>
    </cfRule>
    <cfRule type="expression" dxfId="2790" priority="13692">
      <formula>IF(RIGHT(TEXT(Y784,"0.#"),1)=".",TRUE,FALSE)</formula>
    </cfRule>
  </conditionalFormatting>
  <conditionalFormatting sqref="AU783">
    <cfRule type="expression" dxfId="2789" priority="13689">
      <formula>IF(RIGHT(TEXT(AU783,"0.#"),1)=".",FALSE,TRUE)</formula>
    </cfRule>
    <cfRule type="expression" dxfId="2788" priority="13690">
      <formula>IF(RIGHT(TEXT(AU783,"0.#"),1)=".",TRUE,FALSE)</formula>
    </cfRule>
  </conditionalFormatting>
  <conditionalFormatting sqref="AU792">
    <cfRule type="expression" dxfId="2787" priority="13687">
      <formula>IF(RIGHT(TEXT(AU792,"0.#"),1)=".",FALSE,TRUE)</formula>
    </cfRule>
    <cfRule type="expression" dxfId="2786" priority="13688">
      <formula>IF(RIGHT(TEXT(AU792,"0.#"),1)=".",TRUE,FALSE)</formula>
    </cfRule>
  </conditionalFormatting>
  <conditionalFormatting sqref="AU784:AU791 AU782">
    <cfRule type="expression" dxfId="2785" priority="13685">
      <formula>IF(RIGHT(TEXT(AU782,"0.#"),1)=".",FALSE,TRUE)</formula>
    </cfRule>
    <cfRule type="expression" dxfId="2784" priority="13686">
      <formula>IF(RIGHT(TEXT(AU782,"0.#"),1)=".",TRUE,FALSE)</formula>
    </cfRule>
  </conditionalFormatting>
  <conditionalFormatting sqref="Y822 Y809 Y796">
    <cfRule type="expression" dxfId="2783" priority="13671">
      <formula>IF(RIGHT(TEXT(Y796,"0.#"),1)=".",FALSE,TRUE)</formula>
    </cfRule>
    <cfRule type="expression" dxfId="2782" priority="13672">
      <formula>IF(RIGHT(TEXT(Y796,"0.#"),1)=".",TRUE,FALSE)</formula>
    </cfRule>
  </conditionalFormatting>
  <conditionalFormatting sqref="Y831 Y818 Y805">
    <cfRule type="expression" dxfId="2781" priority="13669">
      <formula>IF(RIGHT(TEXT(Y805,"0.#"),1)=".",FALSE,TRUE)</formula>
    </cfRule>
    <cfRule type="expression" dxfId="2780" priority="13670">
      <formula>IF(RIGHT(TEXT(Y805,"0.#"),1)=".",TRUE,FALSE)</formula>
    </cfRule>
  </conditionalFormatting>
  <conditionalFormatting sqref="AU822 AU809 AU796">
    <cfRule type="expression" dxfId="2779" priority="13665">
      <formula>IF(RIGHT(TEXT(AU796,"0.#"),1)=".",FALSE,TRUE)</formula>
    </cfRule>
    <cfRule type="expression" dxfId="2778" priority="13666">
      <formula>IF(RIGHT(TEXT(AU796,"0.#"),1)=".",TRUE,FALSE)</formula>
    </cfRule>
  </conditionalFormatting>
  <conditionalFormatting sqref="AU831 AU818 AU805">
    <cfRule type="expression" dxfId="2777" priority="13663">
      <formula>IF(RIGHT(TEXT(AU805,"0.#"),1)=".",FALSE,TRUE)</formula>
    </cfRule>
    <cfRule type="expression" dxfId="2776" priority="13664">
      <formula>IF(RIGHT(TEXT(AU805,"0.#"),1)=".",TRUE,FALSE)</formula>
    </cfRule>
  </conditionalFormatting>
  <conditionalFormatting sqref="AU823:AU830 AU821 AU810:AU817 AU808 AU797:AU804 AU795">
    <cfRule type="expression" dxfId="2775" priority="13661">
      <formula>IF(RIGHT(TEXT(AU795,"0.#"),1)=".",FALSE,TRUE)</formula>
    </cfRule>
    <cfRule type="expression" dxfId="2774" priority="13662">
      <formula>IF(RIGHT(TEXT(AU795,"0.#"),1)=".",TRUE,FALSE)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9:AO839">
    <cfRule type="expression" dxfId="2393" priority="2825">
      <formula>IF(AND(AL839&gt;=0, RIGHT(TEXT(AL839,"0.#"),1)&lt;&gt;"."),TRUE,FALSE)</formula>
    </cfRule>
    <cfRule type="expression" dxfId="2392" priority="2826">
      <formula>IF(AND(AL839&gt;=0, RIGHT(TEXT(AL839,"0.#"),1)="."),TRUE,FALSE)</formula>
    </cfRule>
    <cfRule type="expression" dxfId="2391" priority="2827">
      <formula>IF(AND(AL839&lt;0, RIGHT(TEXT(AL839,"0.#"),1)&lt;&gt;"."),TRUE,FALSE)</formula>
    </cfRule>
    <cfRule type="expression" dxfId="2390" priority="2828">
      <formula>IF(AND(AL839&lt;0, RIGHT(TEXT(AL839,"0.#"),1)="."),TRUE,FALSE)</formula>
    </cfRule>
  </conditionalFormatting>
  <conditionalFormatting sqref="Y839">
    <cfRule type="expression" dxfId="2389" priority="2823">
      <formula>IF(RIGHT(TEXT(Y839,"0.#"),1)=".",FALSE,TRUE)</formula>
    </cfRule>
    <cfRule type="expression" dxfId="2388" priority="2824">
      <formula>IF(RIGHT(TEXT(Y839,"0.#"),1)=".",TRUE,FALSE)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134:AM135 AQ134:AQ135">
    <cfRule type="expression" dxfId="713" priority="13">
      <formula>IF(RIGHT(TEXT(AM134,"0.#"),1)=".",FALSE,TRUE)</formula>
    </cfRule>
    <cfRule type="expression" dxfId="712" priority="14">
      <formula>IF(RIGHT(TEXT(AM134,"0.#"),1)=".",TRUE,FALSE)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2020-07-04T16:20:03Z</cp:lastPrinted>
  <dcterms:created xsi:type="dcterms:W3CDTF">2012-03-13T00:50:25Z</dcterms:created>
  <dcterms:modified xsi:type="dcterms:W3CDTF">2020-10-08T23:55:04Z</dcterms:modified>
</cp:coreProperties>
</file>