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<sst xmlns="http://schemas.openxmlformats.org/spreadsheetml/2006/main" count="2908" uniqueCount="626">
  <si>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</si>
  <si>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</si>
  <si>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</si>
  <si>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</si>
  <si>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</si>
  <si>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</si>
  <si>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</si>
  <si>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</si>
  <si>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</si>
  <si>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</si>
  <si>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</si>
  <si>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</si>
  <si>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</si>
  <si>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</si>
  <si>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</si>
  <si>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</si>
  <si>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</si>
  <si>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</si>
  <si>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</si>
  <si>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</si>
  <si>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</si>
  <si>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</si>
  <si>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</si>
  <si>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</si>
  <si>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</si>
  <si>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</si>
  <si>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</si>
  <si>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</si>
  <si>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</si>
  <si>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</si>
  <si>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</si>
  <si>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</si>
  <si>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</si>
  <si>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</si>
  <si>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</si>
  <si>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</si>
  <si>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</si>
  <si>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</si>
  <si>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</si>
  <si>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</si>
  <si>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</si>
  <si>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</si>
  <si>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</si>
  <si>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</si>
  <si>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</si>
  <si>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</si>
  <si>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</si>
  <si>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</si>
  <si>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</si>
  <si>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</si>
  <si>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</si>
  <si>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</si>
  <si>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</si>
  <si>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</si>
  <si>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</si>
  <si>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</si>
  <si>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</si>
  <si>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</si>
  <si>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</si>
  <si>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</si>
  <si>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</si>
  <si>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</si>
  <si>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</si>
  <si>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</si>
  <si>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</si>
  <si>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</si>
  <si>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</si>
  <si>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</si>
  <si>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</si>
  <si>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</si>
  <si>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</si>
  <si>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</si>
  <si>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</si>
  <si>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</si>
  <si>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</si>
  <si>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</si>
  <si>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</si>
  <si>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</si>
  <si>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</si>
  <si>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</si>
  <si>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</si>
  <si>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</si>
  <si>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</si>
  <si>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</si>
  <si>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</si>
  <si>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</si>
  <si>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</si>
  <si>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</si>
  <si>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</si>
  <si>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</si>
  <si>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</si>
  <si>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</si>
  <si>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</si>
  <si>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</si>
  <si>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</si>
  <si>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</si>
  <si>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</si>
  <si>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</si>
  <si>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</si>
  <si>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</si>
  <si>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</si>
  <si>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</si>
  <si>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</si>
  <si>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</si>
  <si>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</si>
  <si>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</si>
  <si>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</si>
  <si>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</si>
  <si>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</si>
  <si>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</si>
  <si>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</si>
  <si>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</si>
  <si>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</si>
  <si>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</si>
  <si>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</si>
  <si>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</si>
  <si>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</si>
  <si>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</si>
  <si>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</si>
  <si>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</si>
  <si>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</si>
  <si>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</si>
  <si>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</si>
  <si>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</si>
  <si>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</si>
  <si>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</si>
  <si>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</si>
  <si>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</si>
  <si>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</si>
  <si>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</si>
  <si>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</si>
  <si>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</si>
  <si>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</si>
  <si>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</si>
  <si>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</si>
  <si>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</si>
  <si>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</si>
  <si>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</si>
  <si>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</si>
  <si>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</si>
  <si>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</si>
  <si>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</si>
  <si>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</si>
  <si>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</si>
  <si>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</si>
  <si>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</si>
  <si>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</si>
  <si>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</si>
  <si>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</si>
  <si>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</si>
  <si>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</si>
  <si>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</si>
  <si>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</si>
  <si>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</si>
  <si>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</si>
  <si>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</si>
  <si>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</si>
  <si>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</si>
  <si>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</si>
  <si>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</si>
  <si>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</si>
  <si>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</si>
  <si>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</si>
  <si>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</si>
  <si>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</si>
  <si>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</si>
  <si>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</si>
  <si>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</si>
  <si>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</si>
  <si>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</si>
  <si>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</si>
  <si>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</si>
  <si>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</si>
  <si>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</si>
  <si>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</si>
  <si>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</si>
  <si>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</si>
  <si>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</si>
  <si>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</si>
  <si>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</si>
  <si>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</si>
  <si>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</si>
  <si>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</si>
  <si>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</si>
  <si>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</si>
  <si>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</si>
  <si>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</si>
  <si>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</si>
  <si>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</si>
  <si>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</si>
  <si>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</si>
  <si>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</si>
  <si>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</si>
  <si>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</si>
  <si>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</si>
  <si>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</si>
  <si>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</si>
  <si>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</si>
  <si>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</si>
  <si>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</si>
  <si>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</si>
  <si>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</si>
  <si>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</si>
  <si>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</si>
  <si>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</si>
  <si>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</si>
  <si>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</si>
  <si>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</si>
  <si>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</si>
  <si>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</si>
  <si>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</si>
  <si>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</si>
  <si>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</si>
  <si>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</si>
  <si>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</si>
  <si>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</si>
  <si>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</si>
  <si>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</si>
  <si>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</si>
  <si>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</si>
  <si>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</si>
  <si>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</si>
  <si>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</si>
  <si>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</si>
  <si>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</si>
  <si>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</si>
  <si>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</si>
  <si>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</si>
  <si>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</si>
  <si>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</si>
  <si>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</si>
  <si>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</si>
  <si>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</si>
  <si>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</si>
  <si>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</si>
  <si>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</si>
  <si>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</si>
  <si>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</si>
  <si>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</si>
  <si>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</si>
  <si>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</si>
  <si>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</si>
  <si>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</si>
  <si>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</si>
  <si>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</si>
  <si>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</si>
  <si>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</si>
  <si>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</si>
  <si>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</si>
  <si>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</si>
  <si>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</si>
  <si>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</si>
  <si>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</si>
  <si>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</si>
  <si>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</si>
  <si>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</si>
  <si>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</si>
  <si>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</si>
  <si>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</si>
  <si>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</si>
  <si>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</si>
  <si>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</si>
  <si>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</si>
  <si>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</si>
  <si>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</si>
  <si>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</si>
  <si>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</si>
  <si>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</si>
  <si>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</si>
  <si>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</si>
  <si>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</si>
  <si>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</si>
  <si>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</si>
  <si>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</si>
  <si>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</si>
  <si>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</si>
  <si>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</si>
  <si>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</si>
  <si>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</si>
  <si>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</si>
  <si>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</si>
  <si>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</si>
  <si>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</si>
  <si>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</si>
  <si>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</si>
  <si>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</si>
  <si>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</si>
  <si>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</si>
  <si>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</si>
  <si>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</si>
  <si>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</si>
  <si>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</si>
  <si>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</si>
  <si>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</si>
  <si>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</si>
  <si>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</si>
  <si>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</si>
  <si>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</si>
  <si>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</si>
  <si>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</si>
  <si>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</si>
  <si>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</si>
  <si>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</si>
  <si>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</si>
  <si>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</si>
  <si>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</si>
  <si>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</si>
  <si>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</si>
  <si>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</si>
  <si>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</si>
  <si>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</si>
  <si>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</si>
  <si>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</si>
  <si>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</si>
  <si>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</si>
  <si>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</si>
  <si>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</si>
  <si>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</si>
  <si>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</si>
  <si>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</si>
  <si>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</si>
  <si>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</si>
  <si>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</si>
  <si>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</si>
  <si>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</si>
  <si>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</si>
  <si>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</si>
  <si>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</si>
  <si>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</si>
  <si>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</si>
  <si>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</si>
  <si>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</si>
  <si>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</si>
  <si>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</si>
  <si>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</si>
  <si>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</si>
  <si>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</si>
  <si>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</si>
  <si>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</si>
  <si>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</si>
  <si>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</si>
  <si>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</si>
  <si>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</si>
  <si>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</si>
  <si>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</si>
  <si>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</si>
  <si>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</si>
  <si>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</si>
  <si>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</si>
  <si>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</si>
  <si>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</si>
  <si>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</si>
  <si>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</si>
  <si>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</si>
  <si>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</si>
  <si>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</si>
  <si>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</si>
  <si>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</si>
  <si>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</si>
  <si>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</si>
  <si>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</si>
  <si>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</si>
  <si>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</si>
  <si>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</si>
  <si>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</si>
  <si>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</si>
  <si>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</si>
  <si>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</si>
  <si>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</si>
  <si>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</si>
  <si>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</si>
  <si>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</si>
  <si>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</si>
  <si>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</si>
  <si>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</si>
  <si>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</si>
  <si>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</si>
  <si>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</si>
  <si>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</si>
  <si>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</si>
  <si>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</si>
  <si>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</si>
  <si>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</si>
  <si>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</si>
  <si>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</si>
  <si>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</si>
  <si>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</si>
  <si>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</si>
  <si>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</si>
  <si>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</si>
  <si>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</si>
  <si>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</si>
  <si>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</si>
  <si>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</si>
  <si>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</si>
  <si>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</si>
  <si>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</si>
  <si>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</si>
  <si>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</si>
  <si>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</si>
  <si>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</si>
  <si>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</si>
  <si>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</si>
  <si>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</si>
  <si>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</si>
  <si>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</si>
  <si>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</si>
  <si>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</si>
  <si>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</si>
  <si>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</si>
  <si>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</si>
  <si>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</si>
  <si>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</si>
  <si>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</si>
  <si>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</si>
  <si>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</si>
  <si>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</si>
  <si>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</si>
  <si>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</si>
  <si>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</si>
  <si>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</si>
  <si>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</si>
  <si>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</si>
  <si>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</si>
  <si>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</si>
  <si>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</si>
  <si>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</si>
  <si>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</si>
  <si>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</si>
  <si>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</si>
  <si>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</si>
  <si>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</si>
  <si>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</si>
  <si>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</si>
  <si>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</si>
  <si>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</si>
  <si>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</si>
  <si>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</si>
  <si>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</si>
  <si>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</si>
  <si>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</si>
  <si>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</si>
  <si>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</si>
  <si>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</si>
  <si>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</si>
  <si>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</si>
  <si>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</si>
  <si>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</si>
  <si>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</si>
  <si>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</si>
  <si>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</si>
  <si>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</si>
  <si>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</si>
  <si>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</si>
  <si>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</si>
  <si>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</si>
  <si>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</si>
  <si>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</si>
  <si>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</si>
  <si>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</si>
  <si>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</si>
  <si>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</si>
  <si>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</si>
  <si>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</si>
  <si>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</si>
  <si>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</si>
  <si>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</si>
  <si>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</si>
  <si>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</si>
  <si>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</si>
  <si>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</si>
  <si>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</si>
  <si>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</si>
  <si>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</si>
  <si>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</si>
  <si>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</si>
  <si>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</si>
  <si>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</si>
  <si>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</si>
  <si>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</si>
  <si>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</si>
  <si>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</si>
  <si>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</si>
  <si>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</si>
  <si>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</si>
  <si>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</si>
  <si>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</si>
  <si>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</si>
  <si>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</si>
  <si>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</si>
  <si>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</si>
  <si>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</si>
  <si>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</si>
  <si>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</si>
  <si>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</si>
  <si>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</si>
  <si>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</si>
  <si>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</si>
  <si>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</si>
  <si>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</si>
  <si>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</si>
  <si>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</si>
  <si>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</si>
  <si>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</si>
  <si>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</si>
  <si>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</si>
  <si>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</si>
  <si>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</si>
  <si>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</si>
  <si>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</si>
  <si>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</si>
  <si>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</si>
  <si>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</si>
  <si>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</si>
  <si>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</si>
  <si>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</si>
  <si>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</si>
  <si>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</si>
  <si>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</si>
  <si>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</si>
  <si>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</si>
  <si>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</si>
  <si>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</si>
  <si>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</si>
  <si>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</si>
  <si>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</si>
  <si>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</si>
  <si>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</si>
  <si>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</si>
  <si>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</si>
  <si>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</si>
  <si>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</si>
  <si>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</si>
  <si>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</si>
  <si>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</si>
  <si>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</si>
  <si>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</si>
  <si>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</si>
  <si>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</si>
  <si>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</si>
  <si>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</si>
  <si>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</si>
  <si>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</si>
  <si>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</si>
  <si>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</si>
  <si>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</si>
  <si>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</si>
  <si>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</si>
  <si>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</si>
  <si>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</si>
  <si>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</si>
  <si>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</si>
  <si>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</si>
  <si>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</si>
  <si>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</si>
  <si>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</si>
  <si>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</si>
  <si>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</si>
  <si>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</si>
  <si>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</si>
  <si>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</si>
  <si>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</si>
  <si>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</si>
  <si>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</si>
  <si>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</si>
  <si>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</si>
  <si>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</si>
  <si>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</si>
  <si>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</si>
  <si>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</si>
  <si>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</si>
  <si>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</si>
  <si>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</si>
  <si>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</si>
  <si>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</si>
  <si>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</si>
  <si>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歯科情報の利活用及び標準化普及事業</t>
  </si>
  <si>
    <t>平成２９年度</t>
  </si>
  <si>
    <t>歯科保健課</t>
  </si>
  <si>
    <t>「死因究明推進計画」（平成26年6月13日閣議決定）</t>
  </si>
  <si>
    <t>東日本大震災で、身元不明遺体の歯科情報と歯科医療機関が所有する生前の歯科診療情報を照合・鑑定することによる身元確認の有効性が改めて示されたところ。このような歯科診療情報の効率的な活用を行うため、平成28年度まで実施していた「歯科診療情報の標準化に関する実証事業」で、身元確認に資する歯科診療情報を標準化する基盤を確立し、今後の発展的な展開のために、標準化された歯科診療情報が全国展開されるための普及・啓発や、その利活用の有用性に係る検証を行う。</t>
  </si>
  <si>
    <t>標準化された歯科情報を普及するため、以下のとおり全国で講習会を行い、歯科医師等に普及すると共に、歯科情報の利活用に係るモデル事業を行って標準化された歯科情報の有用性について実証する。
① 歯科情報の標準化に関する検討会
② 歯科情報の標準化普及事業
③ 歯科情報の利活用実証モデル事業</t>
  </si>
  <si>
    <t>平成３０年度</t>
    <rPh sb="0" eb="2">
      <t>ヘイセイ</t>
    </rPh>
    <rPh sb="4" eb="5">
      <t>ネン</t>
    </rPh>
    <rPh sb="5" eb="6">
      <t>ド</t>
    </rPh>
    <phoneticPr fontId="5"/>
  </si>
  <si>
    <t>-</t>
    <phoneticPr fontId="5"/>
  </si>
  <si>
    <t>-</t>
    <phoneticPr fontId="5"/>
  </si>
  <si>
    <t>-</t>
    <phoneticPr fontId="5"/>
  </si>
  <si>
    <t>-</t>
    <phoneticPr fontId="5"/>
  </si>
  <si>
    <t>-</t>
    <phoneticPr fontId="5"/>
  </si>
  <si>
    <t>本事業については、歯科診療情報を標準化する基盤を確立し、今後の全国的な展開のため、モデル事業を実施して歯科診療情報の標準化の検証を行ったものである。
真に有用な事業とするため、全国的な展開を行う前に、標準化コードの検証や、標準化された歯科診療情報の利活用の実証を十分に行う必要があることから、現段階で普及・啓発にかかる定量的な目標を設定することは困難である。</t>
    <rPh sb="58" eb="61">
      <t>ヒョウジュンカ</t>
    </rPh>
    <rPh sb="65" eb="66">
      <t>オコナ</t>
    </rPh>
    <rPh sb="95" eb="96">
      <t>オコナ</t>
    </rPh>
    <rPh sb="107" eb="109">
      <t>ケンショウ</t>
    </rPh>
    <rPh sb="119" eb="121">
      <t>シンリョウ</t>
    </rPh>
    <phoneticPr fontId="5"/>
  </si>
  <si>
    <t>本事業は平成29年度から開始した事業であり、平成28年度まで実施されていた「歯科診療情報の標準化に関する実証事業」の成果を引き継ぎ、標準化コードの検証に加え、標準化された歯科診療情報の利活用についても実証を行うことを目標としている。
平成29年度及び平成30年度は、利活用にかかる実証として、２つの都道府県を対象にモデル事業を実施しており、標準化された歯科診療情報を発展的に展開するための検証が目標に見合って進行していると言える。</t>
    <rPh sb="0" eb="1">
      <t>ホン</t>
    </rPh>
    <rPh sb="1" eb="3">
      <t>ジギョウ</t>
    </rPh>
    <rPh sb="4" eb="6">
      <t>ヘイセイ</t>
    </rPh>
    <rPh sb="8" eb="10">
      <t>ネンド</t>
    </rPh>
    <rPh sb="12" eb="14">
      <t>カイシ</t>
    </rPh>
    <rPh sb="16" eb="18">
      <t>ジギョウ</t>
    </rPh>
    <rPh sb="22" eb="24">
      <t>ヘイセイ</t>
    </rPh>
    <rPh sb="26" eb="28">
      <t>ネンド</t>
    </rPh>
    <rPh sb="30" eb="32">
      <t>ジッシ</t>
    </rPh>
    <rPh sb="58" eb="60">
      <t>セイカ</t>
    </rPh>
    <rPh sb="61" eb="62">
      <t>ヒ</t>
    </rPh>
    <rPh sb="63" eb="64">
      <t>ツ</t>
    </rPh>
    <rPh sb="66" eb="69">
      <t>ヒョウジュンカ</t>
    </rPh>
    <rPh sb="73" eb="75">
      <t>ケンショウ</t>
    </rPh>
    <rPh sb="76" eb="77">
      <t>クワ</t>
    </rPh>
    <rPh sb="79" eb="82">
      <t>ヒョウジュンカ</t>
    </rPh>
    <rPh sb="85" eb="87">
      <t>シカ</t>
    </rPh>
    <rPh sb="87" eb="89">
      <t>シンリョウ</t>
    </rPh>
    <rPh sb="89" eb="91">
      <t>ジョウホウ</t>
    </rPh>
    <rPh sb="92" eb="95">
      <t>リカツヨウ</t>
    </rPh>
    <rPh sb="100" eb="102">
      <t>ジッショウ</t>
    </rPh>
    <rPh sb="103" eb="104">
      <t>オコナ</t>
    </rPh>
    <rPh sb="108" eb="110">
      <t>モクヒョウ</t>
    </rPh>
    <rPh sb="117" eb="119">
      <t>ヘイセイ</t>
    </rPh>
    <rPh sb="121" eb="123">
      <t>ネンド</t>
    </rPh>
    <rPh sb="123" eb="124">
      <t>オヨ</t>
    </rPh>
    <rPh sb="125" eb="127">
      <t>ヘイセイ</t>
    </rPh>
    <rPh sb="129" eb="131">
      <t>ネンド</t>
    </rPh>
    <rPh sb="133" eb="136">
      <t>リカツヨウ</t>
    </rPh>
    <rPh sb="140" eb="142">
      <t>ジッショウ</t>
    </rPh>
    <rPh sb="149" eb="153">
      <t>トドウフケン</t>
    </rPh>
    <rPh sb="154" eb="156">
      <t>タイショウ</t>
    </rPh>
    <rPh sb="160" eb="162">
      <t>ジギョウ</t>
    </rPh>
    <rPh sb="163" eb="165">
      <t>ジッシ</t>
    </rPh>
    <rPh sb="170" eb="173">
      <t>ヒョウジュンカ</t>
    </rPh>
    <rPh sb="176" eb="178">
      <t>シカ</t>
    </rPh>
    <rPh sb="178" eb="180">
      <t>シンリョウ</t>
    </rPh>
    <rPh sb="180" eb="182">
      <t>ジョウホウ</t>
    </rPh>
    <rPh sb="183" eb="186">
      <t>ハッテンテキ</t>
    </rPh>
    <rPh sb="187" eb="189">
      <t>テンカイ</t>
    </rPh>
    <rPh sb="194" eb="196">
      <t>ケンショウ</t>
    </rPh>
    <rPh sb="197" eb="199">
      <t>モクヒョウ</t>
    </rPh>
    <rPh sb="200" eb="202">
      <t>ミア</t>
    </rPh>
    <rPh sb="204" eb="206">
      <t>シンコウ</t>
    </rPh>
    <rPh sb="211" eb="212">
      <t>イ</t>
    </rPh>
    <phoneticPr fontId="5"/>
  </si>
  <si>
    <t>関係者及び有識者による検討会を年４回程度開催し、事業のあり方を適時検討する。</t>
    <rPh sb="18" eb="20">
      <t>テイド</t>
    </rPh>
    <phoneticPr fontId="5"/>
  </si>
  <si>
    <t>「歯科情報の標準化に関する検討会」開催回数</t>
  </si>
  <si>
    <t>回</t>
    <rPh sb="0" eb="1">
      <t>カイ</t>
    </rPh>
    <phoneticPr fontId="5"/>
  </si>
  <si>
    <t xml:space="preserve"> モデル事業実施件数</t>
  </si>
  <si>
    <t>件</t>
  </si>
  <si>
    <t>単位当たりコスト ＝ Ｘ ／ Ｙ
X：「執行額」
Y：「モデル事業実施件数」　　　</t>
  </si>
  <si>
    <t>7,800/2</t>
  </si>
  <si>
    <t>5,086/2</t>
  </si>
  <si>
    <t>千円</t>
  </si>
  <si>
    <t>X/Y</t>
  </si>
  <si>
    <t>施策大目標１　地域において必要な医療を提供できる体制を整備すること</t>
  </si>
  <si>
    <t>日常生活圏の中で良質かつ適切な医療が効率的に提供できる体制を整備すること（施策目標Ⅰ－１－１）</t>
  </si>
  <si>
    <t>歯科診療情報の標準化に関する検討会を実施することで、事業の方向性を確認し、歯科診療情報の標準化及びその活用方法の検討を進めることができるため、より良質かつ適切な歯科保健医療を効率的に提供する体制の整備を推進することができる。</t>
  </si>
  <si>
    <t>有</t>
  </si>
  <si>
    <t>無</t>
  </si>
  <si>
    <t>‐</t>
  </si>
  <si>
    <t>点検対象外</t>
    <rPh sb="0" eb="2">
      <t>テンケン</t>
    </rPh>
    <rPh sb="2" eb="5">
      <t>タイショウガイ</t>
    </rPh>
    <phoneticPr fontId="5"/>
  </si>
  <si>
    <t>終了予定</t>
  </si>
  <si>
    <t>－</t>
    <phoneticPr fontId="5"/>
  </si>
  <si>
    <t>事業は当初の予定通りの成果を達成したため、平成30年度をもって終了している。</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</si>
  <si>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t>
    <phoneticPr fontId="5"/>
  </si>
  <si>
    <t>（平成３０年度実績）</t>
    <rPh sb="1" eb="3">
      <t>ヘイセイ</t>
    </rPh>
    <rPh sb="5" eb="7">
      <t>ネンド</t>
    </rPh>
    <rPh sb="7" eb="9">
      <t>ジッセキ</t>
    </rPh>
    <phoneticPr fontId="5"/>
  </si>
  <si>
    <t>【行政事業レビュー（令和元年度）時の点検結果】
平成29年度から実施している事業であり、歯科情報の標準化によってもたらされる意義は非常に大きいと考えられる。当初の見込み通り実施できており、歯科診療情報の標準化の検証が行えたものと考える。また、本事業で得られた歯科情報の標準化のための標準規約等に関する知見については、令和元年度より開始する「歯科情報の利活用推進事業」に活用する。</t>
    <rPh sb="24" eb="26">
      <t>ヘイセイ</t>
    </rPh>
    <rPh sb="28" eb="30">
      <t>ネンド</t>
    </rPh>
    <rPh sb="32" eb="34">
      <t>ジッシ</t>
    </rPh>
    <rPh sb="38" eb="40">
      <t>ジギョウ</t>
    </rPh>
    <rPh sb="44" eb="46">
      <t>シカ</t>
    </rPh>
    <rPh sb="46" eb="48">
      <t>ジョウホウ</t>
    </rPh>
    <rPh sb="49" eb="52">
      <t>ヒョウジュンカ</t>
    </rPh>
    <rPh sb="62" eb="64">
      <t>イギ</t>
    </rPh>
    <rPh sb="65" eb="67">
      <t>ヒジョウ</t>
    </rPh>
    <rPh sb="68" eb="69">
      <t>オオ</t>
    </rPh>
    <rPh sb="72" eb="73">
      <t>カンガ</t>
    </rPh>
    <rPh sb="78" eb="80">
      <t>トウショ</t>
    </rPh>
    <rPh sb="81" eb="83">
      <t>ミコ</t>
    </rPh>
    <rPh sb="84" eb="85">
      <t>ドオ</t>
    </rPh>
    <rPh sb="86" eb="88">
      <t>ジッシ</t>
    </rPh>
    <rPh sb="94" eb="96">
      <t>シカ</t>
    </rPh>
    <rPh sb="96" eb="98">
      <t>シンリョウ</t>
    </rPh>
    <rPh sb="98" eb="100">
      <t>ジョウホウ</t>
    </rPh>
    <rPh sb="101" eb="104">
      <t>ヒョウジュンカ</t>
    </rPh>
    <rPh sb="105" eb="107">
      <t>ケンショウ</t>
    </rPh>
    <rPh sb="108" eb="109">
      <t>オコナ</t>
    </rPh>
    <rPh sb="114" eb="115">
      <t>カンガ</t>
    </rPh>
    <rPh sb="121" eb="122">
      <t>ホン</t>
    </rPh>
    <rPh sb="122" eb="124">
      <t>ジギョウ</t>
    </rPh>
    <rPh sb="125" eb="126">
      <t>エ</t>
    </rPh>
    <rPh sb="129" eb="131">
      <t>シカ</t>
    </rPh>
    <rPh sb="131" eb="133">
      <t>ジョウホウ</t>
    </rPh>
    <rPh sb="134" eb="137">
      <t>ヒョウジュンカ</t>
    </rPh>
    <rPh sb="145" eb="146">
      <t>トウ</t>
    </rPh>
    <rPh sb="147" eb="148">
      <t>カン</t>
    </rPh>
    <rPh sb="150" eb="152">
      <t>チケン</t>
    </rPh>
    <rPh sb="158" eb="160">
      <t>レイワ</t>
    </rPh>
    <rPh sb="160" eb="163">
      <t>ガンネンド</t>
    </rPh>
    <rPh sb="165" eb="167">
      <t>カイシ</t>
    </rPh>
    <rPh sb="184" eb="186">
      <t>カツヨウ</t>
    </rPh>
    <phoneticPr fontId="5"/>
  </si>
  <si>
    <t>【行政事業レビュー（令和元年度）時の点検結果】
平成30年度をもって本事業は廃止する。</t>
    <rPh sb="24" eb="26">
      <t>ヘイセイ</t>
    </rPh>
    <rPh sb="28" eb="30">
      <t>ネンド</t>
    </rPh>
    <rPh sb="34" eb="35">
      <t>ホン</t>
    </rPh>
    <rPh sb="35" eb="37">
      <t>ジギョウ</t>
    </rPh>
    <rPh sb="38" eb="40">
      <t>ハイシ</t>
    </rPh>
    <phoneticPr fontId="5"/>
  </si>
  <si>
    <t>【行政事業レビュー（令和元年度）時の点検結果】
　歯科情報の統一的な標準様式を普及し、身元不明遺体の照合を効率的・効果的に実施出来るようにするという社会ニーズを反映したものである。</t>
    <rPh sb="39" eb="41">
      <t>フキュウ</t>
    </rPh>
    <phoneticPr fontId="5"/>
  </si>
  <si>
    <t>【行政事業レビュー（令和元年度）時の点検結果】
　身元不明遺体の照合を効率的・効果的に実施出来るよう、統一的な標準様式を全国に普及するため、国費を投入し実施すべき事業であり、民間等に委ねた場合、実施されないことが懸念される。</t>
    <rPh sb="60" eb="62">
      <t>ゼンコク</t>
    </rPh>
    <rPh sb="63" eb="65">
      <t>フキュウ</t>
    </rPh>
    <phoneticPr fontId="5"/>
  </si>
  <si>
    <t>【行政事業レビュー（令和元年度）時の点検結果】
　身元確認に資する歯科診療情報の標準化とその活用の在り方に関する検討を行うことは、今後起こりうる大規模災害時の身元不明遺体の身元確認に有効であり、優先度が高い。</t>
    <phoneticPr fontId="5"/>
  </si>
  <si>
    <t>【行政事業レビュー（令和元年度）時の点検結果】
　実施にあたり、募集団体をＨＰに掲載して広く公募して事業者の選定を行っており、競争性の確保は図っているが、平成30年度は一者応札となった。</t>
    <rPh sb="63" eb="66">
      <t>キョウソウセイ</t>
    </rPh>
    <rPh sb="67" eb="69">
      <t>カクホ</t>
    </rPh>
    <rPh sb="70" eb="71">
      <t>ハカ</t>
    </rPh>
    <rPh sb="77" eb="79">
      <t>ヘイセイ</t>
    </rPh>
    <rPh sb="81" eb="83">
      <t>ネンド</t>
    </rPh>
    <rPh sb="84" eb="85">
      <t>イッ</t>
    </rPh>
    <rPh sb="85" eb="86">
      <t>シャ</t>
    </rPh>
    <rPh sb="86" eb="88">
      <t>オウサツ</t>
    </rPh>
    <phoneticPr fontId="5"/>
  </si>
  <si>
    <t>【行政事業レビュー（令和元年度）時の点検結果】
　必要最低限の経費のみを計上しており、妥当である。</t>
    <phoneticPr fontId="5"/>
  </si>
  <si>
    <t>【行政事業レビュー（令和元年度）時の点検結果】
　事業の実施に必要最低限の経費を計上しており、水準は妥当である。</t>
    <rPh sb="25" eb="27">
      <t>ジギョウ</t>
    </rPh>
    <rPh sb="28" eb="30">
      <t>ジッシ</t>
    </rPh>
    <rPh sb="31" eb="33">
      <t>ヒツヨウ</t>
    </rPh>
    <rPh sb="33" eb="36">
      <t>サイテイゲン</t>
    </rPh>
    <rPh sb="37" eb="39">
      <t>ケイヒ</t>
    </rPh>
    <rPh sb="40" eb="42">
      <t>ケイジョウ</t>
    </rPh>
    <rPh sb="47" eb="49">
      <t>スイジュン</t>
    </rPh>
    <rPh sb="50" eb="52">
      <t>ダトウ</t>
    </rPh>
    <phoneticPr fontId="5"/>
  </si>
  <si>
    <t>【行政事業レビュー（令和元年度）時の点検結果】
　入札の結果、コスト削減となったものであり妥当である。</t>
    <rPh sb="25" eb="27">
      <t>ニュウサツ</t>
    </rPh>
    <rPh sb="28" eb="30">
      <t>ケッカ</t>
    </rPh>
    <rPh sb="34" eb="36">
      <t>サクゲン</t>
    </rPh>
    <rPh sb="45" eb="47">
      <t>ダトウ</t>
    </rPh>
    <phoneticPr fontId="5"/>
  </si>
  <si>
    <t>【行政事業レビュー（令和元年度）時の点検結果】
　活動実績は見込に見合ったものである。</t>
    <rPh sb="25" eb="27">
      <t>カツドウ</t>
    </rPh>
    <rPh sb="27" eb="29">
      <t>ジッセキ</t>
    </rPh>
    <rPh sb="30" eb="32">
      <t>ミコミ</t>
    </rPh>
    <rPh sb="33" eb="35">
      <t>ミア</t>
    </rPh>
    <phoneticPr fontId="5"/>
  </si>
  <si>
    <t>課長：田口　円裕</t>
    <phoneticPr fontId="5"/>
  </si>
  <si>
    <t>本事業で得られた歯科情報の標準化に関する知見については、令和元年度より開始した「歯科情報の利活用推進事業（事業番号106）」で活用している。</t>
    <rPh sb="0" eb="1">
      <t>ホン</t>
    </rPh>
    <rPh sb="1" eb="3">
      <t>ジギョウ</t>
    </rPh>
    <rPh sb="4" eb="5">
      <t>エ</t>
    </rPh>
    <rPh sb="8" eb="10">
      <t>シカ</t>
    </rPh>
    <rPh sb="10" eb="12">
      <t>ジョウホウ</t>
    </rPh>
    <rPh sb="13" eb="16">
      <t>ヒョウジュンカ</t>
    </rPh>
    <rPh sb="17" eb="18">
      <t>カン</t>
    </rPh>
    <rPh sb="20" eb="22">
      <t>チケン</t>
    </rPh>
    <rPh sb="28" eb="30">
      <t>レイワ</t>
    </rPh>
    <rPh sb="30" eb="32">
      <t>ガンネン</t>
    </rPh>
    <rPh sb="32" eb="33">
      <t>ド</t>
    </rPh>
    <rPh sb="35" eb="37">
      <t>カイシ</t>
    </rPh>
    <rPh sb="40" eb="42">
      <t>シカ</t>
    </rPh>
    <rPh sb="42" eb="44">
      <t>ジョウホウ</t>
    </rPh>
    <rPh sb="45" eb="48">
      <t>リカツヨウ</t>
    </rPh>
    <rPh sb="48" eb="50">
      <t>スイシン</t>
    </rPh>
    <rPh sb="50" eb="52">
      <t>ジギョウ</t>
    </rPh>
    <rPh sb="63" eb="65">
      <t>カツヨウ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</si>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</sst>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283176</xdr:rowOff>
    </xdr:from>
    <xdr:to>
      <xdr:col>39</xdr:col>
      <xdr:colOff>14709</xdr:colOff>
      <xdr:row>744</xdr:row>
      <xdr:rowOff>74427</xdr:rowOff>
    </xdr:to>
    <xdr:sp macro="" textlink="">
      <xdr:nvSpPr>
        <xdr:cNvPr id="2" name="正方形/長方形 1"/>
        <xdr:cNvSpPr/>
      </xdr:nvSpPr>
      <xdr:spPr>
        <a:xfrm>
          <a:off x="3707027" y="46994291"/>
          <a:ext cx="4339574" cy="4863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18</xdr:col>
      <xdr:colOff>35722</xdr:colOff>
      <xdr:row>747</xdr:row>
      <xdr:rowOff>7936</xdr:rowOff>
    </xdr:from>
    <xdr:to>
      <xdr:col>23</xdr:col>
      <xdr:colOff>197974</xdr:colOff>
      <xdr:row>750</xdr:row>
      <xdr:rowOff>88944</xdr:rowOff>
    </xdr:to>
    <xdr:cxnSp macro="">
      <xdr:nvCxnSpPr>
        <xdr:cNvPr id="3" name="直線矢印コネクタ 2"/>
        <xdr:cNvCxnSpPr/>
      </xdr:nvCxnSpPr>
      <xdr:spPr>
        <a:xfrm flipH="1">
          <a:off x="3636172" y="45070711"/>
          <a:ext cx="1162377" cy="11382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105526</xdr:colOff>
      <xdr:row>750</xdr:row>
      <xdr:rowOff>219914</xdr:rowOff>
    </xdr:from>
    <xdr:to>
      <xdr:col>27</xdr:col>
      <xdr:colOff>79332</xdr:colOff>
      <xdr:row>753</xdr:row>
      <xdr:rowOff>80544</xdr:rowOff>
    </xdr:to>
    <xdr:sp macro="" textlink="">
      <xdr:nvSpPr>
        <xdr:cNvPr id="4" name="正方形/長方形 3"/>
        <xdr:cNvSpPr/>
      </xdr:nvSpPr>
      <xdr:spPr>
        <a:xfrm>
          <a:off x="2105776" y="46339964"/>
          <a:ext cx="3374231" cy="9179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　日本歯科医師会</a:t>
          </a:r>
        </a:p>
        <a:p>
          <a:pPr algn="ctr"/>
          <a:r>
            <a:rPr kumimoji="1" lang="en-US" altLang="ja-JP" sz="1100">
              <a:solidFill>
                <a:sysClr val="windowText" lastClr="000000"/>
              </a:solidFill>
            </a:rPr>
            <a:t>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10</xdr:col>
      <xdr:colOff>81643</xdr:colOff>
      <xdr:row>753</xdr:row>
      <xdr:rowOff>176893</xdr:rowOff>
    </xdr:from>
    <xdr:to>
      <xdr:col>27</xdr:col>
      <xdr:colOff>122464</xdr:colOff>
      <xdr:row>755</xdr:row>
      <xdr:rowOff>283176</xdr:rowOff>
    </xdr:to>
    <xdr:sp macro="" textlink="">
      <xdr:nvSpPr>
        <xdr:cNvPr id="5" name="大かっこ 4"/>
        <xdr:cNvSpPr/>
      </xdr:nvSpPr>
      <xdr:spPr>
        <a:xfrm>
          <a:off x="2141102" y="50710879"/>
          <a:ext cx="3541903" cy="801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歯科情報の</a:t>
          </a:r>
          <a:r>
            <a:rPr kumimoji="1" lang="ja-JP" altLang="ja-JP" sz="1100">
              <a:solidFill>
                <a:schemeClr val="tx1"/>
              </a:solidFill>
              <a:effectLst/>
              <a:latin typeface="+mn-lt"/>
              <a:ea typeface="+mn-ea"/>
              <a:cs typeface="+mn-cs"/>
            </a:rPr>
            <a:t>標準</a:t>
          </a:r>
          <a:r>
            <a:rPr kumimoji="1" lang="ja-JP" altLang="en-US" sz="1100">
              <a:solidFill>
                <a:schemeClr val="tx1"/>
              </a:solidFill>
              <a:effectLst/>
              <a:latin typeface="+mn-lt"/>
              <a:ea typeface="+mn-ea"/>
              <a:cs typeface="+mn-cs"/>
            </a:rPr>
            <a:t>的形式の取得を目的とし、モデル地域での医療連携の他、標準化された情報の利活用について検証を行う　等</a:t>
          </a:r>
          <a:endParaRPr kumimoji="1" lang="en-US" altLang="ja-JP" sz="1100">
            <a:solidFill>
              <a:schemeClr val="tx1"/>
            </a:solidFill>
            <a:effectLst/>
            <a:latin typeface="+mn-lt"/>
            <a:ea typeface="+mn-ea"/>
            <a:cs typeface="+mn-cs"/>
          </a:endParaRPr>
        </a:p>
      </xdr:txBody>
    </xdr:sp>
    <xdr:clientData/>
  </xdr:twoCellAnchor>
  <xdr:twoCellAnchor>
    <xdr:from>
      <xdr:col>18</xdr:col>
      <xdr:colOff>67239</xdr:colOff>
      <xdr:row>749</xdr:row>
      <xdr:rowOff>108552</xdr:rowOff>
    </xdr:from>
    <xdr:to>
      <xdr:col>30</xdr:col>
      <xdr:colOff>100852</xdr:colOff>
      <xdr:row>750</xdr:row>
      <xdr:rowOff>168137</xdr:rowOff>
    </xdr:to>
    <xdr:sp macro="" textlink="">
      <xdr:nvSpPr>
        <xdr:cNvPr id="6" name="テキスト ボックス 5"/>
        <xdr:cNvSpPr txBox="1"/>
      </xdr:nvSpPr>
      <xdr:spPr>
        <a:xfrm>
          <a:off x="3667689" y="45876177"/>
          <a:ext cx="2433913" cy="4120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128171</xdr:colOff>
      <xdr:row>750</xdr:row>
      <xdr:rowOff>219913</xdr:rowOff>
    </xdr:from>
    <xdr:to>
      <xdr:col>48</xdr:col>
      <xdr:colOff>101977</xdr:colOff>
      <xdr:row>753</xdr:row>
      <xdr:rowOff>60934</xdr:rowOff>
    </xdr:to>
    <xdr:sp macro="" textlink="">
      <xdr:nvSpPr>
        <xdr:cNvPr id="7" name="正方形/長方形 6"/>
        <xdr:cNvSpPr/>
      </xdr:nvSpPr>
      <xdr:spPr>
        <a:xfrm>
          <a:off x="6328946" y="46339963"/>
          <a:ext cx="3374231" cy="898296"/>
        </a:xfrm>
        <a:prstGeom prst="rect">
          <a:avLst/>
        </a:prstGeom>
        <a:noFill/>
        <a:ln>
          <a:solidFill>
            <a:schemeClr val="tx1"/>
          </a:solidFill>
        </a:ln>
      </xdr:spPr>
      <xdr:style>
        <a:lnRef idx="2">
          <a:schemeClr val="accent1">
            <a:shade val="50000"/>
          </a:schemeClr>
        </a:lnRef>
        <a:fillRef idx="1001">
          <a:schemeClr val="l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Ｂ．会議出席委員　等</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31</xdr:col>
      <xdr:colOff>128171</xdr:colOff>
      <xdr:row>753</xdr:row>
      <xdr:rowOff>149315</xdr:rowOff>
    </xdr:from>
    <xdr:to>
      <xdr:col>48</xdr:col>
      <xdr:colOff>101977</xdr:colOff>
      <xdr:row>755</xdr:row>
      <xdr:rowOff>273700</xdr:rowOff>
    </xdr:to>
    <xdr:sp macro="" textlink="">
      <xdr:nvSpPr>
        <xdr:cNvPr id="8" name="大かっこ 7"/>
        <xdr:cNvSpPr/>
      </xdr:nvSpPr>
      <xdr:spPr>
        <a:xfrm>
          <a:off x="6328946" y="47326640"/>
          <a:ext cx="3374231" cy="829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歯科情報の標準化の検討に必要な経費（会議費、消耗品費、旅費、謝金）等</a:t>
          </a:r>
          <a:endParaRPr kumimoji="1" lang="en-US" altLang="ja-JP" sz="1100">
            <a:solidFill>
              <a:schemeClr val="tx1"/>
            </a:solidFill>
            <a:effectLst/>
            <a:latin typeface="+mn-lt"/>
            <a:ea typeface="+mn-ea"/>
            <a:cs typeface="+mn-cs"/>
          </a:endParaRPr>
        </a:p>
      </xdr:txBody>
    </xdr:sp>
    <xdr:clientData/>
  </xdr:twoCellAnchor>
  <xdr:twoCellAnchor>
    <xdr:from>
      <xdr:col>32</xdr:col>
      <xdr:colOff>125369</xdr:colOff>
      <xdr:row>747</xdr:row>
      <xdr:rowOff>7936</xdr:rowOff>
    </xdr:from>
    <xdr:to>
      <xdr:col>38</xdr:col>
      <xdr:colOff>85914</xdr:colOff>
      <xdr:row>750</xdr:row>
      <xdr:rowOff>88944</xdr:rowOff>
    </xdr:to>
    <xdr:cxnSp macro="">
      <xdr:nvCxnSpPr>
        <xdr:cNvPr id="9" name="直線矢印コネクタ 8"/>
        <xdr:cNvCxnSpPr/>
      </xdr:nvCxnSpPr>
      <xdr:spPr>
        <a:xfrm>
          <a:off x="6526169" y="45070711"/>
          <a:ext cx="1160695" cy="11382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744</xdr:row>
      <xdr:rowOff>123265</xdr:rowOff>
    </xdr:from>
    <xdr:to>
      <xdr:col>39</xdr:col>
      <xdr:colOff>14709</xdr:colOff>
      <xdr:row>746</xdr:row>
      <xdr:rowOff>267260</xdr:rowOff>
    </xdr:to>
    <xdr:sp macro="" textlink="">
      <xdr:nvSpPr>
        <xdr:cNvPr id="10" name="大かっこ 9"/>
        <xdr:cNvSpPr/>
      </xdr:nvSpPr>
      <xdr:spPr>
        <a:xfrm>
          <a:off x="3600450" y="44128765"/>
          <a:ext cx="4215234" cy="848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歯科医療機関が電子カルテで保有する身元確認に資する歯科診療情報の標準化とその活用のあり方を検討し、その内容のモデル事業を通じた実証</a:t>
          </a:r>
          <a:endParaRPr kumimoji="1" lang="en-US" altLang="ja-JP" sz="1100">
            <a:solidFill>
              <a:schemeClr val="tx1"/>
            </a:solidFill>
            <a:effectLst/>
            <a:latin typeface="+mn-lt"/>
            <a:ea typeface="+mn-ea"/>
            <a:cs typeface="+mn-cs"/>
          </a:endParaRPr>
        </a:p>
      </xdr:txBody>
    </xdr:sp>
    <xdr:clientData/>
  </xdr:twoCellAnchor>
  <xdr:twoCellAnchor>
    <xdr:from>
      <xdr:col>38</xdr:col>
      <xdr:colOff>54429</xdr:colOff>
      <xdr:row>748</xdr:row>
      <xdr:rowOff>258536</xdr:rowOff>
    </xdr:from>
    <xdr:to>
      <xdr:col>49</xdr:col>
      <xdr:colOff>292148</xdr:colOff>
      <xdr:row>749</xdr:row>
      <xdr:rowOff>318121</xdr:rowOff>
    </xdr:to>
    <xdr:sp macro="" textlink="">
      <xdr:nvSpPr>
        <xdr:cNvPr id="11" name="テキスト ボックス 10"/>
        <xdr:cNvSpPr txBox="1"/>
      </xdr:nvSpPr>
      <xdr:spPr>
        <a:xfrm>
          <a:off x="7655379" y="45673736"/>
          <a:ext cx="2437994" cy="4120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2" zoomScale="74" zoomScaleNormal="75" zoomScaleSheetLayoutView="74" zoomScalePageLayoutView="85" workbookViewId="0">
      <selection activeCell="AM88" sqref="AM88:AP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37</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577</v>
      </c>
      <c r="H5" s="841"/>
      <c r="I5" s="841"/>
      <c r="J5" s="841"/>
      <c r="K5" s="841"/>
      <c r="L5" s="841"/>
      <c r="M5" s="842" t="s">
        <v>66</v>
      </c>
      <c r="N5" s="843"/>
      <c r="O5" s="843"/>
      <c r="P5" s="843"/>
      <c r="Q5" s="843"/>
      <c r="R5" s="844"/>
      <c r="S5" s="845" t="s">
        <v>582</v>
      </c>
      <c r="T5" s="841"/>
      <c r="U5" s="841"/>
      <c r="V5" s="841"/>
      <c r="W5" s="841"/>
      <c r="X5" s="846"/>
      <c r="Y5" s="699" t="s">
        <v>3</v>
      </c>
      <c r="Z5" s="547"/>
      <c r="AA5" s="547"/>
      <c r="AB5" s="547"/>
      <c r="AC5" s="547"/>
      <c r="AD5" s="548"/>
      <c r="AE5" s="700" t="s">
        <v>578</v>
      </c>
      <c r="AF5" s="700"/>
      <c r="AG5" s="700"/>
      <c r="AH5" s="700"/>
      <c r="AI5" s="700"/>
      <c r="AJ5" s="700"/>
      <c r="AK5" s="700"/>
      <c r="AL5" s="700"/>
      <c r="AM5" s="700"/>
      <c r="AN5" s="700"/>
      <c r="AO5" s="700"/>
      <c r="AP5" s="701"/>
      <c r="AQ5" s="702" t="s">
        <v>622</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c r="H7" s="503"/>
      <c r="I7" s="503"/>
      <c r="J7" s="503"/>
      <c r="K7" s="503"/>
      <c r="L7" s="503"/>
      <c r="M7" s="503"/>
      <c r="N7" s="503"/>
      <c r="O7" s="503"/>
      <c r="P7" s="503"/>
      <c r="Q7" s="503"/>
      <c r="R7" s="503"/>
      <c r="S7" s="503"/>
      <c r="T7" s="503"/>
      <c r="U7" s="503"/>
      <c r="V7" s="503"/>
      <c r="W7" s="503"/>
      <c r="X7" s="504"/>
      <c r="Y7" s="923" t="s">
        <v>395</v>
      </c>
      <c r="Z7" s="447"/>
      <c r="AA7" s="447"/>
      <c r="AB7" s="447"/>
      <c r="AC7" s="447"/>
      <c r="AD7" s="924"/>
      <c r="AE7" s="913" t="s">
        <v>579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259</v>
      </c>
      <c r="B8" s="500"/>
      <c r="C8" s="500"/>
      <c r="D8" s="500"/>
      <c r="E8" s="500"/>
      <c r="F8" s="501"/>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581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9</v>
      </c>
      <c r="Q13" s="659"/>
      <c r="R13" s="659"/>
      <c r="S13" s="659"/>
      <c r="T13" s="659"/>
      <c r="U13" s="659"/>
      <c r="V13" s="660"/>
      <c r="W13" s="658">
        <v>9</v>
      </c>
      <c r="X13" s="659"/>
      <c r="Y13" s="659"/>
      <c r="Z13" s="659"/>
      <c r="AA13" s="659"/>
      <c r="AB13" s="659"/>
      <c r="AC13" s="660"/>
      <c r="AD13" s="658" t="s">
        <v>583</v>
      </c>
      <c r="AE13" s="659"/>
      <c r="AF13" s="659"/>
      <c r="AG13" s="659"/>
      <c r="AH13" s="659"/>
      <c r="AI13" s="659"/>
      <c r="AJ13" s="660"/>
      <c r="AK13" s="920" t="s">
        <v>583</v>
      </c>
      <c r="AL13" s="921"/>
      <c r="AM13" s="921"/>
      <c r="AN13" s="921"/>
      <c r="AO13" s="921"/>
      <c r="AP13" s="921"/>
      <c r="AQ13" s="922"/>
      <c r="AR13" s="920" t="s">
        <v>610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t="s">
        <v>625</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9</v>
      </c>
      <c r="Q18" s="880"/>
      <c r="R18" s="880"/>
      <c r="S18" s="880"/>
      <c r="T18" s="880"/>
      <c r="U18" s="880"/>
      <c r="V18" s="881"/>
      <c r="W18" s="879">
        <f>SUM(W13:AC17)</f>
        <v>9</v>
      </c>
      <c r="X18" s="880"/>
      <c r="Y18" s="880"/>
      <c r="Z18" s="880"/>
      <c r="AA18" s="880"/>
      <c r="AB18" s="880"/>
      <c r="AC18" s="881"/>
      <c r="AD18" s="879">
        <f>SUM(AD13:AJ17)</f>
        <v>0</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8</v>
      </c>
      <c r="Q19" s="659"/>
      <c r="R19" s="659"/>
      <c r="S19" s="659"/>
      <c r="T19" s="659"/>
      <c r="U19" s="659"/>
      <c r="V19" s="660"/>
      <c r="W19" s="658">
        <v>6</v>
      </c>
      <c r="X19" s="659"/>
      <c r="Y19" s="659"/>
      <c r="Z19" s="659"/>
      <c r="AA19" s="659"/>
      <c r="AB19" s="659"/>
      <c r="AC19" s="660"/>
      <c r="AD19" s="658">
        <v>0</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f>IF(P18=0, "-", SUM(P19)/P18)</f>
        <v>0.88888888888888884</v>
      </c>
      <c r="Q20" s="317"/>
      <c r="R20" s="317"/>
      <c r="S20" s="317"/>
      <c r="T20" s="317"/>
      <c r="U20" s="317"/>
      <c r="V20" s="317"/>
      <c r="W20" s="317">
        <f t="shared" ref="W20" si="0">IF(W18=0, "-", SUM(W19)/W18)</f>
        <v>0.66666666666666663</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0"/>
      <c r="G21" s="315" t="s">
        <v>358</v>
      </c>
      <c r="H21" s="316"/>
      <c r="I21" s="316"/>
      <c r="J21" s="316"/>
      <c r="K21" s="316"/>
      <c r="L21" s="316"/>
      <c r="M21" s="316"/>
      <c r="N21" s="316"/>
      <c r="O21" s="316"/>
      <c r="P21" s="317">
        <f>IF(P19=0, "-", SUM(P19)/SUM(P13,P14))</f>
        <v>0.88888888888888884</v>
      </c>
      <c r="Q21" s="317"/>
      <c r="R21" s="317"/>
      <c r="S21" s="317"/>
      <c r="T21" s="317"/>
      <c r="U21" s="317"/>
      <c r="V21" s="317"/>
      <c r="W21" s="317">
        <f t="shared" ref="W21" si="2">IF(W19=0, "-", SUM(W19)/SUM(W13,W14))</f>
        <v>0.66666666666666663</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434</v>
      </c>
      <c r="B22" s="948"/>
      <c r="C22" s="948"/>
      <c r="D22" s="948"/>
      <c r="E22" s="948"/>
      <c r="F22" s="949"/>
      <c r="G22" s="985" t="s">
        <v>337</v>
      </c>
      <c r="H22" s="221"/>
      <c r="I22" s="221"/>
      <c r="J22" s="221"/>
      <c r="K22" s="221"/>
      <c r="L22" s="221"/>
      <c r="M22" s="221"/>
      <c r="N22" s="221"/>
      <c r="O22" s="222"/>
      <c r="P22" s="936" t="s">
        <v>435</v>
      </c>
      <c r="Q22" s="221"/>
      <c r="R22" s="221"/>
      <c r="S22" s="221"/>
      <c r="T22" s="221"/>
      <c r="U22" s="221"/>
      <c r="V22" s="222"/>
      <c r="W22" s="936" t="s">
        <v>436</v>
      </c>
      <c r="X22" s="221"/>
      <c r="Y22" s="221"/>
      <c r="Z22" s="221"/>
      <c r="AA22" s="221"/>
      <c r="AB22" s="221"/>
      <c r="AC22" s="222"/>
      <c r="AD22" s="936" t="s">
        <v>336</v>
      </c>
      <c r="AE22" s="221"/>
      <c r="AF22" s="221"/>
      <c r="AG22" s="221"/>
      <c r="AH22" s="221"/>
      <c r="AI22" s="221"/>
      <c r="AJ22" s="221"/>
      <c r="AK22" s="221"/>
      <c r="AL22" s="221"/>
      <c r="AM22" s="221"/>
      <c r="AN22" s="221"/>
      <c r="AO22" s="221"/>
      <c r="AP22" s="221"/>
      <c r="AQ22" s="221"/>
      <c r="AR22" s="221"/>
      <c r="AS22" s="221"/>
      <c r="AT22" s="221"/>
      <c r="AU22" s="221"/>
      <c r="AV22" s="221"/>
      <c r="AW22" s="221"/>
      <c r="AX22" s="956"/>
    </row>
    <row r="23" spans="1:50" ht="25.5" customHeight="1" x14ac:dyDescent="0.15">
      <c r="A23" s="950"/>
      <c r="B23" s="951"/>
      <c r="C23" s="951"/>
      <c r="D23" s="951"/>
      <c r="E23" s="951"/>
      <c r="F23" s="952"/>
      <c r="G23" s="986"/>
      <c r="H23" s="987"/>
      <c r="I23" s="987"/>
      <c r="J23" s="987"/>
      <c r="K23" s="987"/>
      <c r="L23" s="987"/>
      <c r="M23" s="987"/>
      <c r="N23" s="987"/>
      <c r="O23" s="988"/>
      <c r="P23" s="920" t="s">
        <v>610</v>
      </c>
      <c r="Q23" s="921"/>
      <c r="R23" s="921"/>
      <c r="S23" s="921"/>
      <c r="T23" s="921"/>
      <c r="U23" s="921"/>
      <c r="V23" s="937"/>
      <c r="W23" s="920" t="s">
        <v>610</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t="e">
        <f>P29-SUM(P23:P27)</f>
        <v>#VALUE!</v>
      </c>
      <c r="Q28" s="880"/>
      <c r="R28" s="880"/>
      <c r="S28" s="880"/>
      <c r="T28" s="880"/>
      <c r="U28" s="880"/>
      <c r="V28" s="881"/>
      <c r="W28" s="879" t="e">
        <f>W29-SUM(W23:W27)</f>
        <v>#VALUE!</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t="str">
        <f>AK13</f>
        <v>-</v>
      </c>
      <c r="Q29" s="659"/>
      <c r="R29" s="659"/>
      <c r="S29" s="659"/>
      <c r="T29" s="659"/>
      <c r="U29" s="659"/>
      <c r="V29" s="660"/>
      <c r="W29" s="968" t="str">
        <f>AR13</f>
        <v>-</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625</v>
      </c>
      <c r="AR31" s="200"/>
      <c r="AS31" s="133" t="s">
        <v>236</v>
      </c>
      <c r="AT31" s="134"/>
      <c r="AU31" s="199" t="s">
        <v>625</v>
      </c>
      <c r="AV31" s="199"/>
      <c r="AW31" s="399" t="s">
        <v>181</v>
      </c>
      <c r="AX31" s="400"/>
    </row>
    <row r="32" spans="1:50" ht="23.25" customHeight="1" x14ac:dyDescent="0.15">
      <c r="A32" s="404"/>
      <c r="B32" s="402"/>
      <c r="C32" s="402"/>
      <c r="D32" s="402"/>
      <c r="E32" s="402"/>
      <c r="F32" s="403"/>
      <c r="G32" s="565" t="s">
        <v>586</v>
      </c>
      <c r="H32" s="566"/>
      <c r="I32" s="566"/>
      <c r="J32" s="566"/>
      <c r="K32" s="566"/>
      <c r="L32" s="566"/>
      <c r="M32" s="566"/>
      <c r="N32" s="566"/>
      <c r="O32" s="567"/>
      <c r="P32" s="105" t="s">
        <v>584</v>
      </c>
      <c r="Q32" s="105"/>
      <c r="R32" s="105"/>
      <c r="S32" s="105"/>
      <c r="T32" s="105"/>
      <c r="U32" s="105"/>
      <c r="V32" s="105"/>
      <c r="W32" s="105"/>
      <c r="X32" s="106"/>
      <c r="Y32" s="475" t="s">
        <v>12</v>
      </c>
      <c r="Z32" s="535"/>
      <c r="AA32" s="536"/>
      <c r="AB32" s="465" t="s">
        <v>584</v>
      </c>
      <c r="AC32" s="465"/>
      <c r="AD32" s="465"/>
      <c r="AE32" s="217" t="s">
        <v>570</v>
      </c>
      <c r="AF32" s="218"/>
      <c r="AG32" s="218"/>
      <c r="AH32" s="218"/>
      <c r="AI32" s="217" t="s">
        <v>570</v>
      </c>
      <c r="AJ32" s="218"/>
      <c r="AK32" s="218"/>
      <c r="AL32" s="218"/>
      <c r="AM32" s="217" t="s">
        <v>570</v>
      </c>
      <c r="AN32" s="218"/>
      <c r="AO32" s="218"/>
      <c r="AP32" s="218"/>
      <c r="AQ32" s="341" t="s">
        <v>570</v>
      </c>
      <c r="AR32" s="207"/>
      <c r="AS32" s="207"/>
      <c r="AT32" s="342"/>
      <c r="AU32" s="218" t="s">
        <v>570</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585</v>
      </c>
      <c r="AC33" s="527"/>
      <c r="AD33" s="527"/>
      <c r="AE33" s="217" t="s">
        <v>570</v>
      </c>
      <c r="AF33" s="218"/>
      <c r="AG33" s="218"/>
      <c r="AH33" s="218"/>
      <c r="AI33" s="217" t="s">
        <v>570</v>
      </c>
      <c r="AJ33" s="218"/>
      <c r="AK33" s="218"/>
      <c r="AL33" s="218"/>
      <c r="AM33" s="217" t="s">
        <v>570</v>
      </c>
      <c r="AN33" s="218"/>
      <c r="AO33" s="218"/>
      <c r="AP33" s="218"/>
      <c r="AQ33" s="341" t="s">
        <v>570</v>
      </c>
      <c r="AR33" s="207"/>
      <c r="AS33" s="207"/>
      <c r="AT33" s="342"/>
      <c r="AU33" s="218" t="s">
        <v>570</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570</v>
      </c>
      <c r="AF34" s="218"/>
      <c r="AG34" s="218"/>
      <c r="AH34" s="218"/>
      <c r="AI34" s="217" t="s">
        <v>570</v>
      </c>
      <c r="AJ34" s="218"/>
      <c r="AK34" s="218"/>
      <c r="AL34" s="218"/>
      <c r="AM34" s="217" t="s">
        <v>570</v>
      </c>
      <c r="AN34" s="218"/>
      <c r="AO34" s="218"/>
      <c r="AP34" s="218"/>
      <c r="AQ34" s="341" t="s">
        <v>570</v>
      </c>
      <c r="AR34" s="207"/>
      <c r="AS34" s="207"/>
      <c r="AT34" s="342"/>
      <c r="AU34" s="218" t="s">
        <v>570</v>
      </c>
      <c r="AV34" s="218"/>
      <c r="AW34" s="218"/>
      <c r="AX34" s="220"/>
    </row>
    <row r="35" spans="1:50" ht="23.25" customHeight="1" x14ac:dyDescent="0.15">
      <c r="A35" s="225" t="s">
        <v>386</v>
      </c>
      <c r="B35" s="226"/>
      <c r="C35" s="226"/>
      <c r="D35" s="226"/>
      <c r="E35" s="226"/>
      <c r="F35" s="227"/>
      <c r="G35" s="231" t="s">
        <v>587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398</v>
      </c>
      <c r="AF37" s="244"/>
      <c r="AG37" s="244"/>
      <c r="AH37" s="245"/>
      <c r="AI37" s="243" t="s">
        <v>396</v>
      </c>
      <c r="AJ37" s="244"/>
      <c r="AK37" s="244"/>
      <c r="AL37" s="245"/>
      <c r="AM37" s="249" t="s">
        <v>425</v>
      </c>
      <c r="AN37" s="249"/>
      <c r="AO37" s="249"/>
      <c r="AP37" s="249"/>
      <c r="AQ37" s="151" t="s">
        <v>235</v>
      </c>
      <c r="AR37" s="152"/>
      <c r="AS37" s="152"/>
      <c r="AT37" s="153"/>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398</v>
      </c>
      <c r="AF44" s="244"/>
      <c r="AG44" s="244"/>
      <c r="AH44" s="245"/>
      <c r="AI44" s="243" t="s">
        <v>396</v>
      </c>
      <c r="AJ44" s="244"/>
      <c r="AK44" s="244"/>
      <c r="AL44" s="245"/>
      <c r="AM44" s="249" t="s">
        <v>425</v>
      </c>
      <c r="AN44" s="249"/>
      <c r="AO44" s="249"/>
      <c r="AP44" s="249"/>
      <c r="AQ44" s="151" t="s">
        <v>235</v>
      </c>
      <c r="AR44" s="152"/>
      <c r="AS44" s="152"/>
      <c r="AT44" s="153"/>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398</v>
      </c>
      <c r="AF51" s="244"/>
      <c r="AG51" s="244"/>
      <c r="AH51" s="245"/>
      <c r="AI51" s="243" t="s">
        <v>396</v>
      </c>
      <c r="AJ51" s="244"/>
      <c r="AK51" s="244"/>
      <c r="AL51" s="245"/>
      <c r="AM51" s="249" t="s">
        <v>425</v>
      </c>
      <c r="AN51" s="249"/>
      <c r="AO51" s="249"/>
      <c r="AP51" s="249"/>
      <c r="AQ51" s="151" t="s">
        <v>235</v>
      </c>
      <c r="AR51" s="152"/>
      <c r="AS51" s="152"/>
      <c r="AT51" s="153"/>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398</v>
      </c>
      <c r="AF58" s="244"/>
      <c r="AG58" s="244"/>
      <c r="AH58" s="245"/>
      <c r="AI58" s="243" t="s">
        <v>396</v>
      </c>
      <c r="AJ58" s="244"/>
      <c r="AK58" s="244"/>
      <c r="AL58" s="245"/>
      <c r="AM58" s="249" t="s">
        <v>425</v>
      </c>
      <c r="AN58" s="249"/>
      <c r="AO58" s="249"/>
      <c r="AP58" s="249"/>
      <c r="AQ58" s="151" t="s">
        <v>235</v>
      </c>
      <c r="AR58" s="152"/>
      <c r="AS58" s="152"/>
      <c r="AT58" s="153"/>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15">
      <c r="A78" s="335" t="s">
        <v>389</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1"/>
    </row>
    <row r="80" spans="1:50" ht="18.75" customHeight="1" x14ac:dyDescent="0.15">
      <c r="A80" s="865"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50.1" customHeight="1" x14ac:dyDescent="0.15">
      <c r="A82" s="866"/>
      <c r="B82" s="531"/>
      <c r="C82" s="432"/>
      <c r="D82" s="432"/>
      <c r="E82" s="432"/>
      <c r="F82" s="433"/>
      <c r="G82" s="677" t="s">
        <v>588</v>
      </c>
      <c r="H82" s="677"/>
      <c r="I82" s="677"/>
      <c r="J82" s="677"/>
      <c r="K82" s="677"/>
      <c r="L82" s="677"/>
      <c r="M82" s="677"/>
      <c r="N82" s="677"/>
      <c r="O82" s="677"/>
      <c r="P82" s="677"/>
      <c r="Q82" s="677"/>
      <c r="R82" s="677"/>
      <c r="S82" s="677"/>
      <c r="T82" s="677"/>
      <c r="U82" s="677"/>
      <c r="V82" s="677"/>
      <c r="W82" s="677"/>
      <c r="X82" s="677"/>
      <c r="Y82" s="677"/>
      <c r="Z82" s="677"/>
      <c r="AA82" s="678"/>
      <c r="AB82" s="885" t="s">
        <v>589</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50.1"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50.1"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7" t="s">
        <v>134</v>
      </c>
      <c r="AV85" s="537"/>
      <c r="AW85" s="537"/>
      <c r="AX85" s="538"/>
      <c r="AY85" s="10"/>
      <c r="AZ85" s="10"/>
      <c r="BA85" s="10"/>
      <c r="BB85" s="10"/>
      <c r="BC85" s="10"/>
    </row>
    <row r="86" spans="1:60" ht="18.75"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t="s">
        <v>625</v>
      </c>
      <c r="AR86" s="199"/>
      <c r="AS86" s="133" t="s">
        <v>236</v>
      </c>
      <c r="AT86" s="134"/>
      <c r="AU86" s="199" t="s">
        <v>625</v>
      </c>
      <c r="AV86" s="199"/>
      <c r="AW86" s="399" t="s">
        <v>181</v>
      </c>
      <c r="AX86" s="400"/>
      <c r="AY86" s="10"/>
      <c r="AZ86" s="10"/>
      <c r="BA86" s="10"/>
      <c r="BB86" s="10"/>
      <c r="BC86" s="10"/>
      <c r="BD86" s="10"/>
      <c r="BE86" s="10"/>
      <c r="BF86" s="10"/>
      <c r="BG86" s="10"/>
      <c r="BH86" s="10"/>
    </row>
    <row r="87" spans="1:60" ht="23.25" customHeight="1" x14ac:dyDescent="0.15">
      <c r="A87" s="866"/>
      <c r="B87" s="432"/>
      <c r="C87" s="432"/>
      <c r="D87" s="432"/>
      <c r="E87" s="432"/>
      <c r="F87" s="433"/>
      <c r="G87" s="104" t="s">
        <v>590</v>
      </c>
      <c r="H87" s="105"/>
      <c r="I87" s="105"/>
      <c r="J87" s="105"/>
      <c r="K87" s="105"/>
      <c r="L87" s="105"/>
      <c r="M87" s="105"/>
      <c r="N87" s="105"/>
      <c r="O87" s="106"/>
      <c r="P87" s="105" t="s">
        <v>591</v>
      </c>
      <c r="Q87" s="518"/>
      <c r="R87" s="518"/>
      <c r="S87" s="518"/>
      <c r="T87" s="518"/>
      <c r="U87" s="518"/>
      <c r="V87" s="518"/>
      <c r="W87" s="518"/>
      <c r="X87" s="519"/>
      <c r="Y87" s="562" t="s">
        <v>62</v>
      </c>
      <c r="Z87" s="563"/>
      <c r="AA87" s="564"/>
      <c r="AB87" s="465" t="s">
        <v>592</v>
      </c>
      <c r="AC87" s="465"/>
      <c r="AD87" s="465"/>
      <c r="AE87" s="217">
        <v>8</v>
      </c>
      <c r="AF87" s="218"/>
      <c r="AG87" s="218"/>
      <c r="AH87" s="218"/>
      <c r="AI87" s="217">
        <v>5</v>
      </c>
      <c r="AJ87" s="218"/>
      <c r="AK87" s="218"/>
      <c r="AL87" s="218"/>
      <c r="AM87" s="217" t="s">
        <v>610</v>
      </c>
      <c r="AN87" s="218"/>
      <c r="AO87" s="218"/>
      <c r="AP87" s="218"/>
      <c r="AQ87" s="341" t="s">
        <v>570</v>
      </c>
      <c r="AR87" s="207"/>
      <c r="AS87" s="207"/>
      <c r="AT87" s="342"/>
      <c r="AU87" s="218" t="s">
        <v>570</v>
      </c>
      <c r="AV87" s="218"/>
      <c r="AW87" s="218"/>
      <c r="AX87" s="220"/>
    </row>
    <row r="88" spans="1:60" ht="23.25"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t="s">
        <v>592</v>
      </c>
      <c r="AC88" s="527"/>
      <c r="AD88" s="527"/>
      <c r="AE88" s="217">
        <v>4</v>
      </c>
      <c r="AF88" s="218"/>
      <c r="AG88" s="218"/>
      <c r="AH88" s="218"/>
      <c r="AI88" s="217">
        <v>4</v>
      </c>
      <c r="AJ88" s="218"/>
      <c r="AK88" s="218"/>
      <c r="AL88" s="218"/>
      <c r="AM88" s="217" t="s">
        <v>610</v>
      </c>
      <c r="AN88" s="218"/>
      <c r="AO88" s="218"/>
      <c r="AP88" s="218"/>
      <c r="AQ88" s="341" t="s">
        <v>570</v>
      </c>
      <c r="AR88" s="207"/>
      <c r="AS88" s="207"/>
      <c r="AT88" s="342"/>
      <c r="AU88" s="218" t="s">
        <v>570</v>
      </c>
      <c r="AV88" s="218"/>
      <c r="AW88" s="218"/>
      <c r="AX88" s="220"/>
      <c r="AY88" s="10"/>
      <c r="AZ88" s="10"/>
      <c r="BA88" s="10"/>
      <c r="BB88" s="10"/>
      <c r="BC88" s="10"/>
    </row>
    <row r="89" spans="1:60" ht="23.25" customHeight="1" thickBot="1" x14ac:dyDescent="0.2">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v>200</v>
      </c>
      <c r="AF89" s="218"/>
      <c r="AG89" s="218"/>
      <c r="AH89" s="218"/>
      <c r="AI89" s="217">
        <v>125</v>
      </c>
      <c r="AJ89" s="218"/>
      <c r="AK89" s="218"/>
      <c r="AL89" s="218"/>
      <c r="AM89" s="217" t="s">
        <v>610</v>
      </c>
      <c r="AN89" s="218"/>
      <c r="AO89" s="218"/>
      <c r="AP89" s="218"/>
      <c r="AQ89" s="341" t="s">
        <v>570</v>
      </c>
      <c r="AR89" s="207"/>
      <c r="AS89" s="207"/>
      <c r="AT89" s="342"/>
      <c r="AU89" s="218" t="s">
        <v>570</v>
      </c>
      <c r="AV89" s="218"/>
      <c r="AW89" s="218"/>
      <c r="AX89" s="220"/>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398</v>
      </c>
      <c r="AF100" s="544"/>
      <c r="AG100" s="544"/>
      <c r="AH100" s="545"/>
      <c r="AI100" s="543" t="s">
        <v>418</v>
      </c>
      <c r="AJ100" s="544"/>
      <c r="AK100" s="544"/>
      <c r="AL100" s="545"/>
      <c r="AM100" s="543" t="s">
        <v>425</v>
      </c>
      <c r="AN100" s="544"/>
      <c r="AO100" s="544"/>
      <c r="AP100" s="545"/>
      <c r="AQ100" s="319" t="s">
        <v>438</v>
      </c>
      <c r="AR100" s="320"/>
      <c r="AS100" s="320"/>
      <c r="AT100" s="321"/>
      <c r="AU100" s="319" t="s">
        <v>439</v>
      </c>
      <c r="AV100" s="320"/>
      <c r="AW100" s="320"/>
      <c r="AX100" s="322"/>
    </row>
    <row r="101" spans="1:60" ht="23.25" customHeight="1" x14ac:dyDescent="0.15">
      <c r="A101" s="426"/>
      <c r="B101" s="427"/>
      <c r="C101" s="427"/>
      <c r="D101" s="427"/>
      <c r="E101" s="427"/>
      <c r="F101" s="428"/>
      <c r="G101" s="105" t="s">
        <v>593</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594</v>
      </c>
      <c r="AC101" s="465"/>
      <c r="AD101" s="465"/>
      <c r="AE101" s="217">
        <v>2</v>
      </c>
      <c r="AF101" s="218"/>
      <c r="AG101" s="218"/>
      <c r="AH101" s="219"/>
      <c r="AI101" s="217">
        <v>2</v>
      </c>
      <c r="AJ101" s="218"/>
      <c r="AK101" s="218"/>
      <c r="AL101" s="219"/>
      <c r="AM101" s="217" t="s">
        <v>570</v>
      </c>
      <c r="AN101" s="218"/>
      <c r="AO101" s="218"/>
      <c r="AP101" s="219"/>
      <c r="AQ101" s="217" t="s">
        <v>570</v>
      </c>
      <c r="AR101" s="218"/>
      <c r="AS101" s="218"/>
      <c r="AT101" s="219"/>
      <c r="AU101" s="217" t="s">
        <v>625</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594</v>
      </c>
      <c r="AC102" s="465"/>
      <c r="AD102" s="465"/>
      <c r="AE102" s="422">
        <v>2</v>
      </c>
      <c r="AF102" s="422"/>
      <c r="AG102" s="422"/>
      <c r="AH102" s="422"/>
      <c r="AI102" s="422">
        <v>2</v>
      </c>
      <c r="AJ102" s="422"/>
      <c r="AK102" s="422"/>
      <c r="AL102" s="422"/>
      <c r="AM102" s="422" t="s">
        <v>570</v>
      </c>
      <c r="AN102" s="422"/>
      <c r="AO102" s="422"/>
      <c r="AP102" s="422"/>
      <c r="AQ102" s="272" t="s">
        <v>570</v>
      </c>
      <c r="AR102" s="273"/>
      <c r="AS102" s="273"/>
      <c r="AT102" s="318"/>
      <c r="AU102" s="272" t="s">
        <v>625</v>
      </c>
      <c r="AV102" s="273"/>
      <c r="AW102" s="273"/>
      <c r="AX102" s="318"/>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3" t="s">
        <v>438</v>
      </c>
      <c r="AR103" s="284"/>
      <c r="AS103" s="284"/>
      <c r="AT103" s="323"/>
      <c r="AU103" s="283" t="s">
        <v>439</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3" t="s">
        <v>438</v>
      </c>
      <c r="AR106" s="284"/>
      <c r="AS106" s="284"/>
      <c r="AT106" s="323"/>
      <c r="AU106" s="283" t="s">
        <v>439</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3" t="s">
        <v>438</v>
      </c>
      <c r="AR109" s="284"/>
      <c r="AS109" s="284"/>
      <c r="AT109" s="323"/>
      <c r="AU109" s="283" t="s">
        <v>439</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3" t="s">
        <v>438</v>
      </c>
      <c r="AR112" s="284"/>
      <c r="AS112" s="284"/>
      <c r="AT112" s="323"/>
      <c r="AU112" s="283" t="s">
        <v>439</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customHeight="1" x14ac:dyDescent="0.15">
      <c r="A116" s="443"/>
      <c r="B116" s="444"/>
      <c r="C116" s="444"/>
      <c r="D116" s="444"/>
      <c r="E116" s="444"/>
      <c r="F116" s="445"/>
      <c r="G116" s="394" t="s">
        <v>595</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598</v>
      </c>
      <c r="AC116" s="467"/>
      <c r="AD116" s="468"/>
      <c r="AE116" s="422">
        <v>3900</v>
      </c>
      <c r="AF116" s="422"/>
      <c r="AG116" s="422"/>
      <c r="AH116" s="422"/>
      <c r="AI116" s="422">
        <v>2543</v>
      </c>
      <c r="AJ116" s="422"/>
      <c r="AK116" s="422"/>
      <c r="AL116" s="422"/>
      <c r="AM116" s="422" t="s">
        <v>610</v>
      </c>
      <c r="AN116" s="422"/>
      <c r="AO116" s="422"/>
      <c r="AP116" s="422"/>
      <c r="AQ116" s="217" t="s">
        <v>624</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599</v>
      </c>
      <c r="AC117" s="477"/>
      <c r="AD117" s="478"/>
      <c r="AE117" s="555" t="s">
        <v>596</v>
      </c>
      <c r="AF117" s="555"/>
      <c r="AG117" s="555"/>
      <c r="AH117" s="555"/>
      <c r="AI117" s="555" t="s">
        <v>597</v>
      </c>
      <c r="AJ117" s="555"/>
      <c r="AK117" s="555"/>
      <c r="AL117" s="555"/>
      <c r="AM117" s="555" t="s">
        <v>610</v>
      </c>
      <c r="AN117" s="555"/>
      <c r="AO117" s="555"/>
      <c r="AP117" s="555"/>
      <c r="AQ117" s="555" t="s">
        <v>624</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413</v>
      </c>
      <c r="B130" s="185"/>
      <c r="C130" s="184" t="s">
        <v>239</v>
      </c>
      <c r="D130" s="185"/>
      <c r="E130" s="169" t="s">
        <v>268</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625</v>
      </c>
      <c r="AR133" s="199"/>
      <c r="AS133" s="133" t="s">
        <v>236</v>
      </c>
      <c r="AT133" s="134"/>
      <c r="AU133" s="200" t="s">
        <v>625</v>
      </c>
      <c r="AV133" s="200"/>
      <c r="AW133" s="133" t="s">
        <v>181</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574</v>
      </c>
      <c r="AC134" s="205"/>
      <c r="AD134" s="205"/>
      <c r="AE134" s="206" t="s">
        <v>574</v>
      </c>
      <c r="AF134" s="207"/>
      <c r="AG134" s="207"/>
      <c r="AH134" s="207"/>
      <c r="AI134" s="206" t="s">
        <v>574</v>
      </c>
      <c r="AJ134" s="207"/>
      <c r="AK134" s="207"/>
      <c r="AL134" s="207"/>
      <c r="AM134" s="206" t="s">
        <v>574</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574</v>
      </c>
      <c r="AC135" s="213"/>
      <c r="AD135" s="213"/>
      <c r="AE135" s="206" t="s">
        <v>574</v>
      </c>
      <c r="AF135" s="207"/>
      <c r="AG135" s="207"/>
      <c r="AH135" s="207"/>
      <c r="AI135" s="206" t="s">
        <v>574</v>
      </c>
      <c r="AJ135" s="207"/>
      <c r="AK135" s="207"/>
      <c r="AL135" s="207"/>
      <c r="AM135" s="206" t="s">
        <v>575</v>
      </c>
      <c r="AN135" s="207"/>
      <c r="AO135" s="207"/>
      <c r="AP135" s="207"/>
      <c r="AQ135" s="206" t="s">
        <v>574</v>
      </c>
      <c r="AR135" s="207"/>
      <c r="AS135" s="207"/>
      <c r="AT135" s="207"/>
      <c r="AU135" s="206" t="s">
        <v>574</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572</v>
      </c>
      <c r="H154" s="105"/>
      <c r="I154" s="105"/>
      <c r="J154" s="105"/>
      <c r="K154" s="105"/>
      <c r="L154" s="105"/>
      <c r="M154" s="105"/>
      <c r="N154" s="105"/>
      <c r="O154" s="105"/>
      <c r="P154" s="106"/>
      <c r="Q154" s="125" t="s">
        <v>571</v>
      </c>
      <c r="R154" s="105"/>
      <c r="S154" s="105"/>
      <c r="T154" s="105"/>
      <c r="U154" s="105"/>
      <c r="V154" s="105"/>
      <c r="W154" s="105"/>
      <c r="X154" s="105"/>
      <c r="Y154" s="105"/>
      <c r="Z154" s="105"/>
      <c r="AA154" s="292"/>
      <c r="AB154" s="141" t="s">
        <v>573</v>
      </c>
      <c r="AC154" s="142"/>
      <c r="AD154" s="142"/>
      <c r="AE154" s="147" t="s">
        <v>571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573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428</v>
      </c>
      <c r="D430" s="932"/>
      <c r="E430" s="174" t="s">
        <v>406</v>
      </c>
      <c r="F430" s="899"/>
      <c r="G430" s="900" t="s">
        <v>255</v>
      </c>
      <c r="H430" s="123"/>
      <c r="I430" s="123"/>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419</v>
      </c>
      <c r="AJ431" s="340"/>
      <c r="AK431" s="340"/>
      <c r="AL431" s="159"/>
      <c r="AM431" s="340" t="s">
        <v>432</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625</v>
      </c>
      <c r="AF432" s="200"/>
      <c r="AG432" s="133" t="s">
        <v>236</v>
      </c>
      <c r="AH432" s="134"/>
      <c r="AI432" s="156"/>
      <c r="AJ432" s="156"/>
      <c r="AK432" s="156"/>
      <c r="AL432" s="154"/>
      <c r="AM432" s="156"/>
      <c r="AN432" s="156"/>
      <c r="AO432" s="156"/>
      <c r="AP432" s="154"/>
      <c r="AQ432" s="591" t="s">
        <v>625</v>
      </c>
      <c r="AR432" s="200"/>
      <c r="AS432" s="133" t="s">
        <v>236</v>
      </c>
      <c r="AT432" s="134"/>
      <c r="AU432" s="200" t="s">
        <v>625</v>
      </c>
      <c r="AV432" s="200"/>
      <c r="AW432" s="133" t="s">
        <v>181</v>
      </c>
      <c r="AX432" s="195"/>
    </row>
    <row r="433" spans="1:50" ht="23.25" customHeight="1" x14ac:dyDescent="0.15">
      <c r="A433" s="189"/>
      <c r="B433" s="186"/>
      <c r="C433" s="180"/>
      <c r="D433" s="186"/>
      <c r="E433" s="343"/>
      <c r="F433" s="344"/>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570</v>
      </c>
      <c r="AC433" s="213"/>
      <c r="AD433" s="213"/>
      <c r="AE433" s="341" t="s">
        <v>570</v>
      </c>
      <c r="AF433" s="207"/>
      <c r="AG433" s="207"/>
      <c r="AH433" s="207"/>
      <c r="AI433" s="341" t="s">
        <v>570</v>
      </c>
      <c r="AJ433" s="207"/>
      <c r="AK433" s="207"/>
      <c r="AL433" s="207"/>
      <c r="AM433" s="341" t="s">
        <v>570</v>
      </c>
      <c r="AN433" s="207"/>
      <c r="AO433" s="207"/>
      <c r="AP433" s="342"/>
      <c r="AQ433" s="341" t="s">
        <v>570</v>
      </c>
      <c r="AR433" s="207"/>
      <c r="AS433" s="207"/>
      <c r="AT433" s="342"/>
      <c r="AU433" s="207" t="s">
        <v>570</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570</v>
      </c>
      <c r="AC434" s="205"/>
      <c r="AD434" s="205"/>
      <c r="AE434" s="341" t="s">
        <v>570</v>
      </c>
      <c r="AF434" s="207"/>
      <c r="AG434" s="207"/>
      <c r="AH434" s="342"/>
      <c r="AI434" s="341" t="s">
        <v>570</v>
      </c>
      <c r="AJ434" s="207"/>
      <c r="AK434" s="207"/>
      <c r="AL434" s="207"/>
      <c r="AM434" s="341" t="s">
        <v>570</v>
      </c>
      <c r="AN434" s="207"/>
      <c r="AO434" s="207"/>
      <c r="AP434" s="342"/>
      <c r="AQ434" s="341" t="s">
        <v>570</v>
      </c>
      <c r="AR434" s="207"/>
      <c r="AS434" s="207"/>
      <c r="AT434" s="342"/>
      <c r="AU434" s="207" t="s">
        <v>570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570</v>
      </c>
      <c r="AF435" s="207"/>
      <c r="AG435" s="207"/>
      <c r="AH435" s="342"/>
      <c r="AI435" s="341" t="s">
        <v>570</v>
      </c>
      <c r="AJ435" s="207"/>
      <c r="AK435" s="207"/>
      <c r="AL435" s="207"/>
      <c r="AM435" s="341" t="s">
        <v>570</v>
      </c>
      <c r="AN435" s="207"/>
      <c r="AO435" s="207"/>
      <c r="AP435" s="342"/>
      <c r="AQ435" s="341" t="s">
        <v>570</v>
      </c>
      <c r="AR435" s="207"/>
      <c r="AS435" s="207"/>
      <c r="AT435" s="342"/>
      <c r="AU435" s="207" t="s">
        <v>570</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419</v>
      </c>
      <c r="AJ436" s="340"/>
      <c r="AK436" s="340"/>
      <c r="AL436" s="159"/>
      <c r="AM436" s="340" t="s">
        <v>432</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419</v>
      </c>
      <c r="AJ441" s="340"/>
      <c r="AK441" s="340"/>
      <c r="AL441" s="159"/>
      <c r="AM441" s="340" t="s">
        <v>432</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419</v>
      </c>
      <c r="AJ446" s="340"/>
      <c r="AK446" s="340"/>
      <c r="AL446" s="159"/>
      <c r="AM446" s="340" t="s">
        <v>432</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419</v>
      </c>
      <c r="AJ451" s="340"/>
      <c r="AK451" s="340"/>
      <c r="AL451" s="159"/>
      <c r="AM451" s="340" t="s">
        <v>432</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419</v>
      </c>
      <c r="AJ456" s="340"/>
      <c r="AK456" s="340"/>
      <c r="AL456" s="159"/>
      <c r="AM456" s="340" t="s">
        <v>432</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625</v>
      </c>
      <c r="AF457" s="200"/>
      <c r="AG457" s="133" t="s">
        <v>236</v>
      </c>
      <c r="AH457" s="134"/>
      <c r="AI457" s="156"/>
      <c r="AJ457" s="156"/>
      <c r="AK457" s="156"/>
      <c r="AL457" s="154"/>
      <c r="AM457" s="156"/>
      <c r="AN457" s="156"/>
      <c r="AO457" s="156"/>
      <c r="AP457" s="154"/>
      <c r="AQ457" s="591" t="s">
        <v>625</v>
      </c>
      <c r="AR457" s="200"/>
      <c r="AS457" s="133" t="s">
        <v>236</v>
      </c>
      <c r="AT457" s="134"/>
      <c r="AU457" s="200" t="s">
        <v>625</v>
      </c>
      <c r="AV457" s="200"/>
      <c r="AW457" s="133" t="s">
        <v>181</v>
      </c>
      <c r="AX457" s="195"/>
    </row>
    <row r="458" spans="1:50" ht="23.25" customHeight="1" x14ac:dyDescent="0.15">
      <c r="A458" s="189"/>
      <c r="B458" s="186"/>
      <c r="C458" s="180"/>
      <c r="D458" s="186"/>
      <c r="E458" s="343"/>
      <c r="F458" s="344"/>
      <c r="G458" s="104" t="s">
        <v>571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570</v>
      </c>
      <c r="AC458" s="213"/>
      <c r="AD458" s="213"/>
      <c r="AE458" s="341" t="s">
        <v>570</v>
      </c>
      <c r="AF458" s="207"/>
      <c r="AG458" s="207"/>
      <c r="AH458" s="207"/>
      <c r="AI458" s="341" t="s">
        <v>570</v>
      </c>
      <c r="AJ458" s="207"/>
      <c r="AK458" s="207"/>
      <c r="AL458" s="207"/>
      <c r="AM458" s="341" t="s">
        <v>570</v>
      </c>
      <c r="AN458" s="207"/>
      <c r="AO458" s="207"/>
      <c r="AP458" s="342"/>
      <c r="AQ458" s="341" t="s">
        <v>570</v>
      </c>
      <c r="AR458" s="207"/>
      <c r="AS458" s="207"/>
      <c r="AT458" s="342"/>
      <c r="AU458" s="207" t="s">
        <v>570</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570</v>
      </c>
      <c r="AC459" s="205"/>
      <c r="AD459" s="205"/>
      <c r="AE459" s="341" t="s">
        <v>570</v>
      </c>
      <c r="AF459" s="207"/>
      <c r="AG459" s="207"/>
      <c r="AH459" s="342"/>
      <c r="AI459" s="341" t="s">
        <v>570</v>
      </c>
      <c r="AJ459" s="207"/>
      <c r="AK459" s="207"/>
      <c r="AL459" s="207"/>
      <c r="AM459" s="341" t="s">
        <v>570</v>
      </c>
      <c r="AN459" s="207"/>
      <c r="AO459" s="207"/>
      <c r="AP459" s="342"/>
      <c r="AQ459" s="341" t="s">
        <v>570</v>
      </c>
      <c r="AR459" s="207"/>
      <c r="AS459" s="207"/>
      <c r="AT459" s="342"/>
      <c r="AU459" s="207" t="s">
        <v>570</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570</v>
      </c>
      <c r="AF460" s="207"/>
      <c r="AG460" s="207"/>
      <c r="AH460" s="342"/>
      <c r="AI460" s="341" t="s">
        <v>570</v>
      </c>
      <c r="AJ460" s="207"/>
      <c r="AK460" s="207"/>
      <c r="AL460" s="207"/>
      <c r="AM460" s="341" t="s">
        <v>570</v>
      </c>
      <c r="AN460" s="207"/>
      <c r="AO460" s="207"/>
      <c r="AP460" s="342"/>
      <c r="AQ460" s="341" t="s">
        <v>570</v>
      </c>
      <c r="AR460" s="207"/>
      <c r="AS460" s="207"/>
      <c r="AT460" s="342"/>
      <c r="AU460" s="207" t="s">
        <v>570</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419</v>
      </c>
      <c r="AJ461" s="340"/>
      <c r="AK461" s="340"/>
      <c r="AL461" s="159"/>
      <c r="AM461" s="340" t="s">
        <v>432</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419</v>
      </c>
      <c r="AJ466" s="340"/>
      <c r="AK466" s="340"/>
      <c r="AL466" s="159"/>
      <c r="AM466" s="340" t="s">
        <v>432</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419</v>
      </c>
      <c r="AJ471" s="340"/>
      <c r="AK471" s="340"/>
      <c r="AL471" s="159"/>
      <c r="AM471" s="340" t="s">
        <v>432</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419</v>
      </c>
      <c r="AJ476" s="340"/>
      <c r="AK476" s="340"/>
      <c r="AL476" s="159"/>
      <c r="AM476" s="340" t="s">
        <v>432</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410</v>
      </c>
      <c r="F484" s="175"/>
      <c r="G484" s="900" t="s">
        <v>255</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419</v>
      </c>
      <c r="AJ485" s="340"/>
      <c r="AK485" s="340"/>
      <c r="AL485" s="159"/>
      <c r="AM485" s="340" t="s">
        <v>432</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419</v>
      </c>
      <c r="AJ490" s="340"/>
      <c r="AK490" s="340"/>
      <c r="AL490" s="159"/>
      <c r="AM490" s="340" t="s">
        <v>432</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419</v>
      </c>
      <c r="AJ495" s="340"/>
      <c r="AK495" s="340"/>
      <c r="AL495" s="159"/>
      <c r="AM495" s="340" t="s">
        <v>432</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419</v>
      </c>
      <c r="AJ500" s="340"/>
      <c r="AK500" s="340"/>
      <c r="AL500" s="159"/>
      <c r="AM500" s="340" t="s">
        <v>432</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419</v>
      </c>
      <c r="AJ505" s="340"/>
      <c r="AK505" s="340"/>
      <c r="AL505" s="159"/>
      <c r="AM505" s="340" t="s">
        <v>432</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419</v>
      </c>
      <c r="AJ510" s="340"/>
      <c r="AK510" s="340"/>
      <c r="AL510" s="159"/>
      <c r="AM510" s="340" t="s">
        <v>432</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419</v>
      </c>
      <c r="AJ515" s="340"/>
      <c r="AK515" s="340"/>
      <c r="AL515" s="159"/>
      <c r="AM515" s="340" t="s">
        <v>432</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419</v>
      </c>
      <c r="AJ520" s="340"/>
      <c r="AK520" s="340"/>
      <c r="AL520" s="159"/>
      <c r="AM520" s="340" t="s">
        <v>432</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419</v>
      </c>
      <c r="AJ525" s="340"/>
      <c r="AK525" s="340"/>
      <c r="AL525" s="159"/>
      <c r="AM525" s="340" t="s">
        <v>432</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419</v>
      </c>
      <c r="AJ530" s="340"/>
      <c r="AK530" s="340"/>
      <c r="AL530" s="159"/>
      <c r="AM530" s="340" t="s">
        <v>432</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411</v>
      </c>
      <c r="F538" s="175"/>
      <c r="G538" s="900" t="s">
        <v>255</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419</v>
      </c>
      <c r="AJ539" s="340"/>
      <c r="AK539" s="340"/>
      <c r="AL539" s="159"/>
      <c r="AM539" s="340" t="s">
        <v>432</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419</v>
      </c>
      <c r="AJ544" s="340"/>
      <c r="AK544" s="340"/>
      <c r="AL544" s="159"/>
      <c r="AM544" s="340" t="s">
        <v>432</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419</v>
      </c>
      <c r="AJ549" s="340"/>
      <c r="AK549" s="340"/>
      <c r="AL549" s="159"/>
      <c r="AM549" s="340" t="s">
        <v>432</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419</v>
      </c>
      <c r="AJ554" s="340"/>
      <c r="AK554" s="340"/>
      <c r="AL554" s="159"/>
      <c r="AM554" s="340" t="s">
        <v>432</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419</v>
      </c>
      <c r="AJ559" s="340"/>
      <c r="AK559" s="340"/>
      <c r="AL559" s="159"/>
      <c r="AM559" s="340" t="s">
        <v>432</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419</v>
      </c>
      <c r="AJ564" s="340"/>
      <c r="AK564" s="340"/>
      <c r="AL564" s="159"/>
      <c r="AM564" s="340" t="s">
        <v>432</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419</v>
      </c>
      <c r="AJ569" s="340"/>
      <c r="AK569" s="340"/>
      <c r="AL569" s="159"/>
      <c r="AM569" s="340" t="s">
        <v>432</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419</v>
      </c>
      <c r="AJ574" s="340"/>
      <c r="AK574" s="340"/>
      <c r="AL574" s="159"/>
      <c r="AM574" s="340" t="s">
        <v>432</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419</v>
      </c>
      <c r="AJ579" s="340"/>
      <c r="AK579" s="340"/>
      <c r="AL579" s="159"/>
      <c r="AM579" s="340" t="s">
        <v>432</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419</v>
      </c>
      <c r="AJ584" s="340"/>
      <c r="AK584" s="340"/>
      <c r="AL584" s="159"/>
      <c r="AM584" s="340" t="s">
        <v>432</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410</v>
      </c>
      <c r="F592" s="175"/>
      <c r="G592" s="900" t="s">
        <v>255</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419</v>
      </c>
      <c r="AJ593" s="340"/>
      <c r="AK593" s="340"/>
      <c r="AL593" s="159"/>
      <c r="AM593" s="340" t="s">
        <v>432</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419</v>
      </c>
      <c r="AJ598" s="340"/>
      <c r="AK598" s="340"/>
      <c r="AL598" s="159"/>
      <c r="AM598" s="340" t="s">
        <v>432</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419</v>
      </c>
      <c r="AJ603" s="340"/>
      <c r="AK603" s="340"/>
      <c r="AL603" s="159"/>
      <c r="AM603" s="340" t="s">
        <v>432</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419</v>
      </c>
      <c r="AJ608" s="340"/>
      <c r="AK608" s="340"/>
      <c r="AL608" s="159"/>
      <c r="AM608" s="340" t="s">
        <v>432</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419</v>
      </c>
      <c r="AJ613" s="340"/>
      <c r="AK613" s="340"/>
      <c r="AL613" s="159"/>
      <c r="AM613" s="340" t="s">
        <v>432</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419</v>
      </c>
      <c r="AJ618" s="340"/>
      <c r="AK618" s="340"/>
      <c r="AL618" s="159"/>
      <c r="AM618" s="340" t="s">
        <v>432</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419</v>
      </c>
      <c r="AJ623" s="340"/>
      <c r="AK623" s="340"/>
      <c r="AL623" s="159"/>
      <c r="AM623" s="340" t="s">
        <v>432</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419</v>
      </c>
      <c r="AJ628" s="340"/>
      <c r="AK628" s="340"/>
      <c r="AL628" s="159"/>
      <c r="AM628" s="340" t="s">
        <v>432</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419</v>
      </c>
      <c r="AJ633" s="340"/>
      <c r="AK633" s="340"/>
      <c r="AL633" s="159"/>
      <c r="AM633" s="340" t="s">
        <v>432</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419</v>
      </c>
      <c r="AJ638" s="340"/>
      <c r="AK638" s="340"/>
      <c r="AL638" s="159"/>
      <c r="AM638" s="340" t="s">
        <v>432</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411</v>
      </c>
      <c r="F646" s="175"/>
      <c r="G646" s="900" t="s">
        <v>255</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419</v>
      </c>
      <c r="AJ647" s="340"/>
      <c r="AK647" s="340"/>
      <c r="AL647" s="159"/>
      <c r="AM647" s="340" t="s">
        <v>432</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419</v>
      </c>
      <c r="AJ652" s="340"/>
      <c r="AK652" s="340"/>
      <c r="AL652" s="159"/>
      <c r="AM652" s="340" t="s">
        <v>432</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419</v>
      </c>
      <c r="AJ657" s="340"/>
      <c r="AK657" s="340"/>
      <c r="AL657" s="159"/>
      <c r="AM657" s="340" t="s">
        <v>432</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419</v>
      </c>
      <c r="AJ662" s="340"/>
      <c r="AK662" s="340"/>
      <c r="AL662" s="159"/>
      <c r="AM662" s="340" t="s">
        <v>432</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419</v>
      </c>
      <c r="AJ667" s="340"/>
      <c r="AK667" s="340"/>
      <c r="AL667" s="159"/>
      <c r="AM667" s="340" t="s">
        <v>432</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419</v>
      </c>
      <c r="AJ672" s="340"/>
      <c r="AK672" s="340"/>
      <c r="AL672" s="159"/>
      <c r="AM672" s="340" t="s">
        <v>432</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419</v>
      </c>
      <c r="AJ677" s="340"/>
      <c r="AK677" s="340"/>
      <c r="AL677" s="159"/>
      <c r="AM677" s="340" t="s">
        <v>432</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419</v>
      </c>
      <c r="AJ682" s="340"/>
      <c r="AK682" s="340"/>
      <c r="AL682" s="159"/>
      <c r="AM682" s="340" t="s">
        <v>432</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419</v>
      </c>
      <c r="AJ687" s="340"/>
      <c r="AK687" s="340"/>
      <c r="AL687" s="159"/>
      <c r="AM687" s="340" t="s">
        <v>432</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419</v>
      </c>
      <c r="AJ692" s="340"/>
      <c r="AK692" s="340"/>
      <c r="AL692" s="159"/>
      <c r="AM692" s="340" t="s">
        <v>432</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72"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564</v>
      </c>
      <c r="AE702" s="347"/>
      <c r="AF702" s="347"/>
      <c r="AG702" s="386" t="s">
        <v>614</v>
      </c>
      <c r="AH702" s="387"/>
      <c r="AI702" s="387"/>
      <c r="AJ702" s="387"/>
      <c r="AK702" s="387"/>
      <c r="AL702" s="387"/>
      <c r="AM702" s="387"/>
      <c r="AN702" s="387"/>
      <c r="AO702" s="387"/>
      <c r="AP702" s="387"/>
      <c r="AQ702" s="387"/>
      <c r="AR702" s="387"/>
      <c r="AS702" s="387"/>
      <c r="AT702" s="387"/>
      <c r="AU702" s="387"/>
      <c r="AV702" s="387"/>
      <c r="AW702" s="387"/>
      <c r="AX702" s="388"/>
    </row>
    <row r="703" spans="1:50" ht="72"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564</v>
      </c>
      <c r="AE703" s="328"/>
      <c r="AF703" s="328"/>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72"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564</v>
      </c>
      <c r="AE704" s="784"/>
      <c r="AF704" s="784"/>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564</v>
      </c>
      <c r="AE705" s="716"/>
      <c r="AF705" s="716"/>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603</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48.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564</v>
      </c>
      <c r="AE708" s="606"/>
      <c r="AF708" s="606"/>
      <c r="AG708" s="743" t="s">
        <v>618</v>
      </c>
      <c r="AH708" s="744"/>
      <c r="AI708" s="744"/>
      <c r="AJ708" s="744"/>
      <c r="AK708" s="744"/>
      <c r="AL708" s="744"/>
      <c r="AM708" s="744"/>
      <c r="AN708" s="744"/>
      <c r="AO708" s="744"/>
      <c r="AP708" s="744"/>
      <c r="AQ708" s="744"/>
      <c r="AR708" s="744"/>
      <c r="AS708" s="744"/>
      <c r="AT708" s="744"/>
      <c r="AU708" s="744"/>
      <c r="AV708" s="744"/>
      <c r="AW708" s="744"/>
      <c r="AX708" s="745"/>
    </row>
    <row r="709" spans="1:50" ht="48.7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564</v>
      </c>
      <c r="AE709" s="328"/>
      <c r="AF709" s="328"/>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605</v>
      </c>
      <c r="AE710" s="328"/>
      <c r="AF710" s="328"/>
      <c r="AG710" s="101" t="s">
        <v>414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605</v>
      </c>
      <c r="AE711" s="328"/>
      <c r="AF711" s="328"/>
      <c r="AG711" s="101" t="s">
        <v>414</v>
      </c>
      <c r="AH711" s="102"/>
      <c r="AI711" s="102"/>
      <c r="AJ711" s="102"/>
      <c r="AK711" s="102"/>
      <c r="AL711" s="102"/>
      <c r="AM711" s="102"/>
      <c r="AN711" s="102"/>
      <c r="AO711" s="102"/>
      <c r="AP711" s="102"/>
      <c r="AQ711" s="102"/>
      <c r="AR711" s="102"/>
      <c r="AS711" s="102"/>
      <c r="AT711" s="102"/>
      <c r="AU711" s="102"/>
      <c r="AV711" s="102"/>
      <c r="AW711" s="102"/>
      <c r="AX711" s="103"/>
    </row>
    <row r="712" spans="1:50" ht="48.7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564</v>
      </c>
      <c r="AE712" s="784"/>
      <c r="AF712" s="784"/>
      <c r="AG712" s="811" t="s">
        <v>620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605</v>
      </c>
      <c r="AE713" s="328"/>
      <c r="AF713" s="664"/>
      <c r="AG713" s="101" t="s">
        <v>414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605</v>
      </c>
      <c r="AE714" s="809"/>
      <c r="AF714" s="810"/>
      <c r="AG714" s="737" t="s">
        <v>414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605</v>
      </c>
      <c r="AE715" s="606"/>
      <c r="AF715" s="657"/>
      <c r="AG715" s="743" t="s">
        <v>414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605</v>
      </c>
      <c r="AE716" s="628"/>
      <c r="AF716" s="628"/>
      <c r="AG716" s="101" t="s">
        <v>414</v>
      </c>
      <c r="AH716" s="102"/>
      <c r="AI716" s="102"/>
      <c r="AJ716" s="102"/>
      <c r="AK716" s="102"/>
      <c r="AL716" s="102"/>
      <c r="AM716" s="102"/>
      <c r="AN716" s="102"/>
      <c r="AO716" s="102"/>
      <c r="AP716" s="102"/>
      <c r="AQ716" s="102"/>
      <c r="AR716" s="102"/>
      <c r="AS716" s="102"/>
      <c r="AT716" s="102"/>
      <c r="AU716" s="102"/>
      <c r="AV716" s="102"/>
      <c r="AW716" s="102"/>
      <c r="AX716" s="103"/>
    </row>
    <row r="717" spans="1:50" ht="48.75"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564</v>
      </c>
      <c r="AE717" s="328"/>
      <c r="AF717" s="328"/>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605</v>
      </c>
      <c r="AE718" s="328"/>
      <c r="AF718" s="328"/>
      <c r="AG718" s="127" t="s">
        <v>414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612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613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4" customHeight="1" thickBot="1" x14ac:dyDescent="0.2">
      <c r="A729" s="635" t="s">
        <v>606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607</v>
      </c>
      <c r="B731" s="801"/>
      <c r="C731" s="801"/>
      <c r="D731" s="801"/>
      <c r="E731" s="802"/>
      <c r="F731" s="730" t="s">
        <v>609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388</v>
      </c>
      <c r="B733" s="675"/>
      <c r="C733" s="675"/>
      <c r="D733" s="675"/>
      <c r="E733" s="676"/>
      <c r="F733" s="638" t="s">
        <v>608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4" customHeight="1" thickBot="1" x14ac:dyDescent="0.2">
      <c r="A735" s="791" t="s">
        <v>623</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409</v>
      </c>
      <c r="B737" s="210"/>
      <c r="C737" s="210"/>
      <c r="D737" s="211"/>
      <c r="E737" s="990"/>
      <c r="F737" s="990"/>
      <c r="G737" s="990"/>
      <c r="H737" s="990"/>
      <c r="I737" s="990"/>
      <c r="J737" s="990"/>
      <c r="K737" s="990"/>
      <c r="L737" s="990"/>
      <c r="M737" s="990"/>
      <c r="N737" s="366" t="s">
        <v>404</v>
      </c>
      <c r="O737" s="366"/>
      <c r="P737" s="366"/>
      <c r="Q737" s="366"/>
      <c r="R737" s="990"/>
      <c r="S737" s="990"/>
      <c r="T737" s="990"/>
      <c r="U737" s="990"/>
      <c r="V737" s="990"/>
      <c r="W737" s="990"/>
      <c r="X737" s="990"/>
      <c r="Y737" s="990"/>
      <c r="Z737" s="990"/>
      <c r="AA737" s="366" t="s">
        <v>403</v>
      </c>
      <c r="AB737" s="366"/>
      <c r="AC737" s="366"/>
      <c r="AD737" s="366"/>
      <c r="AE737" s="990"/>
      <c r="AF737" s="990"/>
      <c r="AG737" s="990"/>
      <c r="AH737" s="990"/>
      <c r="AI737" s="990"/>
      <c r="AJ737" s="990"/>
      <c r="AK737" s="990"/>
      <c r="AL737" s="990"/>
      <c r="AM737" s="990"/>
      <c r="AN737" s="366" t="s">
        <v>402</v>
      </c>
      <c r="AO737" s="366"/>
      <c r="AP737" s="366"/>
      <c r="AQ737" s="366"/>
      <c r="AR737" s="996"/>
      <c r="AS737" s="997"/>
      <c r="AT737" s="997"/>
      <c r="AU737" s="997"/>
      <c r="AV737" s="997"/>
      <c r="AW737" s="997"/>
      <c r="AX737" s="998"/>
      <c r="AY737" s="88"/>
      <c r="AZ737" s="88"/>
    </row>
    <row r="738" spans="1:52" ht="24.75" customHeight="1" x14ac:dyDescent="0.15">
      <c r="A738" s="989" t="s">
        <v>401</v>
      </c>
      <c r="B738" s="210"/>
      <c r="C738" s="210"/>
      <c r="D738" s="211"/>
      <c r="E738" s="990"/>
      <c r="F738" s="990"/>
      <c r="G738" s="990"/>
      <c r="H738" s="990"/>
      <c r="I738" s="990"/>
      <c r="J738" s="990"/>
      <c r="K738" s="990"/>
      <c r="L738" s="990"/>
      <c r="M738" s="990"/>
      <c r="N738" s="366" t="s">
        <v>400</v>
      </c>
      <c r="O738" s="366"/>
      <c r="P738" s="366"/>
      <c r="Q738" s="366"/>
      <c r="R738" s="990"/>
      <c r="S738" s="990"/>
      <c r="T738" s="990"/>
      <c r="U738" s="990"/>
      <c r="V738" s="990"/>
      <c r="W738" s="990"/>
      <c r="X738" s="990"/>
      <c r="Y738" s="990"/>
      <c r="Z738" s="990"/>
      <c r="AA738" s="366" t="s">
        <v>399</v>
      </c>
      <c r="AB738" s="366"/>
      <c r="AC738" s="366"/>
      <c r="AD738" s="366"/>
      <c r="AE738" s="990"/>
      <c r="AF738" s="990"/>
      <c r="AG738" s="990"/>
      <c r="AH738" s="990"/>
      <c r="AI738" s="990"/>
      <c r="AJ738" s="990"/>
      <c r="AK738" s="990"/>
      <c r="AL738" s="990"/>
      <c r="AM738" s="990"/>
      <c r="AN738" s="366" t="s">
        <v>398</v>
      </c>
      <c r="AO738" s="366"/>
      <c r="AP738" s="366"/>
      <c r="AQ738" s="366"/>
      <c r="AR738" s="996"/>
      <c r="AS738" s="997"/>
      <c r="AT738" s="997"/>
      <c r="AU738" s="997"/>
      <c r="AV738" s="997"/>
      <c r="AW738" s="997"/>
      <c r="AX738" s="998"/>
    </row>
    <row r="739" spans="1:52" ht="24.75" customHeight="1" x14ac:dyDescent="0.15">
      <c r="A739" s="989" t="s">
        <v>397</v>
      </c>
      <c r="B739" s="210"/>
      <c r="C739" s="210"/>
      <c r="D739" s="211"/>
      <c r="E739" s="990"/>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c r="F740" s="975"/>
      <c r="G740" s="975"/>
      <c r="H740" s="92" t="str">
        <f>IF(E740="", "", "(")</f>
        <v/>
      </c>
      <c r="I740" s="975"/>
      <c r="J740" s="975"/>
      <c r="K740" s="92" t="str">
        <f>IF(OR(I740="　", I740=""), "", "-")</f>
        <v/>
      </c>
      <c r="L740" s="976"/>
      <c r="M740" s="976"/>
      <c r="N740" s="93" t="str">
        <f>IF(O740="", "", "-")</f>
        <v/>
      </c>
      <c r="O740" s="94"/>
      <c r="P740" s="93" t="str">
        <f>IF(E740="", "", ")")</f>
        <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t="s">
        <v>611</v>
      </c>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100"/>
      <c r="AW747" s="46"/>
      <c r="AX747" s="47"/>
    </row>
    <row r="748" spans="1:52" ht="27.75" hidden="1"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366</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2.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hidden="1" customHeight="1" x14ac:dyDescent="0.15">
      <c r="A782" s="632"/>
      <c r="B782" s="633"/>
      <c r="C782" s="633"/>
      <c r="D782" s="633"/>
      <c r="E782" s="633"/>
      <c r="F782" s="634"/>
      <c r="G782" s="671"/>
      <c r="H782" s="672"/>
      <c r="I782" s="672"/>
      <c r="J782" s="672"/>
      <c r="K782" s="673"/>
      <c r="L782" s="665"/>
      <c r="M782" s="666"/>
      <c r="N782" s="666"/>
      <c r="O782" s="666"/>
      <c r="P782" s="666"/>
      <c r="Q782" s="666"/>
      <c r="R782" s="666"/>
      <c r="S782" s="666"/>
      <c r="T782" s="666"/>
      <c r="U782" s="666"/>
      <c r="V782" s="666"/>
      <c r="W782" s="666"/>
      <c r="X782" s="667"/>
      <c r="Y782" s="389"/>
      <c r="Z782" s="390"/>
      <c r="AA782" s="390"/>
      <c r="AB782" s="806"/>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19.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2.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2.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6"/>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19.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2.5"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2.5"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19.5"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2.5"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2.5"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19.5"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2.5"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348</v>
      </c>
      <c r="AM832" s="280"/>
      <c r="AN832" s="28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72"/>
      <c r="AE838" s="372"/>
      <c r="AF838" s="372"/>
      <c r="AG838" s="372"/>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7" t="s">
        <v>567</v>
      </c>
      <c r="F1103" s="376"/>
      <c r="G1103" s="376"/>
      <c r="H1103" s="376"/>
      <c r="I1103" s="376"/>
      <c r="J1103" s="349" t="s">
        <v>568</v>
      </c>
      <c r="K1103" s="350"/>
      <c r="L1103" s="350"/>
      <c r="M1103" s="350"/>
      <c r="N1103" s="350"/>
      <c r="O1103" s="350"/>
      <c r="P1103" s="363" t="s">
        <v>568</v>
      </c>
      <c r="Q1103" s="351"/>
      <c r="R1103" s="351"/>
      <c r="S1103" s="351"/>
      <c r="T1103" s="351"/>
      <c r="U1103" s="351"/>
      <c r="V1103" s="351"/>
      <c r="W1103" s="351"/>
      <c r="X1103" s="351"/>
      <c r="Y1103" s="352" t="s">
        <v>567</v>
      </c>
      <c r="Z1103" s="353"/>
      <c r="AA1103" s="353"/>
      <c r="AB1103" s="354"/>
      <c r="AC1103" s="355"/>
      <c r="AD1103" s="355"/>
      <c r="AE1103" s="355"/>
      <c r="AF1103" s="355"/>
      <c r="AG1103" s="355"/>
      <c r="AH1103" s="356" t="s">
        <v>569</v>
      </c>
      <c r="AI1103" s="357"/>
      <c r="AJ1103" s="357"/>
      <c r="AK1103" s="357"/>
      <c r="AL1103" s="358" t="s">
        <v>569</v>
      </c>
      <c r="AM1103" s="359"/>
      <c r="AN1103" s="359"/>
      <c r="AO1103" s="360"/>
      <c r="AP1103" s="361" t="s">
        <v>567</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3">
    <cfRule type="expression" dxfId="2799" priority="13885">
      <formula>IF(RIGHT(TEXT(Y783,"0.#"),1)=".",FALSE,TRUE)</formula>
    </cfRule>
    <cfRule type="expression" dxfId="2798" priority="13886">
      <formula>IF(RIGHT(TEXT(Y783,"0.#"),1)=".",TRUE,FALSE)</formula>
    </cfRule>
  </conditionalFormatting>
  <conditionalFormatting sqref="Y792">
    <cfRule type="expression" dxfId="2797" priority="13881">
      <formula>IF(RIGHT(TEXT(Y792,"0.#"),1)=".",FALSE,TRUE)</formula>
    </cfRule>
    <cfRule type="expression" dxfId="2796" priority="13882">
      <formula>IF(RIGHT(TEXT(Y792,"0.#"),1)=".",TRUE,FALSE)</formula>
    </cfRule>
  </conditionalFormatting>
  <conditionalFormatting sqref="Y823:Y830 Y821 Y810:Y817 Y808 Y797:Y804 Y795">
    <cfRule type="expression" dxfId="2795" priority="13663">
      <formula>IF(RIGHT(TEXT(Y795,"0.#"),1)=".",FALSE,TRUE)</formula>
    </cfRule>
    <cfRule type="expression" dxfId="2794" priority="13664">
      <formula>IF(RIGHT(TEXT(Y795,"0.#"),1)=".",TRUE,FALSE)</formula>
    </cfRule>
  </conditionalFormatting>
  <conditionalFormatting sqref="P15:AC17 AR13:AX13 AK15:AX15 AK16:AQ17">
    <cfRule type="expression" dxfId="2793" priority="13711">
      <formula>IF(RIGHT(TEXT(P13,"0.#"),1)=".",FALSE,TRUE)</formula>
    </cfRule>
    <cfRule type="expression" dxfId="2792" priority="13712">
      <formula>IF(RIGHT(TEXT(P13,"0.#"),1)=".",TRUE,FALSE)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4:Y791 Y782">
    <cfRule type="expression" dxfId="2787" priority="13687">
      <formula>IF(RIGHT(TEXT(Y782,"0.#"),1)=".",FALSE,TRUE)</formula>
    </cfRule>
    <cfRule type="expression" dxfId="2786" priority="13688">
      <formula>IF(RIGHT(TEXT(Y782,"0.#"),1)=".",TRUE,FALSE)</formula>
    </cfRule>
  </conditionalFormatting>
  <conditionalFormatting sqref="AU783">
    <cfRule type="expression" dxfId="2785" priority="13685">
      <formula>IF(RIGHT(TEXT(AU783,"0.#"),1)=".",FALSE,TRUE)</formula>
    </cfRule>
    <cfRule type="expression" dxfId="2784" priority="13686">
      <formula>IF(RIGHT(TEXT(AU783,"0.#"),1)=".",TRUE,FALSE)</formula>
    </cfRule>
  </conditionalFormatting>
  <conditionalFormatting sqref="AU792">
    <cfRule type="expression" dxfId="2783" priority="13683">
      <formula>IF(RIGHT(TEXT(AU792,"0.#"),1)=".",FALSE,TRUE)</formula>
    </cfRule>
    <cfRule type="expression" dxfId="2782" priority="13684">
      <formula>IF(RIGHT(TEXT(AU792,"0.#"),1)=".",TRUE,FALSE)</formula>
    </cfRule>
  </conditionalFormatting>
  <conditionalFormatting sqref="AU784:AU791 AU782">
    <cfRule type="expression" dxfId="2781" priority="13681">
      <formula>IF(RIGHT(TEXT(AU782,"0.#"),1)=".",FALSE,TRUE)</formula>
    </cfRule>
    <cfRule type="expression" dxfId="2780" priority="13682">
      <formula>IF(RIGHT(TEXT(AU782,"0.#"),1)=".",TRUE,FALSE)</formula>
    </cfRule>
  </conditionalFormatting>
  <conditionalFormatting sqref="Y822 Y809 Y796">
    <cfRule type="expression" dxfId="2779" priority="13667">
      <formula>IF(RIGHT(TEXT(Y796,"0.#"),1)=".",FALSE,TRUE)</formula>
    </cfRule>
    <cfRule type="expression" dxfId="2778" priority="13668">
      <formula>IF(RIGHT(TEXT(Y796,"0.#"),1)=".",TRUE,FALSE)</formula>
    </cfRule>
  </conditionalFormatting>
  <conditionalFormatting sqref="Y831 Y818 Y805">
    <cfRule type="expression" dxfId="2777" priority="13665">
      <formula>IF(RIGHT(TEXT(Y805,"0.#"),1)=".",FALSE,TRUE)</formula>
    </cfRule>
    <cfRule type="expression" dxfId="2776" priority="13666">
      <formula>IF(RIGHT(TEXT(Y805,"0.#"),1)=".",TRUE,FALSE)</formula>
    </cfRule>
  </conditionalFormatting>
  <conditionalFormatting sqref="AU822 AU809 AU796">
    <cfRule type="expression" dxfId="2775" priority="13661">
      <formula>IF(RIGHT(TEXT(AU796,"0.#"),1)=".",FALSE,TRUE)</formula>
    </cfRule>
    <cfRule type="expression" dxfId="2774" priority="13662">
      <formula>IF(RIGHT(TEXT(AU796,"0.#"),1)=".",TRUE,FALSE)</formula>
    </cfRule>
  </conditionalFormatting>
  <conditionalFormatting sqref="AU831 AU818 AU805">
    <cfRule type="expression" dxfId="2773" priority="13659">
      <formula>IF(RIGHT(TEXT(AU805,"0.#"),1)=".",FALSE,TRUE)</formula>
    </cfRule>
    <cfRule type="expression" dxfId="2772" priority="13660">
      <formula>IF(RIGHT(TEXT(AU805,"0.#"),1)=".",TRUE,FALSE)</formula>
    </cfRule>
  </conditionalFormatting>
  <conditionalFormatting sqref="AU823:AU830 AU821 AU810:AU817 AU808 AU797:AU804 AU795">
    <cfRule type="expression" dxfId="2771" priority="13657">
      <formula>IF(RIGHT(TEXT(AU795,"0.#"),1)=".",FALSE,TRUE)</formula>
    </cfRule>
    <cfRule type="expression" dxfId="2770" priority="13658">
      <formula>IF(RIGHT(TEXT(AU795,"0.#"),1)=".",TRUE,FALSE)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0:AO867">
    <cfRule type="expression" dxfId="2507" priority="6635">
      <formula>IF(AND(AL840&gt;=0, RIGHT(TEXT(AL840,"0.#"),1)&lt;&gt;"."),TRUE,FALSE)</formula>
    </cfRule>
    <cfRule type="expression" dxfId="2506" priority="6636">
      <formula>IF(AND(AL840&gt;=0, RIGHT(TEXT(AL840,"0.#"),1)="."),TRUE,FALSE)</formula>
    </cfRule>
    <cfRule type="expression" dxfId="2505" priority="6637">
      <formula>IF(AND(AL840&lt;0, RIGHT(TEXT(AL840,"0.#"),1)&lt;&gt;"."),TRUE,FALSE)</formula>
    </cfRule>
    <cfRule type="expression" dxfId="2504" priority="6638">
      <formula>IF(AND(AL840&lt;0, RIGHT(TEXT(AL840,"0.#"),1)="."),TRUE,FALSE)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9">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P13:AQ13">
    <cfRule type="expression" dxfId="707" priority="7">
      <formula>IF(RIGHT(TEXT(P13,"0.#"),1)=".",FALSE,TRUE)</formula>
    </cfRule>
    <cfRule type="expression" dxfId="706" priority="8">
      <formula>IF(RIGHT(TEXT(P13,"0.#"),1)=".",TRUE,FALSE)</formula>
    </cfRule>
  </conditionalFormatting>
  <conditionalFormatting sqref="P19:AC19">
    <cfRule type="expression" dxfId="705" priority="5">
      <formula>IF(RIGHT(TEXT(P19,"0.#"),1)=".",FALSE,TRUE)</formula>
    </cfRule>
    <cfRule type="expression" dxfId="704" priority="6">
      <formula>IF(RIGHT(TEXT(P19,"0.#"),1)=".",TRUE,FALSE)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83"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8"/>
      <c r="Z2" s="830"/>
      <c r="AA2" s="831"/>
      <c r="AB2" s="1032" t="s">
        <v>11</v>
      </c>
      <c r="AC2" s="1033"/>
      <c r="AD2" s="1034"/>
      <c r="AE2" s="249" t="s">
        <v>398</v>
      </c>
      <c r="AF2" s="249"/>
      <c r="AG2" s="249"/>
      <c r="AH2" s="249"/>
      <c r="AI2" s="249" t="s">
        <v>396</v>
      </c>
      <c r="AJ2" s="249"/>
      <c r="AK2" s="249"/>
      <c r="AL2" s="249"/>
      <c r="AM2" s="249" t="s">
        <v>425</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9"/>
      <c r="Z3" s="1030"/>
      <c r="AA3" s="1031"/>
      <c r="AB3" s="1035"/>
      <c r="AC3" s="1036"/>
      <c r="AD3" s="1037"/>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5"/>
      <c r="I4" s="1005"/>
      <c r="J4" s="1005"/>
      <c r="K4" s="1005"/>
      <c r="L4" s="1005"/>
      <c r="M4" s="1005"/>
      <c r="N4" s="1005"/>
      <c r="O4" s="1006"/>
      <c r="P4" s="105"/>
      <c r="Q4" s="1013"/>
      <c r="R4" s="1013"/>
      <c r="S4" s="1013"/>
      <c r="T4" s="1013"/>
      <c r="U4" s="1013"/>
      <c r="V4" s="1013"/>
      <c r="W4" s="1013"/>
      <c r="X4" s="1014"/>
      <c r="Y4" s="1023" t="s">
        <v>12</v>
      </c>
      <c r="Z4" s="1024"/>
      <c r="AA4" s="1025"/>
      <c r="AB4" s="465"/>
      <c r="AC4" s="1027"/>
      <c r="AD4" s="1027"/>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8"/>
      <c r="Z9" s="830"/>
      <c r="AA9" s="831"/>
      <c r="AB9" s="1032" t="s">
        <v>11</v>
      </c>
      <c r="AC9" s="1033"/>
      <c r="AD9" s="1034"/>
      <c r="AE9" s="249" t="s">
        <v>398</v>
      </c>
      <c r="AF9" s="249"/>
      <c r="AG9" s="249"/>
      <c r="AH9" s="249"/>
      <c r="AI9" s="249" t="s">
        <v>396</v>
      </c>
      <c r="AJ9" s="249"/>
      <c r="AK9" s="249"/>
      <c r="AL9" s="249"/>
      <c r="AM9" s="249" t="s">
        <v>425</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9"/>
      <c r="Z10" s="1030"/>
      <c r="AA10" s="1031"/>
      <c r="AB10" s="1035"/>
      <c r="AC10" s="1036"/>
      <c r="AD10" s="1037"/>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5"/>
      <c r="AC11" s="1027"/>
      <c r="AD11" s="1027"/>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8"/>
      <c r="Z16" s="830"/>
      <c r="AA16" s="831"/>
      <c r="AB16" s="1032" t="s">
        <v>11</v>
      </c>
      <c r="AC16" s="1033"/>
      <c r="AD16" s="1034"/>
      <c r="AE16" s="249" t="s">
        <v>398</v>
      </c>
      <c r="AF16" s="249"/>
      <c r="AG16" s="249"/>
      <c r="AH16" s="249"/>
      <c r="AI16" s="249" t="s">
        <v>396</v>
      </c>
      <c r="AJ16" s="249"/>
      <c r="AK16" s="249"/>
      <c r="AL16" s="249"/>
      <c r="AM16" s="249" t="s">
        <v>425</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9"/>
      <c r="Z17" s="1030"/>
      <c r="AA17" s="1031"/>
      <c r="AB17" s="1035"/>
      <c r="AC17" s="1036"/>
      <c r="AD17" s="1037"/>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5"/>
      <c r="AC18" s="1027"/>
      <c r="AD18" s="1027"/>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8"/>
      <c r="Z23" s="830"/>
      <c r="AA23" s="831"/>
      <c r="AB23" s="1032" t="s">
        <v>11</v>
      </c>
      <c r="AC23" s="1033"/>
      <c r="AD23" s="1034"/>
      <c r="AE23" s="249" t="s">
        <v>398</v>
      </c>
      <c r="AF23" s="249"/>
      <c r="AG23" s="249"/>
      <c r="AH23" s="249"/>
      <c r="AI23" s="249" t="s">
        <v>396</v>
      </c>
      <c r="AJ23" s="249"/>
      <c r="AK23" s="249"/>
      <c r="AL23" s="249"/>
      <c r="AM23" s="249" t="s">
        <v>425</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9"/>
      <c r="Z24" s="1030"/>
      <c r="AA24" s="1031"/>
      <c r="AB24" s="1035"/>
      <c r="AC24" s="1036"/>
      <c r="AD24" s="1037"/>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5"/>
      <c r="AC25" s="1027"/>
      <c r="AD25" s="1027"/>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8"/>
      <c r="Z30" s="830"/>
      <c r="AA30" s="831"/>
      <c r="AB30" s="1032" t="s">
        <v>11</v>
      </c>
      <c r="AC30" s="1033"/>
      <c r="AD30" s="1034"/>
      <c r="AE30" s="249" t="s">
        <v>398</v>
      </c>
      <c r="AF30" s="249"/>
      <c r="AG30" s="249"/>
      <c r="AH30" s="249"/>
      <c r="AI30" s="249" t="s">
        <v>396</v>
      </c>
      <c r="AJ30" s="249"/>
      <c r="AK30" s="249"/>
      <c r="AL30" s="249"/>
      <c r="AM30" s="249" t="s">
        <v>425</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9"/>
      <c r="Z31" s="1030"/>
      <c r="AA31" s="1031"/>
      <c r="AB31" s="1035"/>
      <c r="AC31" s="1036"/>
      <c r="AD31" s="1037"/>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5"/>
      <c r="AC32" s="1027"/>
      <c r="AD32" s="1027"/>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8"/>
      <c r="Z37" s="830"/>
      <c r="AA37" s="831"/>
      <c r="AB37" s="1032" t="s">
        <v>11</v>
      </c>
      <c r="AC37" s="1033"/>
      <c r="AD37" s="1034"/>
      <c r="AE37" s="249" t="s">
        <v>398</v>
      </c>
      <c r="AF37" s="249"/>
      <c r="AG37" s="249"/>
      <c r="AH37" s="249"/>
      <c r="AI37" s="249" t="s">
        <v>396</v>
      </c>
      <c r="AJ37" s="249"/>
      <c r="AK37" s="249"/>
      <c r="AL37" s="249"/>
      <c r="AM37" s="249" t="s">
        <v>425</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9"/>
      <c r="Z38" s="1030"/>
      <c r="AA38" s="1031"/>
      <c r="AB38" s="1035"/>
      <c r="AC38" s="1036"/>
      <c r="AD38" s="1037"/>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5"/>
      <c r="AC39" s="1027"/>
      <c r="AD39" s="1027"/>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8"/>
      <c r="Z44" s="830"/>
      <c r="AA44" s="831"/>
      <c r="AB44" s="1032" t="s">
        <v>11</v>
      </c>
      <c r="AC44" s="1033"/>
      <c r="AD44" s="1034"/>
      <c r="AE44" s="249" t="s">
        <v>398</v>
      </c>
      <c r="AF44" s="249"/>
      <c r="AG44" s="249"/>
      <c r="AH44" s="249"/>
      <c r="AI44" s="249" t="s">
        <v>396</v>
      </c>
      <c r="AJ44" s="249"/>
      <c r="AK44" s="249"/>
      <c r="AL44" s="249"/>
      <c r="AM44" s="249" t="s">
        <v>425</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9"/>
      <c r="Z45" s="1030"/>
      <c r="AA45" s="1031"/>
      <c r="AB45" s="1035"/>
      <c r="AC45" s="1036"/>
      <c r="AD45" s="1037"/>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5"/>
      <c r="AC46" s="1027"/>
      <c r="AD46" s="1027"/>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8"/>
      <c r="Z51" s="830"/>
      <c r="AA51" s="831"/>
      <c r="AB51" s="243" t="s">
        <v>11</v>
      </c>
      <c r="AC51" s="1033"/>
      <c r="AD51" s="1034"/>
      <c r="AE51" s="249" t="s">
        <v>398</v>
      </c>
      <c r="AF51" s="249"/>
      <c r="AG51" s="249"/>
      <c r="AH51" s="249"/>
      <c r="AI51" s="249" t="s">
        <v>396</v>
      </c>
      <c r="AJ51" s="249"/>
      <c r="AK51" s="249"/>
      <c r="AL51" s="249"/>
      <c r="AM51" s="249" t="s">
        <v>425</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9"/>
      <c r="Z52" s="1030"/>
      <c r="AA52" s="1031"/>
      <c r="AB52" s="1035"/>
      <c r="AC52" s="1036"/>
      <c r="AD52" s="1037"/>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5"/>
      <c r="AC53" s="1027"/>
      <c r="AD53" s="1027"/>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8"/>
      <c r="Z58" s="830"/>
      <c r="AA58" s="831"/>
      <c r="AB58" s="1032" t="s">
        <v>11</v>
      </c>
      <c r="AC58" s="1033"/>
      <c r="AD58" s="1034"/>
      <c r="AE58" s="249" t="s">
        <v>398</v>
      </c>
      <c r="AF58" s="249"/>
      <c r="AG58" s="249"/>
      <c r="AH58" s="249"/>
      <c r="AI58" s="249" t="s">
        <v>396</v>
      </c>
      <c r="AJ58" s="249"/>
      <c r="AK58" s="249"/>
      <c r="AL58" s="249"/>
      <c r="AM58" s="249" t="s">
        <v>425</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9"/>
      <c r="Z59" s="1030"/>
      <c r="AA59" s="1031"/>
      <c r="AB59" s="1035"/>
      <c r="AC59" s="1036"/>
      <c r="AD59" s="1037"/>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5"/>
      <c r="AC60" s="1027"/>
      <c r="AD60" s="1027"/>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8"/>
      <c r="Z65" s="830"/>
      <c r="AA65" s="831"/>
      <c r="AB65" s="1032" t="s">
        <v>11</v>
      </c>
      <c r="AC65" s="1033"/>
      <c r="AD65" s="1034"/>
      <c r="AE65" s="249" t="s">
        <v>398</v>
      </c>
      <c r="AF65" s="249"/>
      <c r="AG65" s="249"/>
      <c r="AH65" s="249"/>
      <c r="AI65" s="249" t="s">
        <v>396</v>
      </c>
      <c r="AJ65" s="249"/>
      <c r="AK65" s="249"/>
      <c r="AL65" s="249"/>
      <c r="AM65" s="249" t="s">
        <v>425</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9"/>
      <c r="Z66" s="1030"/>
      <c r="AA66" s="1031"/>
      <c r="AB66" s="1035"/>
      <c r="AC66" s="1036"/>
      <c r="AD66" s="1037"/>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5"/>
      <c r="AC67" s="1027"/>
      <c r="AD67" s="1027"/>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2020-10-05T14:26:12Z</cp:lastPrinted>
  <dcterms:created xsi:type="dcterms:W3CDTF">2012-03-13T00:50:25Z</dcterms:created>
  <dcterms:modified xsi:type="dcterms:W3CDTF">2020-10-08T17:56:20Z</dcterms:modified>
</cp:coreProperties>
</file>