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<sst xmlns="http://schemas.openxmlformats.org/spreadsheetml/2006/main" count="2902" uniqueCount="637">
  <si>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</si>
  <si>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</si>
  <si>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</si>
  <si>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</si>
  <si>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</si>
  <si>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</si>
  <si>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</si>
  <si>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</si>
  <si>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</si>
  <si>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</si>
  <si>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</si>
  <si>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</si>
  <si>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</si>
  <si>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</si>
  <si>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</si>
  <si>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</si>
  <si>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</si>
  <si>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</si>
  <si>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</si>
  <si>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</si>
  <si>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</si>
  <si>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</si>
  <si>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</si>
  <si>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</si>
  <si>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</si>
  <si>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</si>
  <si>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</si>
  <si>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</si>
  <si>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</si>
  <si>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</si>
  <si>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</si>
  <si>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</si>
  <si>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</si>
  <si>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</si>
  <si>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</si>
  <si>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</si>
  <si>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</si>
  <si>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</si>
  <si>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</si>
  <si>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</si>
  <si>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</si>
  <si>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</si>
  <si>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</si>
  <si>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</si>
  <si>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</si>
  <si>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</si>
  <si>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</si>
  <si>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</si>
  <si>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</si>
  <si>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</si>
  <si>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</si>
  <si>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</si>
  <si>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</si>
  <si>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</si>
  <si>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</si>
  <si>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</si>
  <si>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</si>
  <si>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</si>
  <si>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</si>
  <si>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</si>
  <si>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</si>
  <si>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</si>
  <si>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</si>
  <si>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</si>
  <si>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</si>
  <si>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</si>
  <si>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</si>
  <si>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</si>
  <si>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</si>
  <si>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</si>
  <si>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</si>
  <si>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</si>
  <si>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</si>
  <si>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</si>
  <si>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</si>
  <si>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</si>
  <si>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</si>
  <si>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</si>
  <si>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</si>
  <si>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</si>
  <si>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</si>
  <si>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</si>
  <si>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</si>
  <si>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</si>
  <si>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</si>
  <si>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</si>
  <si>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</si>
  <si>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</si>
  <si>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</si>
  <si>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</si>
  <si>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</si>
  <si>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</si>
  <si>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</si>
  <si>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</si>
  <si>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</si>
  <si>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</si>
  <si>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</si>
  <si>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</si>
  <si>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</si>
  <si>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</si>
  <si>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</si>
  <si>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</si>
  <si>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</si>
  <si>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</si>
  <si>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</si>
  <si>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</si>
  <si>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</si>
  <si>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</si>
  <si>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</si>
  <si>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</si>
  <si>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</si>
  <si>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</si>
  <si>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</si>
  <si>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</si>
  <si>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</si>
  <si>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</si>
  <si>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</si>
  <si>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</si>
  <si>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</si>
  <si>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</si>
  <si>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</si>
  <si>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</si>
  <si>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</si>
  <si>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</si>
  <si>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</si>
  <si>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</si>
  <si>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</si>
  <si>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</si>
  <si>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</si>
  <si>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</si>
  <si>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</si>
  <si>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</si>
  <si>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</si>
  <si>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</si>
  <si>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</si>
  <si>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</si>
  <si>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</si>
  <si>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</si>
  <si>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</si>
  <si>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</si>
  <si>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</si>
  <si>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</si>
  <si>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</si>
  <si>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</si>
  <si>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</si>
  <si>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</si>
  <si>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</si>
  <si>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</si>
  <si>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</si>
  <si>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</si>
  <si>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</si>
  <si>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</si>
  <si>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</si>
  <si>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</si>
  <si>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</si>
  <si>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</si>
  <si>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</si>
  <si>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</si>
  <si>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</si>
  <si>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</si>
  <si>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</si>
  <si>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</si>
  <si>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</si>
  <si>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</si>
  <si>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</si>
  <si>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</si>
  <si>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</si>
  <si>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</si>
  <si>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</si>
  <si>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</si>
  <si>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</si>
  <si>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</si>
  <si>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</si>
  <si>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</si>
  <si>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</si>
  <si>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</si>
  <si>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</si>
  <si>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</si>
  <si>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</si>
  <si>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</si>
  <si>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</si>
  <si>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</si>
  <si>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</si>
  <si>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</si>
  <si>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</si>
  <si>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</si>
  <si>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</si>
  <si>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</si>
  <si>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</si>
  <si>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</si>
  <si>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</si>
  <si>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</si>
  <si>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</si>
  <si>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</si>
  <si>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</si>
  <si>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</si>
  <si>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</si>
  <si>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</si>
  <si>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</si>
  <si>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</si>
  <si>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</si>
  <si>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</si>
  <si>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</si>
  <si>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</si>
  <si>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</si>
  <si>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</si>
  <si>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</si>
  <si>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</si>
  <si>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</si>
  <si>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</si>
  <si>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</si>
  <si>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</si>
  <si>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</si>
  <si>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</si>
  <si>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</si>
  <si>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</si>
  <si>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</si>
  <si>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</si>
  <si>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</si>
  <si>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</si>
  <si>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</si>
  <si>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</si>
  <si>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</si>
  <si>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</si>
  <si>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</si>
  <si>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</si>
  <si>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</si>
  <si>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</si>
  <si>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</si>
  <si>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</si>
  <si>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</si>
  <si>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</si>
  <si>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</si>
  <si>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</si>
  <si>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</si>
  <si>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</si>
  <si>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</si>
  <si>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</si>
  <si>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</si>
  <si>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</si>
  <si>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</si>
  <si>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</si>
  <si>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</si>
  <si>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</si>
  <si>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</si>
  <si>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</si>
  <si>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</si>
  <si>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</si>
  <si>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</si>
  <si>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</si>
  <si>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</si>
  <si>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</si>
  <si>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</si>
  <si>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</si>
  <si>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</si>
  <si>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</si>
  <si>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</si>
  <si>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</si>
  <si>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</si>
  <si>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</si>
  <si>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</si>
  <si>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</si>
  <si>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</si>
  <si>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</si>
  <si>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</si>
  <si>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</si>
  <si>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</si>
  <si>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</si>
  <si>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</si>
  <si>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</si>
  <si>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</si>
  <si>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</si>
  <si>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</si>
  <si>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</si>
  <si>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</si>
  <si>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</si>
  <si>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</si>
  <si>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</si>
  <si>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</si>
  <si>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</si>
  <si>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</si>
  <si>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</si>
  <si>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</si>
  <si>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</si>
  <si>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</si>
  <si>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</si>
  <si>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</si>
  <si>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</si>
  <si>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</si>
  <si>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</si>
  <si>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</si>
  <si>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</si>
  <si>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</si>
  <si>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</si>
  <si>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</si>
  <si>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</si>
  <si>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</si>
  <si>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</si>
  <si>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</si>
  <si>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</si>
  <si>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</si>
  <si>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</si>
  <si>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</si>
  <si>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</si>
  <si>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</si>
  <si>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</si>
  <si>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</si>
  <si>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</si>
  <si>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</si>
  <si>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</si>
  <si>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</si>
  <si>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</si>
  <si>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</si>
  <si>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</si>
  <si>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</si>
  <si>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</si>
  <si>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</si>
  <si>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</si>
  <si>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</si>
  <si>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</si>
  <si>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</si>
  <si>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</si>
  <si>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</si>
  <si>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</si>
  <si>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</si>
  <si>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</si>
  <si>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</si>
  <si>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</si>
  <si>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</si>
  <si>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</si>
  <si>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</si>
  <si>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</si>
  <si>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</si>
  <si>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</si>
  <si>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</si>
  <si>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</si>
  <si>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</si>
  <si>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</si>
  <si>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</si>
  <si>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</si>
  <si>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</si>
  <si>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</si>
  <si>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</si>
  <si>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</si>
  <si>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</si>
  <si>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</si>
  <si>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</si>
  <si>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</si>
  <si>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</si>
  <si>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</si>
  <si>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</si>
  <si>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</si>
  <si>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</si>
  <si>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</si>
  <si>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</si>
  <si>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</si>
  <si>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</si>
  <si>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</si>
  <si>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</si>
  <si>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</si>
  <si>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</si>
  <si>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</si>
  <si>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</si>
  <si>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</si>
  <si>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</si>
  <si>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</si>
  <si>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</si>
  <si>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</si>
  <si>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</si>
  <si>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</si>
  <si>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</si>
  <si>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</si>
  <si>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</si>
  <si>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</si>
  <si>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</si>
  <si>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</si>
  <si>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</si>
  <si>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</si>
  <si>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</si>
  <si>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</si>
  <si>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</si>
  <si>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</si>
  <si>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</si>
  <si>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</si>
  <si>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</si>
  <si>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</si>
  <si>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</si>
  <si>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</si>
  <si>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</si>
  <si>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</si>
  <si>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</si>
  <si>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</si>
  <si>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</si>
  <si>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</si>
  <si>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</si>
  <si>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</si>
  <si>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</si>
  <si>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</si>
  <si>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</si>
  <si>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</si>
  <si>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</si>
  <si>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</si>
  <si>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</si>
  <si>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</si>
  <si>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</si>
  <si>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</si>
  <si>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</si>
  <si>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</si>
  <si>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</si>
  <si>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</si>
  <si>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</si>
  <si>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</si>
  <si>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</si>
  <si>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</si>
  <si>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</si>
  <si>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</si>
  <si>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</si>
  <si>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</si>
  <si>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</si>
  <si>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</si>
  <si>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</si>
  <si>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</si>
  <si>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</si>
  <si>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</si>
  <si>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</si>
  <si>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</si>
  <si>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</si>
  <si>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</si>
  <si>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</si>
  <si>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</si>
  <si>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</si>
  <si>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</si>
  <si>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</si>
  <si>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</si>
  <si>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</si>
  <si>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</si>
  <si>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</si>
  <si>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</si>
  <si>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</si>
  <si>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</si>
  <si>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</si>
  <si>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</si>
  <si>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</si>
  <si>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</si>
  <si>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</si>
  <si>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</si>
  <si>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</si>
  <si>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</si>
  <si>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</si>
  <si>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</si>
  <si>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</si>
  <si>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</si>
  <si>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</si>
  <si>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</si>
  <si>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</si>
  <si>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</si>
  <si>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</si>
  <si>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</si>
  <si>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</si>
  <si>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</si>
  <si>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</si>
  <si>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</si>
  <si>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</si>
  <si>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</si>
  <si>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</si>
  <si>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</si>
  <si>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</si>
  <si>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</si>
  <si>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</si>
  <si>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</si>
  <si>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</si>
  <si>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</si>
  <si>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</si>
  <si>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</si>
  <si>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</si>
  <si>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</si>
  <si>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</si>
  <si>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</si>
  <si>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</si>
  <si>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</si>
  <si>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</si>
  <si>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</si>
  <si>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</si>
  <si>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</si>
  <si>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</si>
  <si>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</si>
  <si>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</si>
  <si>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</si>
  <si>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</si>
  <si>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</si>
  <si>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</si>
  <si>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</si>
  <si>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</si>
  <si>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</si>
  <si>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</si>
  <si>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</si>
  <si>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</si>
  <si>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</si>
  <si>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</si>
  <si>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</si>
  <si>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</si>
  <si>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</si>
  <si>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</si>
  <si>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</si>
  <si>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</si>
  <si>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</si>
  <si>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</si>
  <si>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</si>
  <si>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</si>
  <si>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</si>
  <si>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</si>
  <si>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</si>
  <si>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</si>
  <si>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</si>
  <si>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</si>
  <si>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</si>
  <si>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</si>
  <si>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</si>
  <si>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</si>
  <si>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</si>
  <si>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</si>
  <si>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</si>
  <si>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</si>
  <si>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</si>
  <si>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</si>
  <si>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</si>
  <si>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</si>
  <si>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</si>
  <si>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</si>
  <si>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</si>
  <si>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</si>
  <si>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</si>
  <si>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</si>
  <si>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</si>
  <si>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</si>
  <si>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</si>
  <si>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</si>
  <si>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</si>
  <si>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</si>
  <si>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</si>
  <si>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</si>
  <si>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</si>
  <si>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</si>
  <si>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</si>
  <si>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</si>
  <si>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</si>
  <si>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</si>
  <si>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</si>
  <si>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</si>
  <si>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</si>
  <si>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</si>
  <si>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</si>
  <si>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</si>
  <si>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</si>
  <si>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</si>
  <si>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</si>
  <si>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</si>
  <si>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</si>
  <si>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</si>
  <si>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</si>
  <si>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</si>
  <si>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</si>
  <si>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</si>
  <si>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</si>
  <si>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</si>
  <si>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</si>
  <si>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</si>
  <si>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</si>
  <si>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</si>
  <si>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</si>
  <si>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</si>
  <si>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</si>
  <si>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</si>
  <si>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</si>
  <si>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医療広告等の監視強化事業</t>
  </si>
  <si>
    <t>総務課</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</si>
  <si>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</si>
  <si>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医療法第６条の５、第６条の６、第６条の７、第６条の８</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</si>
  <si>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</si>
  <si>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rPh sb="229" eb="230">
      <t>トウ</t>
    </rPh>
    <phoneticPr fontId="5"/>
  </si>
  <si>
    <t>不適切なウェブサイトの適正化</t>
  </si>
  <si>
    <t>通知医療機関数</t>
  </si>
  <si>
    <t>事業実績報告書</t>
  </si>
  <si>
    <t>-</t>
    <phoneticPr fontId="5"/>
  </si>
  <si>
    <t>医療機関のウェブサイトの審査件数</t>
  </si>
  <si>
    <t>単位当たりコスト：X（執行額）／Y（医療機関のウェブサイトの審査件数）　　　　　　　　　　　　　　</t>
  </si>
  <si>
    <t>件</t>
  </si>
  <si>
    <t>千円</t>
  </si>
  <si>
    <t>　　X/Y</t>
  </si>
  <si>
    <t>40,392千円/832</t>
  </si>
  <si>
    <t>50,436千円/1,494</t>
    <rPh sb="6" eb="8">
      <t>センエン</t>
    </rPh>
    <phoneticPr fontId="5"/>
  </si>
  <si>
    <t>54,650千円/1,500</t>
    <phoneticPr fontId="5"/>
  </si>
  <si>
    <t>施策大目標１　地域において必要な医療を提供できる体制を整備すること</t>
  </si>
  <si>
    <t>施策名：日常生活圏の中で良質かつ適切な医療が効率的に提供できる体制を整備すること</t>
  </si>
  <si>
    <t>本事業を実施することにより、国民が適切に医療機関及び提供される医療を選択することができ、良質かつ適切な医療を提供できる体制の確保を一層促進できる。</t>
  </si>
  <si>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</si>
  <si>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</si>
  <si>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</si>
  <si>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t>
    <phoneticPr fontId="5"/>
  </si>
  <si>
    <t>-</t>
    <phoneticPr fontId="5"/>
  </si>
  <si>
    <t>無</t>
  </si>
  <si>
    <t>‐</t>
  </si>
  <si>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</si>
  <si>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成果実績は成果目標を上回っており、活動実績も概ね見込通りであることから、着実に事業成果は上がっているものと考えている。</t>
    <rPh sb="0" eb="2">
      <t>セイカ</t>
    </rPh>
    <rPh sb="2" eb="4">
      <t>ジッセキ</t>
    </rPh>
    <rPh sb="5" eb="7">
      <t>セイカ</t>
    </rPh>
    <rPh sb="7" eb="9">
      <t>モクヒョウ</t>
    </rPh>
    <rPh sb="10" eb="12">
      <t>ウワマワ</t>
    </rPh>
    <rPh sb="17" eb="19">
      <t>カツドウ</t>
    </rPh>
    <rPh sb="19" eb="21">
      <t>ジッセキ</t>
    </rPh>
    <rPh sb="22" eb="23">
      <t>オオム</t>
    </rPh>
    <rPh sb="24" eb="26">
      <t>ミコミ</t>
    </rPh>
    <rPh sb="26" eb="27">
      <t>ドオ</t>
    </rPh>
    <rPh sb="36" eb="38">
      <t>チャクジツ</t>
    </rPh>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</si>
  <si>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</si>
  <si>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新29-0001</t>
    <rPh sb="0" eb="1">
      <t>シン</t>
    </rPh>
    <phoneticPr fontId="5"/>
  </si>
  <si>
    <t>0038</t>
    <phoneticPr fontId="5"/>
  </si>
  <si>
    <t>厚生労働省</t>
    <rPh sb="0" eb="2">
      <t>コウセイ</t>
    </rPh>
    <rPh sb="2" eb="5">
      <t>ロウドウショウ</t>
    </rPh>
    <phoneticPr fontId="5"/>
  </si>
  <si>
    <t>人件費等</t>
    <rPh sb="0" eb="3">
      <t>ジンケンヒ</t>
    </rPh>
    <rPh sb="3" eb="4">
      <t>トウ</t>
    </rPh>
    <phoneticPr fontId="5"/>
  </si>
  <si>
    <t>ウェブサイト監視情報収集に要する費用</t>
    <rPh sb="6" eb="8">
      <t>カンシ</t>
    </rPh>
    <rPh sb="8" eb="10">
      <t>ジョウホウ</t>
    </rPh>
    <rPh sb="10" eb="12">
      <t>シュウシュウ</t>
    </rPh>
    <rPh sb="13" eb="14">
      <t>ヨウ</t>
    </rPh>
    <rPh sb="16" eb="18">
      <t>ヒヨウ</t>
    </rPh>
    <phoneticPr fontId="5"/>
  </si>
  <si>
    <t>ウェブサイトの監視体制の強化</t>
    <rPh sb="7" eb="9">
      <t>カンシ</t>
    </rPh>
    <rPh sb="9" eb="11">
      <t>タイセイ</t>
    </rPh>
    <rPh sb="12" eb="14">
      <t>キョウカ</t>
    </rPh>
    <phoneticPr fontId="5"/>
  </si>
  <si>
    <t>-</t>
    <phoneticPr fontId="5"/>
  </si>
  <si>
    <t>情報収集及びデータ整備・保管業務</t>
    <rPh sb="0" eb="2">
      <t>ジョウホウ</t>
    </rPh>
    <rPh sb="2" eb="4">
      <t>シュウシュウ</t>
    </rPh>
    <rPh sb="4" eb="5">
      <t>オヨ</t>
    </rPh>
    <rPh sb="9" eb="11">
      <t>セイビ</t>
    </rPh>
    <rPh sb="12" eb="14">
      <t>ホカン</t>
    </rPh>
    <rPh sb="14" eb="16">
      <t>ギョウム</t>
    </rPh>
    <phoneticPr fontId="5"/>
  </si>
  <si>
    <t>-</t>
    <phoneticPr fontId="5"/>
  </si>
  <si>
    <t>36千円となっており、単位当たりコストの水準は妥当と考えている。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</si>
  <si>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成果実績は1,473件となっており、見込に見合ったものとなっている。</t>
    <phoneticPr fontId="5"/>
  </si>
  <si>
    <t>活動実績は1,204件となっており、概ね見込に見合ったものとなっている。</t>
    <rPh sb="18" eb="19">
      <t>オオム</t>
    </rPh>
    <phoneticPr fontId="5"/>
  </si>
  <si>
    <t>A.デロイトトーマツコンサルティング合同会社</t>
    <phoneticPr fontId="5"/>
  </si>
  <si>
    <t>B.株式会社KDDIエボルバ</t>
    <rPh sb="2" eb="6">
      <t>カブシキガイシャ</t>
    </rPh>
    <phoneticPr fontId="5"/>
  </si>
  <si>
    <t>C.</t>
    <phoneticPr fontId="5"/>
  </si>
  <si>
    <t>賃金</t>
    <rPh sb="0" eb="2">
      <t>チンギン</t>
    </rPh>
    <phoneticPr fontId="5"/>
  </si>
  <si>
    <t>その他</t>
    <rPh sb="2" eb="3">
      <t>ホカ</t>
    </rPh>
    <phoneticPr fontId="5"/>
  </si>
  <si>
    <t>人件費</t>
    <rPh sb="0" eb="3">
      <t>ジンケンヒ</t>
    </rPh>
    <phoneticPr fontId="5"/>
  </si>
  <si>
    <t>委託費、消費税等</t>
    <rPh sb="0" eb="2">
      <t>イタク</t>
    </rPh>
    <rPh sb="2" eb="3">
      <t>ヒ</t>
    </rPh>
    <rPh sb="4" eb="7">
      <t>ショウヒゼイ</t>
    </rPh>
    <rPh sb="7" eb="8">
      <t>ナド</t>
    </rPh>
    <phoneticPr fontId="5"/>
  </si>
  <si>
    <t>デロイトトーマツコンサルティング合同会社</t>
    <phoneticPr fontId="5"/>
  </si>
  <si>
    <t>株式会社KDDIエボルバ</t>
    <rPh sb="0" eb="4">
      <t>カブシキガイシャ</t>
    </rPh>
    <phoneticPr fontId="5"/>
  </si>
  <si>
    <t>株式会社サーベイリサーチセンター</t>
    <rPh sb="0" eb="4">
      <t>カブシキガイシャ</t>
    </rPh>
    <phoneticPr fontId="5"/>
  </si>
  <si>
    <t>-</t>
    <phoneticPr fontId="5"/>
  </si>
  <si>
    <t>調査業務</t>
    <rPh sb="0" eb="2">
      <t>チョウサ</t>
    </rPh>
    <rPh sb="2" eb="4">
      <t>ギョウム</t>
    </rPh>
    <phoneticPr fontId="5"/>
  </si>
  <si>
    <t>医療提供体制確保対策等委託費</t>
    <phoneticPr fontId="5"/>
  </si>
  <si>
    <t>引き続き、必要な予算額を確保し、適正な執行に努めること。</t>
    <phoneticPr fontId="5"/>
  </si>
  <si>
    <t>－</t>
    <phoneticPr fontId="5"/>
  </si>
  <si>
    <t>点検対象外</t>
    <rPh sb="0" eb="2">
      <t>テンケン</t>
    </rPh>
    <rPh sb="2" eb="5">
      <t>タイショウガイ</t>
    </rPh>
    <phoneticPr fontId="5"/>
  </si>
  <si>
    <t>課長：熊木　正人</t>
    <rPh sb="0" eb="2">
      <t>カチョウ</t>
    </rPh>
    <rPh sb="3" eb="5">
      <t>クマキ</t>
    </rPh>
    <rPh sb="6" eb="8">
      <t>マサト</t>
    </rPh>
    <phoneticPr fontId="5"/>
  </si>
  <si>
    <t>-</t>
    <phoneticPr fontId="5"/>
  </si>
  <si>
    <t>54,650千円/1,500</t>
    <rPh sb="6" eb="8">
      <t>センエン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</si>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</sst>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112059</xdr:colOff>
      <xdr:row>743</xdr:row>
      <xdr:rowOff>145682</xdr:rowOff>
    </xdr:from>
    <xdr:to>
      <xdr:col>35</xdr:col>
      <xdr:colOff>123265</xdr:colOff>
      <xdr:row>745</xdr:row>
      <xdr:rowOff>333567</xdr:rowOff>
    </xdr:to>
    <xdr:sp macro="" textlink="">
      <xdr:nvSpPr>
        <xdr:cNvPr id="2" name="正方形/長方形 1"/>
        <xdr:cNvSpPr/>
      </xdr:nvSpPr>
      <xdr:spPr>
        <a:xfrm>
          <a:off x="3512484" y="394077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p>
      </xdr:txBody>
    </xdr:sp>
    <xdr:clientData/>
  </xdr:twoCellAnchor>
  <xdr:twoCellAnchor>
    <xdr:from>
      <xdr:col>17</xdr:col>
      <xdr:colOff>112059</xdr:colOff>
      <xdr:row>746</xdr:row>
      <xdr:rowOff>112063</xdr:rowOff>
    </xdr:from>
    <xdr:to>
      <xdr:col>35</xdr:col>
      <xdr:colOff>123265</xdr:colOff>
      <xdr:row>749</xdr:row>
      <xdr:rowOff>95249</xdr:rowOff>
    </xdr:to>
    <xdr:sp macro="" textlink="">
      <xdr:nvSpPr>
        <xdr:cNvPr id="3" name="大かっこ 2"/>
        <xdr:cNvSpPr/>
      </xdr:nvSpPr>
      <xdr:spPr>
        <a:xfrm>
          <a:off x="3512484" y="404313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753</xdr:row>
      <xdr:rowOff>152405</xdr:rowOff>
    </xdr:from>
    <xdr:to>
      <xdr:col>35</xdr:col>
      <xdr:colOff>92369</xdr:colOff>
      <xdr:row>755</xdr:row>
      <xdr:rowOff>340291</xdr:rowOff>
    </xdr:to>
    <xdr:sp macro="" textlink="">
      <xdr:nvSpPr>
        <xdr:cNvPr id="4" name="正方形/長方形 3"/>
        <xdr:cNvSpPr/>
      </xdr:nvSpPr>
      <xdr:spPr>
        <a:xfrm>
          <a:off x="3481588" y="429387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デロイトトーマツコンサルティング合同会社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18</xdr:col>
      <xdr:colOff>8804</xdr:colOff>
      <xdr:row>749</xdr:row>
      <xdr:rowOff>336182</xdr:rowOff>
    </xdr:from>
    <xdr:ext cx="2331625" cy="643532"/>
    <xdr:sp macro="" textlink="">
      <xdr:nvSpPr>
        <xdr:cNvPr id="5" name="テキスト ボックス 4"/>
        <xdr:cNvSpPr txBox="1"/>
      </xdr:nvSpPr>
      <xdr:spPr>
        <a:xfrm>
          <a:off x="3609254" y="417127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749</xdr:row>
      <xdr:rowOff>100859</xdr:rowOff>
    </xdr:from>
    <xdr:to>
      <xdr:col>26</xdr:col>
      <xdr:colOff>190499</xdr:colOff>
      <xdr:row>752</xdr:row>
      <xdr:rowOff>280154</xdr:rowOff>
    </xdr:to>
    <xdr:cxnSp macro="">
      <xdr:nvCxnSpPr>
        <xdr:cNvPr id="6" name="直線矢印コネクタ 5"/>
        <xdr:cNvCxnSpPr/>
      </xdr:nvCxnSpPr>
      <xdr:spPr>
        <a:xfrm flipH="1">
          <a:off x="5379944" y="414774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758</xdr:row>
      <xdr:rowOff>462643</xdr:rowOff>
    </xdr:from>
    <xdr:to>
      <xdr:col>35</xdr:col>
      <xdr:colOff>122464</xdr:colOff>
      <xdr:row>759</xdr:row>
      <xdr:rowOff>639537</xdr:rowOff>
    </xdr:to>
    <xdr:sp macro="" textlink="">
      <xdr:nvSpPr>
        <xdr:cNvPr id="7" name="正方形/長方形 6"/>
        <xdr:cNvSpPr/>
      </xdr:nvSpPr>
      <xdr:spPr>
        <a:xfrm>
          <a:off x="3259831" y="48561319"/>
          <a:ext cx="3349930" cy="8359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株式会社等（２）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補助額最大：株式会社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KDDI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エボルバ　１４百万円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757</xdr:row>
      <xdr:rowOff>268941</xdr:rowOff>
    </xdr:from>
    <xdr:ext cx="2039471" cy="425824"/>
    <xdr:sp macro="" textlink="">
      <xdr:nvSpPr>
        <xdr:cNvPr id="8" name="テキスト ボックス 7"/>
        <xdr:cNvSpPr txBox="1"/>
      </xdr:nvSpPr>
      <xdr:spPr>
        <a:xfrm>
          <a:off x="3067611" y="444649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760</xdr:row>
      <xdr:rowOff>190500</xdr:rowOff>
    </xdr:from>
    <xdr:to>
      <xdr:col>36</xdr:col>
      <xdr:colOff>108857</xdr:colOff>
      <xdr:row>762</xdr:row>
      <xdr:rowOff>445828</xdr:rowOff>
    </xdr:to>
    <xdr:sp macro="" textlink="">
      <xdr:nvSpPr>
        <xdr:cNvPr id="9" name="大かっこ 8"/>
        <xdr:cNvSpPr/>
      </xdr:nvSpPr>
      <xdr:spPr>
        <a:xfrm>
          <a:off x="3322866" y="46386750"/>
          <a:ext cx="3986891" cy="8554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能動監視調査業務における情報収集及びデータ整備・保管業務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756</xdr:row>
      <xdr:rowOff>0</xdr:rowOff>
    </xdr:from>
    <xdr:to>
      <xdr:col>27</xdr:col>
      <xdr:colOff>11205</xdr:colOff>
      <xdr:row>758</xdr:row>
      <xdr:rowOff>220117</xdr:rowOff>
    </xdr:to>
    <xdr:cxnSp macro="">
      <xdr:nvCxnSpPr>
        <xdr:cNvPr id="10" name="直線矢印コネクタ 9"/>
        <xdr:cNvCxnSpPr/>
      </xdr:nvCxnSpPr>
      <xdr:spPr>
        <a:xfrm flipH="1">
          <a:off x="5400675" y="43843575"/>
          <a:ext cx="11205" cy="12392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5" sqref="BJ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34</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575</v>
      </c>
      <c r="AF5" s="699"/>
      <c r="AG5" s="699"/>
      <c r="AH5" s="699"/>
      <c r="AI5" s="699"/>
      <c r="AJ5" s="699"/>
      <c r="AK5" s="699"/>
      <c r="AL5" s="699"/>
      <c r="AM5" s="699"/>
      <c r="AN5" s="699"/>
      <c r="AO5" s="699"/>
      <c r="AP5" s="700"/>
      <c r="AQ5" s="701" t="s">
        <v>633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9.25" customHeight="1" x14ac:dyDescent="0.15">
      <c r="A7" s="498" t="s">
        <v>22</v>
      </c>
      <c r="B7" s="499"/>
      <c r="C7" s="499"/>
      <c r="D7" s="499"/>
      <c r="E7" s="499"/>
      <c r="F7" s="500"/>
      <c r="G7" s="501" t="s">
        <v>577</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42</v>
      </c>
      <c r="Q13" s="658"/>
      <c r="R13" s="658"/>
      <c r="S13" s="658"/>
      <c r="T13" s="658"/>
      <c r="U13" s="658"/>
      <c r="V13" s="659"/>
      <c r="W13" s="657">
        <v>51</v>
      </c>
      <c r="X13" s="658"/>
      <c r="Y13" s="658"/>
      <c r="Z13" s="658"/>
      <c r="AA13" s="658"/>
      <c r="AB13" s="658"/>
      <c r="AC13" s="659"/>
      <c r="AD13" s="657">
        <v>55</v>
      </c>
      <c r="AE13" s="658"/>
      <c r="AF13" s="658"/>
      <c r="AG13" s="658"/>
      <c r="AH13" s="658"/>
      <c r="AI13" s="658"/>
      <c r="AJ13" s="659"/>
      <c r="AK13" s="657">
        <v>55</v>
      </c>
      <c r="AL13" s="658"/>
      <c r="AM13" s="658"/>
      <c r="AN13" s="658"/>
      <c r="AO13" s="658"/>
      <c r="AP13" s="658"/>
      <c r="AQ13" s="659"/>
      <c r="AR13" s="919">
        <v>55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636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42</v>
      </c>
      <c r="Q18" s="879"/>
      <c r="R18" s="879"/>
      <c r="S18" s="879"/>
      <c r="T18" s="879"/>
      <c r="U18" s="879"/>
      <c r="V18" s="880"/>
      <c r="W18" s="878">
        <f>SUM(W13:AC17)</f>
        <v>51</v>
      </c>
      <c r="X18" s="879"/>
      <c r="Y18" s="879"/>
      <c r="Z18" s="879"/>
      <c r="AA18" s="879"/>
      <c r="AB18" s="879"/>
      <c r="AC18" s="880"/>
      <c r="AD18" s="878">
        <f>SUM(AD13:AJ17)</f>
        <v>55</v>
      </c>
      <c r="AE18" s="879"/>
      <c r="AF18" s="879"/>
      <c r="AG18" s="879"/>
      <c r="AH18" s="879"/>
      <c r="AI18" s="879"/>
      <c r="AJ18" s="880"/>
      <c r="AK18" s="878">
        <f>SUM(AK13:AQ17)</f>
        <v>55</v>
      </c>
      <c r="AL18" s="879"/>
      <c r="AM18" s="879"/>
      <c r="AN18" s="879"/>
      <c r="AO18" s="879"/>
      <c r="AP18" s="879"/>
      <c r="AQ18" s="880"/>
      <c r="AR18" s="878">
        <f>SUM(AR13:AX17)</f>
        <v>55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40</v>
      </c>
      <c r="Q19" s="658"/>
      <c r="R19" s="658"/>
      <c r="S19" s="658"/>
      <c r="T19" s="658"/>
      <c r="U19" s="658"/>
      <c r="V19" s="659"/>
      <c r="W19" s="657">
        <v>50</v>
      </c>
      <c r="X19" s="658"/>
      <c r="Y19" s="658"/>
      <c r="Z19" s="658"/>
      <c r="AA19" s="658"/>
      <c r="AB19" s="658"/>
      <c r="AC19" s="659"/>
      <c r="AD19" s="657">
        <v>46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0.95238095238095233</v>
      </c>
      <c r="Q20" s="316"/>
      <c r="R20" s="316"/>
      <c r="S20" s="316"/>
      <c r="T20" s="316"/>
      <c r="U20" s="316"/>
      <c r="V20" s="316"/>
      <c r="W20" s="316">
        <f t="shared" ref="W20" si="0">IF(W18=0, "-", SUM(W19)/W18)</f>
        <v>0.98039215686274506</v>
      </c>
      <c r="X20" s="316"/>
      <c r="Y20" s="316"/>
      <c r="Z20" s="316"/>
      <c r="AA20" s="316"/>
      <c r="AB20" s="316"/>
      <c r="AC20" s="316"/>
      <c r="AD20" s="316">
        <f t="shared" ref="AD20" si="1">IF(AD18=0, "-", SUM(AD19)/AD18)</f>
        <v>0.83636363636363631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0.98039215686274506</v>
      </c>
      <c r="X21" s="316"/>
      <c r="Y21" s="316"/>
      <c r="Z21" s="316"/>
      <c r="AA21" s="316"/>
      <c r="AB21" s="316"/>
      <c r="AC21" s="316"/>
      <c r="AD21" s="316">
        <f t="shared" ref="AD21" si="3">IF(AD19=0, "-", SUM(AD19)/SUM(AD13,AD14))</f>
        <v>0.83636363636363631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629</v>
      </c>
      <c r="H23" s="986"/>
      <c r="I23" s="986"/>
      <c r="J23" s="986"/>
      <c r="K23" s="986"/>
      <c r="L23" s="986"/>
      <c r="M23" s="986"/>
      <c r="N23" s="986"/>
      <c r="O23" s="987"/>
      <c r="P23" s="919">
        <v>55</v>
      </c>
      <c r="Q23" s="920"/>
      <c r="R23" s="920"/>
      <c r="S23" s="920"/>
      <c r="T23" s="920"/>
      <c r="U23" s="920"/>
      <c r="V23" s="936"/>
      <c r="W23" s="919">
        <v>55</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55</v>
      </c>
      <c r="Q29" s="658"/>
      <c r="R29" s="658"/>
      <c r="S29" s="658"/>
      <c r="T29" s="658"/>
      <c r="U29" s="658"/>
      <c r="V29" s="659"/>
      <c r="W29" s="967">
        <f>AR13</f>
        <v>55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636</v>
      </c>
      <c r="AR31" s="199"/>
      <c r="AS31" s="132" t="s">
        <v>236</v>
      </c>
      <c r="AT31" s="133"/>
      <c r="AU31" s="198">
        <v>2</v>
      </c>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586</v>
      </c>
      <c r="AC32" s="464"/>
      <c r="AD32" s="464"/>
      <c r="AE32" s="216">
        <v>517</v>
      </c>
      <c r="AF32" s="217"/>
      <c r="AG32" s="217"/>
      <c r="AH32" s="217"/>
      <c r="AI32" s="216">
        <v>1191</v>
      </c>
      <c r="AJ32" s="217"/>
      <c r="AK32" s="217"/>
      <c r="AL32" s="217"/>
      <c r="AM32" s="216">
        <v>1473</v>
      </c>
      <c r="AN32" s="217"/>
      <c r="AO32" s="217"/>
      <c r="AP32" s="217"/>
      <c r="AQ32" s="340" t="s">
        <v>568</v>
      </c>
      <c r="AR32" s="206"/>
      <c r="AS32" s="206"/>
      <c r="AT32" s="341"/>
      <c r="AU32" s="217" t="s">
        <v>634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586</v>
      </c>
      <c r="AC33" s="526"/>
      <c r="AD33" s="526"/>
      <c r="AE33" s="216">
        <v>500</v>
      </c>
      <c r="AF33" s="217"/>
      <c r="AG33" s="217"/>
      <c r="AH33" s="217"/>
      <c r="AI33" s="216">
        <v>517</v>
      </c>
      <c r="AJ33" s="217"/>
      <c r="AK33" s="217"/>
      <c r="AL33" s="217"/>
      <c r="AM33" s="216">
        <v>1191</v>
      </c>
      <c r="AN33" s="217"/>
      <c r="AO33" s="217"/>
      <c r="AP33" s="217"/>
      <c r="AQ33" s="340" t="s">
        <v>583</v>
      </c>
      <c r="AR33" s="206"/>
      <c r="AS33" s="206"/>
      <c r="AT33" s="341"/>
      <c r="AU33" s="217">
        <v>1191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103</v>
      </c>
      <c r="AF34" s="217"/>
      <c r="AG34" s="217"/>
      <c r="AH34" s="217"/>
      <c r="AI34" s="216">
        <v>230</v>
      </c>
      <c r="AJ34" s="217"/>
      <c r="AK34" s="217"/>
      <c r="AL34" s="217"/>
      <c r="AM34" s="216">
        <v>123.7</v>
      </c>
      <c r="AN34" s="217"/>
      <c r="AO34" s="217"/>
      <c r="AP34" s="217"/>
      <c r="AQ34" s="340" t="s">
        <v>568</v>
      </c>
      <c r="AR34" s="206"/>
      <c r="AS34" s="206"/>
      <c r="AT34" s="341"/>
      <c r="AU34" s="217" t="s">
        <v>634</v>
      </c>
      <c r="AV34" s="217"/>
      <c r="AW34" s="217"/>
      <c r="AX34" s="219"/>
    </row>
    <row r="35" spans="1:50" ht="23.2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v>832</v>
      </c>
      <c r="AF101" s="217"/>
      <c r="AG101" s="217"/>
      <c r="AH101" s="218"/>
      <c r="AI101" s="216">
        <v>1494</v>
      </c>
      <c r="AJ101" s="217"/>
      <c r="AK101" s="217"/>
      <c r="AL101" s="218"/>
      <c r="AM101" s="216">
        <v>1204</v>
      </c>
      <c r="AN101" s="217"/>
      <c r="AO101" s="217"/>
      <c r="AP101" s="218"/>
      <c r="AQ101" s="216" t="s">
        <v>568</v>
      </c>
      <c r="AR101" s="217"/>
      <c r="AS101" s="217"/>
      <c r="AT101" s="218"/>
      <c r="AU101" s="216" t="s">
        <v>634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v>800</v>
      </c>
      <c r="AF102" s="421"/>
      <c r="AG102" s="421"/>
      <c r="AH102" s="421"/>
      <c r="AI102" s="421">
        <v>1500</v>
      </c>
      <c r="AJ102" s="421"/>
      <c r="AK102" s="421"/>
      <c r="AL102" s="421"/>
      <c r="AM102" s="421">
        <v>1500</v>
      </c>
      <c r="AN102" s="421"/>
      <c r="AO102" s="421"/>
      <c r="AP102" s="421"/>
      <c r="AQ102" s="271">
        <v>1500</v>
      </c>
      <c r="AR102" s="272"/>
      <c r="AS102" s="272"/>
      <c r="AT102" s="317"/>
      <c r="AU102" s="271">
        <v>1500</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v>49</v>
      </c>
      <c r="AF116" s="421"/>
      <c r="AG116" s="421"/>
      <c r="AH116" s="421"/>
      <c r="AI116" s="421">
        <v>34</v>
      </c>
      <c r="AJ116" s="421"/>
      <c r="AK116" s="421"/>
      <c r="AL116" s="421"/>
      <c r="AM116" s="421">
        <v>36</v>
      </c>
      <c r="AN116" s="421"/>
      <c r="AO116" s="421"/>
      <c r="AP116" s="421"/>
      <c r="AQ116" s="216">
        <v>36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588</v>
      </c>
      <c r="AC117" s="476"/>
      <c r="AD117" s="477"/>
      <c r="AE117" s="554" t="s">
        <v>589</v>
      </c>
      <c r="AF117" s="554"/>
      <c r="AG117" s="554"/>
      <c r="AH117" s="554"/>
      <c r="AI117" s="554" t="s">
        <v>590</v>
      </c>
      <c r="AJ117" s="554"/>
      <c r="AK117" s="554"/>
      <c r="AL117" s="554"/>
      <c r="AM117" s="554" t="s">
        <v>591</v>
      </c>
      <c r="AN117" s="554"/>
      <c r="AO117" s="554"/>
      <c r="AP117" s="554"/>
      <c r="AQ117" s="554" t="s">
        <v>635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636</v>
      </c>
      <c r="AR133" s="198"/>
      <c r="AS133" s="132" t="s">
        <v>236</v>
      </c>
      <c r="AT133" s="133"/>
      <c r="AU133" s="199" t="s">
        <v>636</v>
      </c>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572</v>
      </c>
      <c r="AF135" s="206"/>
      <c r="AG135" s="206"/>
      <c r="AH135" s="206"/>
      <c r="AI135" s="205" t="s">
        <v>572</v>
      </c>
      <c r="AJ135" s="206"/>
      <c r="AK135" s="206"/>
      <c r="AL135" s="206"/>
      <c r="AM135" s="205" t="s">
        <v>573</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570</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571</v>
      </c>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636</v>
      </c>
      <c r="AF432" s="199"/>
      <c r="AG432" s="132" t="s">
        <v>236</v>
      </c>
      <c r="AH432" s="133"/>
      <c r="AI432" s="155"/>
      <c r="AJ432" s="155"/>
      <c r="AK432" s="155"/>
      <c r="AL432" s="153"/>
      <c r="AM432" s="155"/>
      <c r="AN432" s="155"/>
      <c r="AO432" s="155"/>
      <c r="AP432" s="153"/>
      <c r="AQ432" s="590" t="s">
        <v>636</v>
      </c>
      <c r="AR432" s="199"/>
      <c r="AS432" s="132" t="s">
        <v>236</v>
      </c>
      <c r="AT432" s="133"/>
      <c r="AU432" s="199" t="s">
        <v>636</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568</v>
      </c>
      <c r="AF433" s="206"/>
      <c r="AG433" s="206"/>
      <c r="AH433" s="206"/>
      <c r="AI433" s="340" t="s">
        <v>568</v>
      </c>
      <c r="AJ433" s="206"/>
      <c r="AK433" s="206"/>
      <c r="AL433" s="206"/>
      <c r="AM433" s="340" t="s">
        <v>568</v>
      </c>
      <c r="AN433" s="206"/>
      <c r="AO433" s="206"/>
      <c r="AP433" s="341"/>
      <c r="AQ433" s="340" t="s">
        <v>568</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568</v>
      </c>
      <c r="AF434" s="206"/>
      <c r="AG434" s="206"/>
      <c r="AH434" s="341"/>
      <c r="AI434" s="340" t="s">
        <v>568</v>
      </c>
      <c r="AJ434" s="206"/>
      <c r="AK434" s="206"/>
      <c r="AL434" s="206"/>
      <c r="AM434" s="340" t="s">
        <v>568</v>
      </c>
      <c r="AN434" s="206"/>
      <c r="AO434" s="206"/>
      <c r="AP434" s="341"/>
      <c r="AQ434" s="340" t="s">
        <v>568</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568</v>
      </c>
      <c r="AF435" s="206"/>
      <c r="AG435" s="206"/>
      <c r="AH435" s="341"/>
      <c r="AI435" s="340" t="s">
        <v>568</v>
      </c>
      <c r="AJ435" s="206"/>
      <c r="AK435" s="206"/>
      <c r="AL435" s="206"/>
      <c r="AM435" s="340" t="s">
        <v>568</v>
      </c>
      <c r="AN435" s="206"/>
      <c r="AO435" s="206"/>
      <c r="AP435" s="341"/>
      <c r="AQ435" s="340" t="s">
        <v>568</v>
      </c>
      <c r="AR435" s="206"/>
      <c r="AS435" s="206"/>
      <c r="AT435" s="341"/>
      <c r="AU435" s="206" t="s">
        <v>568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636</v>
      </c>
      <c r="AF457" s="199"/>
      <c r="AG457" s="132" t="s">
        <v>236</v>
      </c>
      <c r="AH457" s="133"/>
      <c r="AI457" s="155"/>
      <c r="AJ457" s="155"/>
      <c r="AK457" s="155"/>
      <c r="AL457" s="153"/>
      <c r="AM457" s="155"/>
      <c r="AN457" s="155"/>
      <c r="AO457" s="155"/>
      <c r="AP457" s="153"/>
      <c r="AQ457" s="590" t="s">
        <v>636</v>
      </c>
      <c r="AR457" s="199"/>
      <c r="AS457" s="132" t="s">
        <v>236</v>
      </c>
      <c r="AT457" s="133"/>
      <c r="AU457" s="199" t="s">
        <v>636</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568</v>
      </c>
      <c r="AC458" s="212"/>
      <c r="AD458" s="212"/>
      <c r="AE458" s="340" t="s">
        <v>568</v>
      </c>
      <c r="AF458" s="206"/>
      <c r="AG458" s="206"/>
      <c r="AH458" s="206"/>
      <c r="AI458" s="340" t="s">
        <v>568</v>
      </c>
      <c r="AJ458" s="206"/>
      <c r="AK458" s="206"/>
      <c r="AL458" s="206"/>
      <c r="AM458" s="340" t="s">
        <v>568</v>
      </c>
      <c r="AN458" s="206"/>
      <c r="AO458" s="206"/>
      <c r="AP458" s="341"/>
      <c r="AQ458" s="340" t="s">
        <v>568</v>
      </c>
      <c r="AR458" s="206"/>
      <c r="AS458" s="206"/>
      <c r="AT458" s="341"/>
      <c r="AU458" s="206" t="s">
        <v>568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568</v>
      </c>
      <c r="AC459" s="204"/>
      <c r="AD459" s="204"/>
      <c r="AE459" s="340" t="s">
        <v>568</v>
      </c>
      <c r="AF459" s="206"/>
      <c r="AG459" s="206"/>
      <c r="AH459" s="341"/>
      <c r="AI459" s="340" t="s">
        <v>568</v>
      </c>
      <c r="AJ459" s="206"/>
      <c r="AK459" s="206"/>
      <c r="AL459" s="206"/>
      <c r="AM459" s="340" t="s">
        <v>568</v>
      </c>
      <c r="AN459" s="206"/>
      <c r="AO459" s="206"/>
      <c r="AP459" s="341"/>
      <c r="AQ459" s="340" t="s">
        <v>568</v>
      </c>
      <c r="AR459" s="206"/>
      <c r="AS459" s="206"/>
      <c r="AT459" s="341"/>
      <c r="AU459" s="206" t="s">
        <v>568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568</v>
      </c>
      <c r="AF460" s="206"/>
      <c r="AG460" s="206"/>
      <c r="AH460" s="341"/>
      <c r="AI460" s="340" t="s">
        <v>568</v>
      </c>
      <c r="AJ460" s="206"/>
      <c r="AK460" s="206"/>
      <c r="AL460" s="206"/>
      <c r="AM460" s="340" t="s">
        <v>568</v>
      </c>
      <c r="AN460" s="206"/>
      <c r="AO460" s="206"/>
      <c r="AP460" s="341"/>
      <c r="AQ460" s="340" t="s">
        <v>568</v>
      </c>
      <c r="AR460" s="206"/>
      <c r="AS460" s="206"/>
      <c r="AT460" s="341"/>
      <c r="AU460" s="206" t="s">
        <v>568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562</v>
      </c>
      <c r="AE705" s="715"/>
      <c r="AF705" s="715"/>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599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599</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562</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598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t="s">
        <v>599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599</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599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0" t="s">
        <v>48</v>
      </c>
      <c r="B726" s="802"/>
      <c r="C726" s="815" t="s">
        <v>53</v>
      </c>
      <c r="D726" s="837"/>
      <c r="E726" s="837"/>
      <c r="F726" s="838"/>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3"/>
      <c r="B727" s="804"/>
      <c r="C727" s="748" t="s">
        <v>57</v>
      </c>
      <c r="D727" s="749"/>
      <c r="E727" s="749"/>
      <c r="F727" s="750"/>
      <c r="G727" s="575" t="s">
        <v>604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138</v>
      </c>
      <c r="B731" s="800"/>
      <c r="C731" s="800"/>
      <c r="D731" s="800"/>
      <c r="E731" s="801"/>
      <c r="F731" s="729" t="s">
        <v>630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25" customHeight="1" thickBot="1" x14ac:dyDescent="0.2">
      <c r="A733" s="673" t="s">
        <v>138</v>
      </c>
      <c r="B733" s="674"/>
      <c r="C733" s="674"/>
      <c r="D733" s="674"/>
      <c r="E733" s="675"/>
      <c r="F733" s="637" t="s">
        <v>631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568</v>
      </c>
      <c r="F737" s="989"/>
      <c r="G737" s="989"/>
      <c r="H737" s="989"/>
      <c r="I737" s="989"/>
      <c r="J737" s="989"/>
      <c r="K737" s="989"/>
      <c r="L737" s="989"/>
      <c r="M737" s="989"/>
      <c r="N737" s="365" t="s">
        <v>402</v>
      </c>
      <c r="O737" s="365"/>
      <c r="P737" s="365"/>
      <c r="Q737" s="365"/>
      <c r="R737" s="989" t="s">
        <v>568</v>
      </c>
      <c r="S737" s="989"/>
      <c r="T737" s="989"/>
      <c r="U737" s="989"/>
      <c r="V737" s="989"/>
      <c r="W737" s="989"/>
      <c r="X737" s="989"/>
      <c r="Y737" s="989"/>
      <c r="Z737" s="989"/>
      <c r="AA737" s="365" t="s">
        <v>401</v>
      </c>
      <c r="AB737" s="365"/>
      <c r="AC737" s="365"/>
      <c r="AD737" s="365"/>
      <c r="AE737" s="989" t="s">
        <v>568</v>
      </c>
      <c r="AF737" s="989"/>
      <c r="AG737" s="989"/>
      <c r="AH737" s="989"/>
      <c r="AI737" s="989"/>
      <c r="AJ737" s="989"/>
      <c r="AK737" s="989"/>
      <c r="AL737" s="989"/>
      <c r="AM737" s="989"/>
      <c r="AN737" s="365" t="s">
        <v>400</v>
      </c>
      <c r="AO737" s="365"/>
      <c r="AP737" s="365"/>
      <c r="AQ737" s="365"/>
      <c r="AR737" s="995" t="s">
        <v>568</v>
      </c>
      <c r="AS737" s="996"/>
      <c r="AT737" s="996"/>
      <c r="AU737" s="996"/>
      <c r="AV737" s="996"/>
      <c r="AW737" s="996"/>
      <c r="AX737" s="997"/>
      <c r="AY737" s="88"/>
      <c r="AZ737" s="88"/>
    </row>
    <row r="738" spans="1:52" ht="24.75" customHeight="1" x14ac:dyDescent="0.15">
      <c r="A738" s="988" t="s">
        <v>399</v>
      </c>
      <c r="B738" s="209"/>
      <c r="C738" s="209"/>
      <c r="D738" s="210"/>
      <c r="E738" s="989" t="s">
        <v>568</v>
      </c>
      <c r="F738" s="989"/>
      <c r="G738" s="989"/>
      <c r="H738" s="989"/>
      <c r="I738" s="989"/>
      <c r="J738" s="989"/>
      <c r="K738" s="989"/>
      <c r="L738" s="989"/>
      <c r="M738" s="989"/>
      <c r="N738" s="365" t="s">
        <v>398</v>
      </c>
      <c r="O738" s="365"/>
      <c r="P738" s="365"/>
      <c r="Q738" s="365"/>
      <c r="R738" s="989" t="s">
        <v>568</v>
      </c>
      <c r="S738" s="989"/>
      <c r="T738" s="989"/>
      <c r="U738" s="989"/>
      <c r="V738" s="989"/>
      <c r="W738" s="989"/>
      <c r="X738" s="989"/>
      <c r="Y738" s="989"/>
      <c r="Z738" s="989"/>
      <c r="AA738" s="365" t="s">
        <v>397</v>
      </c>
      <c r="AB738" s="365"/>
      <c r="AC738" s="365"/>
      <c r="AD738" s="365"/>
      <c r="AE738" s="989" t="s">
        <v>568</v>
      </c>
      <c r="AF738" s="989"/>
      <c r="AG738" s="989"/>
      <c r="AH738" s="989"/>
      <c r="AI738" s="989"/>
      <c r="AJ738" s="989"/>
      <c r="AK738" s="989"/>
      <c r="AL738" s="989"/>
      <c r="AM738" s="989"/>
      <c r="AN738" s="365" t="s">
        <v>396</v>
      </c>
      <c r="AO738" s="365"/>
      <c r="AP738" s="365"/>
      <c r="AQ738" s="365"/>
      <c r="AR738" s="995" t="s">
        <v>605</v>
      </c>
      <c r="AS738" s="996"/>
      <c r="AT738" s="996"/>
      <c r="AU738" s="996"/>
      <c r="AV738" s="996"/>
      <c r="AW738" s="996"/>
      <c r="AX738" s="997"/>
    </row>
    <row r="739" spans="1:52" ht="24.75" customHeight="1" x14ac:dyDescent="0.15">
      <c r="A739" s="988" t="s">
        <v>395</v>
      </c>
      <c r="B739" s="209"/>
      <c r="C739" s="209"/>
      <c r="D739" s="210"/>
      <c r="E739" s="989" t="s">
        <v>606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607</v>
      </c>
      <c r="F740" s="974"/>
      <c r="G740" s="974"/>
      <c r="H740" s="92" t="str">
        <f>IF(E740="", "", "(")</f>
        <v>(</v>
      </c>
      <c r="I740" s="974"/>
      <c r="J740" s="974"/>
      <c r="K740" s="92" t="str">
        <f>IF(OR(I740="　", I740=""), "", "-")</f>
        <v/>
      </c>
      <c r="L740" s="975">
        <v>38</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617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620</v>
      </c>
      <c r="H782" s="671"/>
      <c r="I782" s="671"/>
      <c r="J782" s="671"/>
      <c r="K782" s="672"/>
      <c r="L782" s="664" t="s">
        <v>622</v>
      </c>
      <c r="M782" s="665"/>
      <c r="N782" s="665"/>
      <c r="O782" s="665"/>
      <c r="P782" s="665"/>
      <c r="Q782" s="665"/>
      <c r="R782" s="665"/>
      <c r="S782" s="665"/>
      <c r="T782" s="665"/>
      <c r="U782" s="665"/>
      <c r="V782" s="665"/>
      <c r="W782" s="665"/>
      <c r="X782" s="666"/>
      <c r="Y782" s="388">
        <v>35</v>
      </c>
      <c r="Z782" s="389"/>
      <c r="AA782" s="389"/>
      <c r="AB782" s="805"/>
      <c r="AC782" s="670" t="s">
        <v>608</v>
      </c>
      <c r="AD782" s="671"/>
      <c r="AE782" s="671"/>
      <c r="AF782" s="671"/>
      <c r="AG782" s="672"/>
      <c r="AH782" s="664" t="s">
        <v>609</v>
      </c>
      <c r="AI782" s="665"/>
      <c r="AJ782" s="665"/>
      <c r="AK782" s="665"/>
      <c r="AL782" s="665"/>
      <c r="AM782" s="665"/>
      <c r="AN782" s="665"/>
      <c r="AO782" s="665"/>
      <c r="AP782" s="665"/>
      <c r="AQ782" s="665"/>
      <c r="AR782" s="665"/>
      <c r="AS782" s="665"/>
      <c r="AT782" s="666"/>
      <c r="AU782" s="388">
        <v>14</v>
      </c>
      <c r="AV782" s="389"/>
      <c r="AW782" s="389"/>
      <c r="AX782" s="390"/>
    </row>
    <row r="783" spans="1:50" ht="24.75" customHeight="1" x14ac:dyDescent="0.15">
      <c r="A783" s="631"/>
      <c r="B783" s="632"/>
      <c r="C783" s="632"/>
      <c r="D783" s="632"/>
      <c r="E783" s="632"/>
      <c r="F783" s="633"/>
      <c r="G783" s="606" t="s">
        <v>621</v>
      </c>
      <c r="H783" s="607"/>
      <c r="I783" s="607"/>
      <c r="J783" s="607"/>
      <c r="K783" s="608"/>
      <c r="L783" s="598" t="s">
        <v>623</v>
      </c>
      <c r="M783" s="599"/>
      <c r="N783" s="599"/>
      <c r="O783" s="599"/>
      <c r="P783" s="599"/>
      <c r="Q783" s="599"/>
      <c r="R783" s="599"/>
      <c r="S783" s="599"/>
      <c r="T783" s="599"/>
      <c r="U783" s="599"/>
      <c r="V783" s="599"/>
      <c r="W783" s="599"/>
      <c r="X783" s="600"/>
      <c r="Y783" s="601">
        <v>10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14</v>
      </c>
      <c r="AV792" s="832"/>
      <c r="AW792" s="832"/>
      <c r="AX792" s="834"/>
    </row>
    <row r="793" spans="1:50" ht="24.75" hidden="1" customHeight="1" x14ac:dyDescent="0.15">
      <c r="A793" s="631"/>
      <c r="B793" s="632"/>
      <c r="C793" s="632"/>
      <c r="D793" s="632"/>
      <c r="E793" s="632"/>
      <c r="F793" s="633"/>
      <c r="G793" s="595" t="s">
        <v>619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348">
        <v>7010001088960</v>
      </c>
      <c r="K838" s="349"/>
      <c r="L838" s="349"/>
      <c r="M838" s="349"/>
      <c r="N838" s="349"/>
      <c r="O838" s="349"/>
      <c r="P838" s="362" t="s">
        <v>610</v>
      </c>
      <c r="Q838" s="350"/>
      <c r="R838" s="350"/>
      <c r="S838" s="350"/>
      <c r="T838" s="350"/>
      <c r="U838" s="350"/>
      <c r="V838" s="350"/>
      <c r="W838" s="350"/>
      <c r="X838" s="350"/>
      <c r="Y838" s="351">
        <v>50</v>
      </c>
      <c r="Z838" s="352"/>
      <c r="AA838" s="352"/>
      <c r="AB838" s="353"/>
      <c r="AC838" s="363" t="s">
        <v>377</v>
      </c>
      <c r="AD838" s="371"/>
      <c r="AE838" s="371"/>
      <c r="AF838" s="371"/>
      <c r="AG838" s="371"/>
      <c r="AH838" s="372">
        <v>2</v>
      </c>
      <c r="AI838" s="373"/>
      <c r="AJ838" s="373"/>
      <c r="AK838" s="373"/>
      <c r="AL838" s="357">
        <v>88</v>
      </c>
      <c r="AM838" s="358"/>
      <c r="AN838" s="358"/>
      <c r="AO838" s="359"/>
      <c r="AP838" s="360" t="s">
        <v>611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625</v>
      </c>
      <c r="D871" s="347"/>
      <c r="E871" s="347"/>
      <c r="F871" s="347"/>
      <c r="G871" s="347"/>
      <c r="H871" s="347"/>
      <c r="I871" s="347"/>
      <c r="J871" s="348">
        <v>4011101006162</v>
      </c>
      <c r="K871" s="349"/>
      <c r="L871" s="349"/>
      <c r="M871" s="349"/>
      <c r="N871" s="349"/>
      <c r="O871" s="349"/>
      <c r="P871" s="362" t="s">
        <v>612</v>
      </c>
      <c r="Q871" s="350"/>
      <c r="R871" s="350"/>
      <c r="S871" s="350"/>
      <c r="T871" s="350"/>
      <c r="U871" s="350"/>
      <c r="V871" s="350"/>
      <c r="W871" s="350"/>
      <c r="X871" s="350"/>
      <c r="Y871" s="351">
        <v>14</v>
      </c>
      <c r="Z871" s="352"/>
      <c r="AA871" s="352"/>
      <c r="AB871" s="353"/>
      <c r="AC871" s="363" t="s">
        <v>383</v>
      </c>
      <c r="AD871" s="371"/>
      <c r="AE871" s="371"/>
      <c r="AF871" s="371"/>
      <c r="AG871" s="371"/>
      <c r="AH871" s="372" t="s">
        <v>598</v>
      </c>
      <c r="AI871" s="373"/>
      <c r="AJ871" s="373"/>
      <c r="AK871" s="373"/>
      <c r="AL871" s="357" t="s">
        <v>627</v>
      </c>
      <c r="AM871" s="358"/>
      <c r="AN871" s="358"/>
      <c r="AO871" s="359"/>
      <c r="AP871" s="360" t="s">
        <v>613</v>
      </c>
      <c r="AQ871" s="360"/>
      <c r="AR871" s="360"/>
      <c r="AS871" s="360"/>
      <c r="AT871" s="360"/>
      <c r="AU871" s="360"/>
      <c r="AV871" s="360"/>
      <c r="AW871" s="360"/>
      <c r="AX871" s="360"/>
    </row>
    <row r="872" spans="1:50" ht="33" customHeight="1" x14ac:dyDescent="0.15">
      <c r="A872" s="376">
        <v>2</v>
      </c>
      <c r="B872" s="376">
        <v>1</v>
      </c>
      <c r="C872" s="361" t="s">
        <v>626</v>
      </c>
      <c r="D872" s="347"/>
      <c r="E872" s="347"/>
      <c r="F872" s="347"/>
      <c r="G872" s="347"/>
      <c r="H872" s="347"/>
      <c r="I872" s="347"/>
      <c r="J872" s="348">
        <v>6011501006529</v>
      </c>
      <c r="K872" s="349"/>
      <c r="L872" s="349"/>
      <c r="M872" s="349"/>
      <c r="N872" s="349"/>
      <c r="O872" s="349"/>
      <c r="P872" s="362" t="s">
        <v>628</v>
      </c>
      <c r="Q872" s="350"/>
      <c r="R872" s="350"/>
      <c r="S872" s="350"/>
      <c r="T872" s="350"/>
      <c r="U872" s="350"/>
      <c r="V872" s="350"/>
      <c r="W872" s="350"/>
      <c r="X872" s="350"/>
      <c r="Y872" s="351">
        <v>0.7</v>
      </c>
      <c r="Z872" s="352"/>
      <c r="AA872" s="352"/>
      <c r="AB872" s="353"/>
      <c r="AC872" s="363" t="s">
        <v>383</v>
      </c>
      <c r="AD872" s="371"/>
      <c r="AE872" s="371"/>
      <c r="AF872" s="371"/>
      <c r="AG872" s="371"/>
      <c r="AH872" s="372" t="s">
        <v>598</v>
      </c>
      <c r="AI872" s="373"/>
      <c r="AJ872" s="373"/>
      <c r="AK872" s="373"/>
      <c r="AL872" s="357" t="s">
        <v>627</v>
      </c>
      <c r="AM872" s="358"/>
      <c r="AN872" s="358"/>
      <c r="AO872" s="359"/>
      <c r="AP872" s="360" t="s">
        <v>412</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565</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565</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565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3">
    <cfRule type="expression" dxfId="2805" priority="13899">
      <formula>IF(RIGHT(TEXT(Y783,"0.#"),1)=".",FALSE,TRUE)</formula>
    </cfRule>
    <cfRule type="expression" dxfId="2804" priority="13900">
      <formula>IF(RIGHT(TEXT(Y783,"0.#"),1)=".",TRUE,FALSE)</formula>
    </cfRule>
  </conditionalFormatting>
  <conditionalFormatting sqref="Y792">
    <cfRule type="expression" dxfId="2803" priority="13895">
      <formula>IF(RIGHT(TEXT(Y792,"0.#"),1)=".",FALSE,TRUE)</formula>
    </cfRule>
    <cfRule type="expression" dxfId="2802" priority="13896">
      <formula>IF(RIGHT(TEXT(Y792,"0.#"),1)=".",TRUE,FALSE)</formula>
    </cfRule>
  </conditionalFormatting>
  <conditionalFormatting sqref="Y823:Y830 Y821 Y810:Y817 Y808 Y797:Y804 Y795">
    <cfRule type="expression" dxfId="2801" priority="13677">
      <formula>IF(RIGHT(TEXT(Y795,"0.#"),1)=".",FALSE,TRUE)</formula>
    </cfRule>
    <cfRule type="expression" dxfId="2800" priority="13678">
      <formula>IF(RIGHT(TEXT(Y795,"0.#"),1)=".",TRUE,FALSE)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4:Y791 Y782">
    <cfRule type="expression" dxfId="2793" priority="13701">
      <formula>IF(RIGHT(TEXT(Y782,"0.#"),1)=".",FALSE,TRUE)</formula>
    </cfRule>
    <cfRule type="expression" dxfId="2792" priority="13702">
      <formula>IF(RIGHT(TEXT(Y782,"0.#"),1)=".",TRUE,FALSE)</formula>
    </cfRule>
  </conditionalFormatting>
  <conditionalFormatting sqref="AU783">
    <cfRule type="expression" dxfId="2791" priority="13699">
      <formula>IF(RIGHT(TEXT(AU783,"0.#"),1)=".",FALSE,TRUE)</formula>
    </cfRule>
    <cfRule type="expression" dxfId="2790" priority="13700">
      <formula>IF(RIGHT(TEXT(AU783,"0.#"),1)=".",TRUE,FALSE)</formula>
    </cfRule>
  </conditionalFormatting>
  <conditionalFormatting sqref="AU792">
    <cfRule type="expression" dxfId="2789" priority="13697">
      <formula>IF(RIGHT(TEXT(AU792,"0.#"),1)=".",FALSE,TRUE)</formula>
    </cfRule>
    <cfRule type="expression" dxfId="2788" priority="13698">
      <formula>IF(RIGHT(TEXT(AU792,"0.#"),1)=".",TRUE,FALSE)</formula>
    </cfRule>
  </conditionalFormatting>
  <conditionalFormatting sqref="AU784:AU791">
    <cfRule type="expression" dxfId="2787" priority="13695">
      <formula>IF(RIGHT(TEXT(AU784,"0.#"),1)=".",FALSE,TRUE)</formula>
    </cfRule>
    <cfRule type="expression" dxfId="2786" priority="13696">
      <formula>IF(RIGHT(TEXT(AU784,"0.#"),1)=".",TRUE,FALSE)</formula>
    </cfRule>
  </conditionalFormatting>
  <conditionalFormatting sqref="Y822 Y809 Y796">
    <cfRule type="expression" dxfId="2785" priority="13681">
      <formula>IF(RIGHT(TEXT(Y796,"0.#"),1)=".",FALSE,TRUE)</formula>
    </cfRule>
    <cfRule type="expression" dxfId="2784" priority="13682">
      <formula>IF(RIGHT(TEXT(Y796,"0.#"),1)=".",TRUE,FALSE)</formula>
    </cfRule>
  </conditionalFormatting>
  <conditionalFormatting sqref="Y831 Y818 Y805">
    <cfRule type="expression" dxfId="2783" priority="13679">
      <formula>IF(RIGHT(TEXT(Y805,"0.#"),1)=".",FALSE,TRUE)</formula>
    </cfRule>
    <cfRule type="expression" dxfId="2782" priority="13680">
      <formula>IF(RIGHT(TEXT(Y805,"0.#"),1)=".",TRUE,FALSE)</formula>
    </cfRule>
  </conditionalFormatting>
  <conditionalFormatting sqref="AU822 AU809 AU796">
    <cfRule type="expression" dxfId="2781" priority="13675">
      <formula>IF(RIGHT(TEXT(AU796,"0.#"),1)=".",FALSE,TRUE)</formula>
    </cfRule>
    <cfRule type="expression" dxfId="2780" priority="13676">
      <formula>IF(RIGHT(TEXT(AU796,"0.#"),1)=".",TRUE,FALSE)</formula>
    </cfRule>
  </conditionalFormatting>
  <conditionalFormatting sqref="AU831 AU818 AU805">
    <cfRule type="expression" dxfId="2779" priority="13673">
      <formula>IF(RIGHT(TEXT(AU805,"0.#"),1)=".",FALSE,TRUE)</formula>
    </cfRule>
    <cfRule type="expression" dxfId="2778" priority="13674">
      <formula>IF(RIGHT(TEXT(AU805,"0.#"),1)=".",TRUE,FALSE)</formula>
    </cfRule>
  </conditionalFormatting>
  <conditionalFormatting sqref="AU823:AU830 AU821 AU810:AU817 AU808 AU797:AU804 AU795">
    <cfRule type="expression" dxfId="2777" priority="13671">
      <formula>IF(RIGHT(TEXT(AU795,"0.#"),1)=".",FALSE,TRUE)</formula>
    </cfRule>
    <cfRule type="expression" dxfId="2776" priority="13672">
      <formula>IF(RIGHT(TEXT(AU795,"0.#"),1)=".",TRUE,FALSE)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M34">
    <cfRule type="expression" dxfId="2769" priority="13471">
      <formula>IF(RIGHT(TEXT(AM34,"0.#"),1)=".",FALSE,TRUE)</formula>
    </cfRule>
    <cfRule type="expression" dxfId="2768" priority="13472">
      <formula>IF(RIGHT(TEXT(AM34,"0.#"),1)=".",TRUE,FALSE)</formula>
    </cfRule>
  </conditionalFormatting>
  <conditionalFormatting sqref="AE33">
    <cfRule type="expression" dxfId="2767" priority="13485">
      <formula>IF(RIGHT(TEXT(AE33,"0.#"),1)=".",FALSE,TRUE)</formula>
    </cfRule>
    <cfRule type="expression" dxfId="2766" priority="13486">
      <formula>IF(RIGHT(TEXT(AE33,"0.#"),1)=".",TRUE,FALSE)</formula>
    </cfRule>
  </conditionalFormatting>
  <conditionalFormatting sqref="AE34">
    <cfRule type="expression" dxfId="2765" priority="13483">
      <formula>IF(RIGHT(TEXT(AE34,"0.#"),1)=".",FALSE,TRUE)</formula>
    </cfRule>
    <cfRule type="expression" dxfId="2764" priority="13484">
      <formula>IF(RIGHT(TEXT(AE34,"0.#"),1)=".",TRUE,FALSE)</formula>
    </cfRule>
  </conditionalFormatting>
  <conditionalFormatting sqref="AI34">
    <cfRule type="expression" dxfId="2763" priority="13481">
      <formula>IF(RIGHT(TEXT(AI34,"0.#"),1)=".",FALSE,TRUE)</formula>
    </cfRule>
    <cfRule type="expression" dxfId="2762" priority="13482">
      <formula>IF(RIGHT(TEXT(AI34,"0.#"),1)=".",TRUE,FALSE)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7">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7">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3:AO1132">
    <cfRule type="expression" dxfId="2411" priority="2883">
      <formula>IF(AND(AL1103&gt;=0, RIGHT(TEXT(AL1103,"0.#"),1)&lt;&gt;"."),TRUE,FALSE)</formula>
    </cfRule>
    <cfRule type="expression" dxfId="2410" priority="2884">
      <formula>IF(AND(AL1103&gt;=0, RIGHT(TEXT(AL1103,"0.#"),1)="."),TRUE,FALSE)</formula>
    </cfRule>
    <cfRule type="expression" dxfId="2409" priority="2885">
      <formula>IF(AND(AL1103&lt;0, RIGHT(TEXT(AL1103,"0.#"),1)&lt;&gt;"."),TRUE,FALSE)</formula>
    </cfRule>
    <cfRule type="expression" dxfId="2408" priority="2886">
      <formula>IF(AND(AL1103&lt;0, RIGHT(TEXT(AL1103,"0.#"),1)="."),TRUE,FALSE)</formula>
    </cfRule>
  </conditionalFormatting>
  <conditionalFormatting sqref="Y1103:Y1132">
    <cfRule type="expression" dxfId="2407" priority="2881">
      <formula>IF(RIGHT(TEXT(Y1103,"0.#"),1)=".",FALSE,TRUE)</formula>
    </cfRule>
    <cfRule type="expression" dxfId="2406" priority="2882">
      <formula>IF(RIGHT(TEXT(Y1103,"0.#"),1)=".",TRUE,FALSE)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9:AO839">
    <cfRule type="expression" dxfId="2397" priority="2835">
      <formula>IF(AND(AL839&gt;=0, RIGHT(TEXT(AL839,"0.#"),1)&lt;&gt;"."),TRUE,FALSE)</formula>
    </cfRule>
    <cfRule type="expression" dxfId="2396" priority="2836">
      <formula>IF(AND(AL839&gt;=0, RIGHT(TEXT(AL839,"0.#"),1)="."),TRUE,FALSE)</formula>
    </cfRule>
    <cfRule type="expression" dxfId="2395" priority="2837">
      <formula>IF(AND(AL839&lt;0, RIGHT(TEXT(AL839,"0.#"),1)&lt;&gt;"."),TRUE,FALSE)</formula>
    </cfRule>
    <cfRule type="expression" dxfId="2394" priority="2838">
      <formula>IF(AND(AL839&lt;0, RIGHT(TEXT(AL839,"0.#"),1)="."),TRUE,FALSE)</formula>
    </cfRule>
  </conditionalFormatting>
  <conditionalFormatting sqref="Y839">
    <cfRule type="expression" dxfId="2393" priority="2833">
      <formula>IF(RIGHT(TEXT(Y839,"0.#"),1)=".",FALSE,TRUE)</formula>
    </cfRule>
    <cfRule type="expression" dxfId="2392" priority="2834">
      <formula>IF(RIGHT(TEXT(Y839,"0.#"),1)=".",TRUE,FALSE)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73:Y900">
    <cfRule type="expression" dxfId="2075" priority="2093">
      <formula>IF(RIGHT(TEXT(Y873,"0.#"),1)=".",FALSE,TRUE)</formula>
    </cfRule>
    <cfRule type="expression" dxfId="2074" priority="2094">
      <formula>IF(RIGHT(TEXT(Y873,"0.#"),1)=".",TRUE,FALSE)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34:AE135 AI134:AI135 AM134:AM135 AQ134:AQ135 AU134:AU135">
    <cfRule type="expression" dxfId="723" priority="23">
      <formula>IF(RIGHT(TEXT(AE134,"0.#"),1)=".",FALSE,TRUE)</formula>
    </cfRule>
    <cfRule type="expression" dxfId="722" priority="24">
      <formula>IF(RIGHT(TEXT(AE134,"0.#"),1)=".",TRUE,FALSE)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71:Y872">
    <cfRule type="expression" dxfId="713" priority="9">
      <formula>IF(RIGHT(TEXT(Y871,"0.#"),1)=".",FALSE,TRUE)</formula>
    </cfRule>
    <cfRule type="expression" dxfId="712" priority="10">
      <formula>IF(RIGHT(TEXT(Y871,"0.#"),1)=".",TRUE,FALSE)</formula>
    </cfRule>
  </conditionalFormatting>
  <conditionalFormatting sqref="AL871:AO871">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872:AO872">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40" max="49" man="1"/>
    <brk id="87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2020-07-04T14:23:33Z</cp:lastPrinted>
  <dcterms:created xsi:type="dcterms:W3CDTF">2012-03-13T00:50:25Z</dcterms:created>
  <dcterms:modified xsi:type="dcterms:W3CDTF">2020-10-08T17:19:35Z</dcterms:modified>
</cp:coreProperties>
</file>