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<sst xmlns="http://schemas.openxmlformats.org/spreadsheetml/2006/main" count="2956" uniqueCount="660">
  <si>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</si>
  <si>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</si>
  <si>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</si>
  <si>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</si>
  <si>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</si>
  <si>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</si>
  <si>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</si>
  <si>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</si>
  <si>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</si>
  <si>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</si>
  <si>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</si>
  <si>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</si>
  <si>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</si>
  <si>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</si>
  <si>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</si>
  <si>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</si>
  <si>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</si>
  <si>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</si>
  <si>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</si>
  <si>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</si>
  <si>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</si>
  <si>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</si>
  <si>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</si>
  <si>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</si>
  <si>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</si>
  <si>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</si>
  <si>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</si>
  <si>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</si>
  <si>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</si>
  <si>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</si>
  <si>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</si>
  <si>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</si>
  <si>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</si>
  <si>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</si>
  <si>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</si>
  <si>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</si>
  <si>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</si>
  <si>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</si>
  <si>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</si>
  <si>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</si>
  <si>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</si>
  <si>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</si>
  <si>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</si>
  <si>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</si>
  <si>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</si>
  <si>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</si>
  <si>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</si>
  <si>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</si>
  <si>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</si>
  <si>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</si>
  <si>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</si>
  <si>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</si>
  <si>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</si>
  <si>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</si>
  <si>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</si>
  <si>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</si>
  <si>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</si>
  <si>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</si>
  <si>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</si>
  <si>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</si>
  <si>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</si>
  <si>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</si>
  <si>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</si>
  <si>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</si>
  <si>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</si>
  <si>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</si>
  <si>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</si>
  <si>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</si>
  <si>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</si>
  <si>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</si>
  <si>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</si>
  <si>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</si>
  <si>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</si>
  <si>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</si>
  <si>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</si>
  <si>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</si>
  <si>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</si>
  <si>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</si>
  <si>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</si>
  <si>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</si>
  <si>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</si>
  <si>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</si>
  <si>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</si>
  <si>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</si>
  <si>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</si>
  <si>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</si>
  <si>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</si>
  <si>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</si>
  <si>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</si>
  <si>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</si>
  <si>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</si>
  <si>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</si>
  <si>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</si>
  <si>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</si>
  <si>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</si>
  <si>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</si>
  <si>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</si>
  <si>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</si>
  <si>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</si>
  <si>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</si>
  <si>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</si>
  <si>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</si>
  <si>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</si>
  <si>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</si>
  <si>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</si>
  <si>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</si>
  <si>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</si>
  <si>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</si>
  <si>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</si>
  <si>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</si>
  <si>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</si>
  <si>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</si>
  <si>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</si>
  <si>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</si>
  <si>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</si>
  <si>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</si>
  <si>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</si>
  <si>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</si>
  <si>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</si>
  <si>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</si>
  <si>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</si>
  <si>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</si>
  <si>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</si>
  <si>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</si>
  <si>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</si>
  <si>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</si>
  <si>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</si>
  <si>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</si>
  <si>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</si>
  <si>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</si>
  <si>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</si>
  <si>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</si>
  <si>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</si>
  <si>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</si>
  <si>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</si>
  <si>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</si>
  <si>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</si>
  <si>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</si>
  <si>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</si>
  <si>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</si>
  <si>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</si>
  <si>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</si>
  <si>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</si>
  <si>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</si>
  <si>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</si>
  <si>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</si>
  <si>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</si>
  <si>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</si>
  <si>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</si>
  <si>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</si>
  <si>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</si>
  <si>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</si>
  <si>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</si>
  <si>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</si>
  <si>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</si>
  <si>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</si>
  <si>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</si>
  <si>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</si>
  <si>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</si>
  <si>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</si>
  <si>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</si>
  <si>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</si>
  <si>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</si>
  <si>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</si>
  <si>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</si>
  <si>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</si>
  <si>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</si>
  <si>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</si>
  <si>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</si>
  <si>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</si>
  <si>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</si>
  <si>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</si>
  <si>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</si>
  <si>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</si>
  <si>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</si>
  <si>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</si>
  <si>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</si>
  <si>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</si>
  <si>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</si>
  <si>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</si>
  <si>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</si>
  <si>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</si>
  <si>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</si>
  <si>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</si>
  <si>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</si>
  <si>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</si>
  <si>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</si>
  <si>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</si>
  <si>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</si>
  <si>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</si>
  <si>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</si>
  <si>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</si>
  <si>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</si>
  <si>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</si>
  <si>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</si>
  <si>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</si>
  <si>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</si>
  <si>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</si>
  <si>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</si>
  <si>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</si>
  <si>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</si>
  <si>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</si>
  <si>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</si>
  <si>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</si>
  <si>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</si>
  <si>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</si>
  <si>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</si>
  <si>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</si>
  <si>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</si>
  <si>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</si>
  <si>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</si>
  <si>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</si>
  <si>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</si>
  <si>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</si>
  <si>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</si>
  <si>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</si>
  <si>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</si>
  <si>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</si>
  <si>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</si>
  <si>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</si>
  <si>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</si>
  <si>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</si>
  <si>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</si>
  <si>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</si>
  <si>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</si>
  <si>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</si>
  <si>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</si>
  <si>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</si>
  <si>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</si>
  <si>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</si>
  <si>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</si>
  <si>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</si>
  <si>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</si>
  <si>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</si>
  <si>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</si>
  <si>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</si>
  <si>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</si>
  <si>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</si>
  <si>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</si>
  <si>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</si>
  <si>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</si>
  <si>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</si>
  <si>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</si>
  <si>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</si>
  <si>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</si>
  <si>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</si>
  <si>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</si>
  <si>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</si>
  <si>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</si>
  <si>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</si>
  <si>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</si>
  <si>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</si>
  <si>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</si>
  <si>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</si>
  <si>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</si>
  <si>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</si>
  <si>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</si>
  <si>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</si>
  <si>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</si>
  <si>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</si>
  <si>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</si>
  <si>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</si>
  <si>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</si>
  <si>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</si>
  <si>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</si>
  <si>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</si>
  <si>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</si>
  <si>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</si>
  <si>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</si>
  <si>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</si>
  <si>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</si>
  <si>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</si>
  <si>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</si>
  <si>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</si>
  <si>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</si>
  <si>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</si>
  <si>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</si>
  <si>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</si>
  <si>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</si>
  <si>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</si>
  <si>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</si>
  <si>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</si>
  <si>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</si>
  <si>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</si>
  <si>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</si>
  <si>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</si>
  <si>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</si>
  <si>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</si>
  <si>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</si>
  <si>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</si>
  <si>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</si>
  <si>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</si>
  <si>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</si>
  <si>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</si>
  <si>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</si>
  <si>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</si>
  <si>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</si>
  <si>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</si>
  <si>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</si>
  <si>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</si>
  <si>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</si>
  <si>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</si>
  <si>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</si>
  <si>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</si>
  <si>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</si>
  <si>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</si>
  <si>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</si>
  <si>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</si>
  <si>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</si>
  <si>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</si>
  <si>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</si>
  <si>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</si>
  <si>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</si>
  <si>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</si>
  <si>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</si>
  <si>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</si>
  <si>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</si>
  <si>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</si>
  <si>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</si>
  <si>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</si>
  <si>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</si>
  <si>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</si>
  <si>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</si>
  <si>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</si>
  <si>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</si>
  <si>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</si>
  <si>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</si>
  <si>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</si>
  <si>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</si>
  <si>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</si>
  <si>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</si>
  <si>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</si>
  <si>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</si>
  <si>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</si>
  <si>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</si>
  <si>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</si>
  <si>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</si>
  <si>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</si>
  <si>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</si>
  <si>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</si>
  <si>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</si>
  <si>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</si>
  <si>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</si>
  <si>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</si>
  <si>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</si>
  <si>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</si>
  <si>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</si>
  <si>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</si>
  <si>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</si>
  <si>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</si>
  <si>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</si>
  <si>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</si>
  <si>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</si>
  <si>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</si>
  <si>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</si>
  <si>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</si>
  <si>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</si>
  <si>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</si>
  <si>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</si>
  <si>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</si>
  <si>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</si>
  <si>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</si>
  <si>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</si>
  <si>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</si>
  <si>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</si>
  <si>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</si>
  <si>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</si>
  <si>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</si>
  <si>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</si>
  <si>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</si>
  <si>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</si>
  <si>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</si>
  <si>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</si>
  <si>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</si>
  <si>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</si>
  <si>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</si>
  <si>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</si>
  <si>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</si>
  <si>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</si>
  <si>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</si>
  <si>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</si>
  <si>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</si>
  <si>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</si>
  <si>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</si>
  <si>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</si>
  <si>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</si>
  <si>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</si>
  <si>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</si>
  <si>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</si>
  <si>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</si>
  <si>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</si>
  <si>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</si>
  <si>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</si>
  <si>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</si>
  <si>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</si>
  <si>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</si>
  <si>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</si>
  <si>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</si>
  <si>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</si>
  <si>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</si>
  <si>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</si>
  <si>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</si>
  <si>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</si>
  <si>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</si>
  <si>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</si>
  <si>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</si>
  <si>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</si>
  <si>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</si>
  <si>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</si>
  <si>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</si>
  <si>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</si>
  <si>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</si>
  <si>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</si>
  <si>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</si>
  <si>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</si>
  <si>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</si>
  <si>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</si>
  <si>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</si>
  <si>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</si>
  <si>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</si>
  <si>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</si>
  <si>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</si>
  <si>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</si>
  <si>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</si>
  <si>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</si>
  <si>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</si>
  <si>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</si>
  <si>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</si>
  <si>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</si>
  <si>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</si>
  <si>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</si>
  <si>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</si>
  <si>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</si>
  <si>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</si>
  <si>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</si>
  <si>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</si>
  <si>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</si>
  <si>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</si>
  <si>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</si>
  <si>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</si>
  <si>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</si>
  <si>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</si>
  <si>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</si>
  <si>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</si>
  <si>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</si>
  <si>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</si>
  <si>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</si>
  <si>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</si>
  <si>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</si>
  <si>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</si>
  <si>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</si>
  <si>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</si>
  <si>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</si>
  <si>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</si>
  <si>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</si>
  <si>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</si>
  <si>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</si>
  <si>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</si>
  <si>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</si>
  <si>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</si>
  <si>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</si>
  <si>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</si>
  <si>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</si>
  <si>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</si>
  <si>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</si>
  <si>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</si>
  <si>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</si>
  <si>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</si>
  <si>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</si>
  <si>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</si>
  <si>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</si>
  <si>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</si>
  <si>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</si>
  <si>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</si>
  <si>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</si>
  <si>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</si>
  <si>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</si>
  <si>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</si>
  <si>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</si>
  <si>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</si>
  <si>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</si>
  <si>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</si>
  <si>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</si>
  <si>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</si>
  <si>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</si>
  <si>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</si>
  <si>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</si>
  <si>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</si>
  <si>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</si>
  <si>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</si>
  <si>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</si>
  <si>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</si>
  <si>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</si>
  <si>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</si>
  <si>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</si>
  <si>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</si>
  <si>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</si>
  <si>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</si>
  <si>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</si>
  <si>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</si>
  <si>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</si>
  <si>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</si>
  <si>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</si>
  <si>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</si>
  <si>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</si>
  <si>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</si>
  <si>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</si>
  <si>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</si>
  <si>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</si>
  <si>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</si>
  <si>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</si>
  <si>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</si>
  <si>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</si>
  <si>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</si>
  <si>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</si>
  <si>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</si>
  <si>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</si>
  <si>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</si>
  <si>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</si>
  <si>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</si>
  <si>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</si>
  <si>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</si>
  <si>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</si>
  <si>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</si>
  <si>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</si>
  <si>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</si>
  <si>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</si>
  <si>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</si>
  <si>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</si>
  <si>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</si>
  <si>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</si>
  <si>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</si>
  <si>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</si>
  <si>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</si>
  <si>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</si>
  <si>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</si>
  <si>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</si>
  <si>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</si>
  <si>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</si>
  <si>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</si>
  <si>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</si>
  <si>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</si>
  <si>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</si>
  <si>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</si>
  <si>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</si>
  <si>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</si>
  <si>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</si>
  <si>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</si>
  <si>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</si>
  <si>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</si>
  <si>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</si>
  <si>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</si>
  <si>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</si>
  <si>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</si>
  <si>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</si>
  <si>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</si>
  <si>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</si>
  <si>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</si>
  <si>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</si>
  <si>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</si>
  <si>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</si>
  <si>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</si>
  <si>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</si>
  <si>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</si>
  <si>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</si>
  <si>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</si>
  <si>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</si>
  <si>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</si>
  <si>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</si>
  <si>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</si>
  <si>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</si>
  <si>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</si>
  <si>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</si>
  <si>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</si>
  <si>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</si>
  <si>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</si>
  <si>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歯科医師臨床研修費</t>
  </si>
  <si>
    <t>歯科保健課</t>
  </si>
  <si>
    <t>平成17年6月28日医政発0628012「歯科医師法第十六条の二第一項に規定する臨床研修に関する省令の施行について」
平成18年7月3日医政発0703012号「歯科医師臨床研修費補助事業の実施について」</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</si>
  <si>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</si>
  <si>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</si>
  <si>
    <t>臨床研修費等補助金</t>
  </si>
  <si>
    <t>歯科医師臨床研修において在宅歯科医療体制の整備にかかる経費等の補助を新設したことによる増。</t>
    <phoneticPr fontId="5"/>
  </si>
  <si>
    <t>前年同程度の人数の研修歯科医師に対する臨床研修体制の支援を行う。</t>
  </si>
  <si>
    <t>研修歯科医師数</t>
  </si>
  <si>
    <t>受入状況報告</t>
  </si>
  <si>
    <t>人</t>
  </si>
  <si>
    <t>歯科医師臨床研修施設数
（単独型・管理型・協力型代表施設）</t>
  </si>
  <si>
    <t>施設</t>
  </si>
  <si>
    <t>千円</t>
  </si>
  <si>
    <t>X／Y</t>
  </si>
  <si>
    <t>1,250/1,978</t>
  </si>
  <si>
    <t>1,291/2,104</t>
  </si>
  <si>
    <t>施策大目標１　地域において必要な医療を提供できる体制を整備すること</t>
  </si>
  <si>
    <t>日常生活圏の中で良質かつ適切な医療が効率的に提供できる体制を整備すること（施策目標Ⅰ－１－１）</t>
  </si>
  <si>
    <t>研修歯科医を毎年度一定程度確保することで、安心・安全な歯科医療を提供する体制を確保することができる。</t>
  </si>
  <si>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</si>
  <si>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</si>
  <si>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安心・安全な歯科医療を提供するため、国家試験取得後の歯科医師に対して研修期間を確保し、歯科医師の質の向上のため優先度の高い事業である。</t>
    <phoneticPr fontId="5"/>
  </si>
  <si>
    <t>‐</t>
  </si>
  <si>
    <t>-</t>
    <phoneticPr fontId="5"/>
  </si>
  <si>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</si>
  <si>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</si>
  <si>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</si>
  <si>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</si>
  <si>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</si>
  <si>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</si>
  <si>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</si>
  <si>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臨床研修費は医師の臨床研修の実施に必要な経費等について補助を行う事業である。一方、歯科医師臨床研修費は、歯科医師の臨床研修の実施に必要な経費等について補助を行う事業であり、対象となる職種が異なっており適切な役割分担となっている。</t>
    <rPh sb="0" eb="2">
      <t>リンショウ</t>
    </rPh>
    <rPh sb="2" eb="5">
      <t>ケンシュウヒ</t>
    </rPh>
    <rPh sb="6" eb="8">
      <t>イシ</t>
    </rPh>
    <rPh sb="9" eb="11">
      <t>リンショウ</t>
    </rPh>
    <rPh sb="11" eb="13">
      <t>ケンシュウ</t>
    </rPh>
    <rPh sb="14" eb="16">
      <t>ジッシ</t>
    </rPh>
    <rPh sb="17" eb="19">
      <t>ヒツヨウ</t>
    </rPh>
    <rPh sb="20" eb="22">
      <t>ケイヒ</t>
    </rPh>
    <rPh sb="22" eb="23">
      <t>トウ</t>
    </rPh>
    <rPh sb="27" eb="29">
      <t>ホジョ</t>
    </rPh>
    <rPh sb="30" eb="31">
      <t>オコナ</t>
    </rPh>
    <rPh sb="32" eb="34">
      <t>ジギョウ</t>
    </rPh>
    <rPh sb="38" eb="40">
      <t>イッポウ</t>
    </rPh>
    <rPh sb="52" eb="56">
      <t>シカイシ</t>
    </rPh>
    <rPh sb="57" eb="59">
      <t>リンショウ</t>
    </rPh>
    <rPh sb="59" eb="61">
      <t>ケンシュウ</t>
    </rPh>
    <rPh sb="62" eb="64">
      <t>ジッシ</t>
    </rPh>
    <rPh sb="65" eb="67">
      <t>ヒツヨウ</t>
    </rPh>
    <rPh sb="68" eb="70">
      <t>ケイヒ</t>
    </rPh>
    <rPh sb="70" eb="71">
      <t>トウ</t>
    </rPh>
    <rPh sb="75" eb="77">
      <t>ホジョ</t>
    </rPh>
    <rPh sb="78" eb="79">
      <t>オコナ</t>
    </rPh>
    <rPh sb="80" eb="82">
      <t>ジギョウ</t>
    </rPh>
    <rPh sb="86" eb="88">
      <t>タイショウ</t>
    </rPh>
    <rPh sb="91" eb="93">
      <t>ショクシュ</t>
    </rPh>
    <rPh sb="94" eb="95">
      <t>コト</t>
    </rPh>
    <rPh sb="100" eb="102">
      <t>テキセツ</t>
    </rPh>
    <rPh sb="103" eb="107">
      <t>ヤクワリブンタン</t>
    </rPh>
    <phoneticPr fontId="5"/>
  </si>
  <si>
    <t>厚生労働省</t>
    <rPh sb="0" eb="2">
      <t>コウセイ</t>
    </rPh>
    <rPh sb="2" eb="5">
      <t>ロウドウショウ</t>
    </rPh>
    <phoneticPr fontId="5"/>
  </si>
  <si>
    <t>臨床研修費</t>
    <rPh sb="0" eb="2">
      <t>リンショウ</t>
    </rPh>
    <rPh sb="2" eb="5">
      <t>ケンシュウヒ</t>
    </rPh>
    <phoneticPr fontId="5"/>
  </si>
  <si>
    <t>94</t>
  </si>
  <si>
    <t>51</t>
  </si>
  <si>
    <t>78</t>
  </si>
  <si>
    <t>54</t>
  </si>
  <si>
    <t>57</t>
  </si>
  <si>
    <t>55</t>
  </si>
  <si>
    <t>46</t>
  </si>
  <si>
    <t>0038</t>
  </si>
  <si>
    <t>0036</t>
    <phoneticPr fontId="5"/>
  </si>
  <si>
    <t>A.大阪歯科大学</t>
    <rPh sb="2" eb="4">
      <t>オオサカ</t>
    </rPh>
    <rPh sb="4" eb="8">
      <t>シカダイガク</t>
    </rPh>
    <phoneticPr fontId="5"/>
  </si>
  <si>
    <t>職員基本給</t>
    <rPh sb="0" eb="2">
      <t>ショクイン</t>
    </rPh>
    <rPh sb="2" eb="5">
      <t>キホンキュウ</t>
    </rPh>
    <phoneticPr fontId="5"/>
  </si>
  <si>
    <t>職員への給与</t>
    <rPh sb="0" eb="2">
      <t>ショクイン</t>
    </rPh>
    <rPh sb="4" eb="6">
      <t>キュウヨ</t>
    </rPh>
    <phoneticPr fontId="5"/>
  </si>
  <si>
    <t>光熱水料</t>
    <rPh sb="0" eb="3">
      <t>コウネツスイ</t>
    </rPh>
    <rPh sb="2" eb="3">
      <t>スイ</t>
    </rPh>
    <rPh sb="3" eb="4">
      <t>リョウ</t>
    </rPh>
    <phoneticPr fontId="5"/>
  </si>
  <si>
    <t>光熱水道費</t>
    <rPh sb="0" eb="2">
      <t>コウネツ</t>
    </rPh>
    <rPh sb="2" eb="5">
      <t>スイドウヒ</t>
    </rPh>
    <phoneticPr fontId="5"/>
  </si>
  <si>
    <t>職員諸手当</t>
    <rPh sb="0" eb="2">
      <t>ショクイン</t>
    </rPh>
    <rPh sb="2" eb="5">
      <t>ショテアテ</t>
    </rPh>
    <phoneticPr fontId="5"/>
  </si>
  <si>
    <t>職員への手当</t>
    <rPh sb="0" eb="2">
      <t>ショクイン</t>
    </rPh>
    <rPh sb="4" eb="6">
      <t>テアテ</t>
    </rPh>
    <phoneticPr fontId="5"/>
  </si>
  <si>
    <t>社会保険料</t>
    <rPh sb="0" eb="2">
      <t>シャカイ</t>
    </rPh>
    <rPh sb="2" eb="5">
      <t>ホケンリョウ</t>
    </rPh>
    <phoneticPr fontId="5"/>
  </si>
  <si>
    <t>保険料</t>
    <rPh sb="0" eb="3">
      <t>ホケンリョウ</t>
    </rPh>
    <phoneticPr fontId="5"/>
  </si>
  <si>
    <t>旅費</t>
    <rPh sb="0" eb="2">
      <t>リョヒ</t>
    </rPh>
    <phoneticPr fontId="5"/>
  </si>
  <si>
    <t>費用</t>
    <rPh sb="0" eb="2">
      <t>ヒヨウ</t>
    </rPh>
    <phoneticPr fontId="5"/>
  </si>
  <si>
    <t>プログラム責任者人件費等</t>
    <rPh sb="5" eb="8">
      <t>セキニンシャ</t>
    </rPh>
    <rPh sb="8" eb="11">
      <t>ジンケンヒ</t>
    </rPh>
    <rPh sb="11" eb="12">
      <t>トウ</t>
    </rPh>
    <phoneticPr fontId="5"/>
  </si>
  <si>
    <t>学校法人大阪歯科大学</t>
    <phoneticPr fontId="5"/>
  </si>
  <si>
    <t>歯科医両臨床研修</t>
    <rPh sb="0" eb="3">
      <t>シカイ</t>
    </rPh>
    <rPh sb="3" eb="4">
      <t>リョウ</t>
    </rPh>
    <rPh sb="4" eb="6">
      <t>リンショウ</t>
    </rPh>
    <rPh sb="6" eb="8">
      <t>ケンシュウ</t>
    </rPh>
    <phoneticPr fontId="5"/>
  </si>
  <si>
    <t>補助金等交付</t>
  </si>
  <si>
    <t>-</t>
    <phoneticPr fontId="5"/>
  </si>
  <si>
    <t>-</t>
    <phoneticPr fontId="5"/>
  </si>
  <si>
    <t>学校法人日本歯科大学</t>
    <phoneticPr fontId="5"/>
  </si>
  <si>
    <t>-</t>
    <phoneticPr fontId="5"/>
  </si>
  <si>
    <t>学校法人明海大学</t>
    <phoneticPr fontId="5"/>
  </si>
  <si>
    <t>学校法人昭和大学</t>
    <rPh sb="4" eb="6">
      <t>ショウワ</t>
    </rPh>
    <phoneticPr fontId="5"/>
  </si>
  <si>
    <t>学校法人日本大学</t>
    <rPh sb="4" eb="6">
      <t>ニホン</t>
    </rPh>
    <rPh sb="6" eb="8">
      <t>ダイガク</t>
    </rPh>
    <phoneticPr fontId="5"/>
  </si>
  <si>
    <t>学校法人東京歯科大学</t>
    <rPh sb="4" eb="6">
      <t>トウキョウ</t>
    </rPh>
    <rPh sb="6" eb="10">
      <t>シカダイガク</t>
    </rPh>
    <phoneticPr fontId="5"/>
  </si>
  <si>
    <t>学校法人総持学園</t>
    <rPh sb="4" eb="5">
      <t>ソウ</t>
    </rPh>
    <rPh sb="5" eb="6">
      <t>モ</t>
    </rPh>
    <rPh sb="6" eb="8">
      <t>ガクエン</t>
    </rPh>
    <phoneticPr fontId="5"/>
  </si>
  <si>
    <t>学校法人日本歯科大学</t>
    <rPh sb="4" eb="6">
      <t>ニホン</t>
    </rPh>
    <rPh sb="6" eb="10">
      <t>シカダイガク</t>
    </rPh>
    <phoneticPr fontId="5"/>
  </si>
  <si>
    <t>学校法人朝日大学</t>
    <rPh sb="4" eb="6">
      <t>アサヒ</t>
    </rPh>
    <rPh sb="6" eb="8">
      <t>ダイガク</t>
    </rPh>
    <phoneticPr fontId="5"/>
  </si>
  <si>
    <t>課長：田口　円裕</t>
    <phoneticPr fontId="5"/>
  </si>
  <si>
    <t>-</t>
    <phoneticPr fontId="5"/>
  </si>
  <si>
    <t>-</t>
    <phoneticPr fontId="5"/>
  </si>
  <si>
    <t>-</t>
    <phoneticPr fontId="5"/>
  </si>
  <si>
    <t>単位当たりコスト ＝ Ｘ ／ Ｙ
X：「執行額（2年度は予算額）」
Y：「研修歯科医師数（2年度は目標値）」</t>
    <phoneticPr fontId="5"/>
  </si>
  <si>
    <t>1,290/2,050</t>
    <phoneticPr fontId="5"/>
  </si>
  <si>
    <t>1,303/2,050</t>
    <phoneticPr fontId="5"/>
  </si>
  <si>
    <t>一定の水準で維持しており、歯科医師臨床研修を円滑に推進する上で当事業は必要である。</t>
    <phoneticPr fontId="5"/>
  </si>
  <si>
    <t>-</t>
    <phoneticPr fontId="5"/>
  </si>
  <si>
    <t>令和元年度の執行率は100％で、予算額に見合った金額で執行できており、目標も概ね達成できていることから、引き続き適切な執行をして参りたい。</t>
    <rPh sb="0" eb="2">
      <t>レイワ</t>
    </rPh>
    <rPh sb="2" eb="3">
      <t>ゲン</t>
    </rPh>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</si>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</sst>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35</xdr:col>
      <xdr:colOff>152400</xdr:colOff>
      <xdr:row>744</xdr:row>
      <xdr:rowOff>187885</xdr:rowOff>
    </xdr:to>
    <xdr:sp macro="" textlink="">
      <xdr:nvSpPr>
        <xdr:cNvPr id="2" name="正方形/長方形 1"/>
        <xdr:cNvSpPr/>
      </xdr:nvSpPr>
      <xdr:spPr>
        <a:xfrm>
          <a:off x="3800475" y="4001452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２９０</a:t>
          </a:r>
          <a:r>
            <a:rPr kumimoji="1" lang="ja-JP" altLang="en-US" sz="1100">
              <a:solidFill>
                <a:schemeClr val="tx1"/>
              </a:solidFill>
            </a:rPr>
            <a:t>百万円</a:t>
          </a:r>
        </a:p>
      </xdr:txBody>
    </xdr:sp>
    <xdr:clientData/>
  </xdr:twoCellAnchor>
  <xdr:twoCellAnchor>
    <xdr:from>
      <xdr:col>19</xdr:col>
      <xdr:colOff>0</xdr:colOff>
      <xdr:row>745</xdr:row>
      <xdr:rowOff>0</xdr:rowOff>
    </xdr:from>
    <xdr:to>
      <xdr:col>35</xdr:col>
      <xdr:colOff>152400</xdr:colOff>
      <xdr:row>747</xdr:row>
      <xdr:rowOff>53628</xdr:rowOff>
    </xdr:to>
    <xdr:sp macro="" textlink="">
      <xdr:nvSpPr>
        <xdr:cNvPr id="3" name="大かっこ 2"/>
        <xdr:cNvSpPr/>
      </xdr:nvSpPr>
      <xdr:spPr>
        <a:xfrm>
          <a:off x="3800475" y="4107180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747</xdr:row>
      <xdr:rowOff>0</xdr:rowOff>
    </xdr:from>
    <xdr:to>
      <xdr:col>27</xdr:col>
      <xdr:colOff>9525</xdr:colOff>
      <xdr:row>751</xdr:row>
      <xdr:rowOff>148078</xdr:rowOff>
    </xdr:to>
    <xdr:cxnSp macro="">
      <xdr:nvCxnSpPr>
        <xdr:cNvPr id="4" name="直線矢印コネクタ 3"/>
        <xdr:cNvCxnSpPr/>
      </xdr:nvCxnSpPr>
      <xdr:spPr>
        <a:xfrm>
          <a:off x="5400675" y="4177665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83344</xdr:colOff>
      <xdr:row>750</xdr:row>
      <xdr:rowOff>202407</xdr:rowOff>
    </xdr:from>
    <xdr:ext cx="1732756" cy="315686"/>
    <xdr:sp macro="" textlink="">
      <xdr:nvSpPr>
        <xdr:cNvPr id="5" name="テキスト ボックス 4"/>
        <xdr:cNvSpPr txBox="1"/>
      </xdr:nvSpPr>
      <xdr:spPr>
        <a:xfrm>
          <a:off x="5884069" y="43036332"/>
          <a:ext cx="1732756"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16</xdr:col>
      <xdr:colOff>12700</xdr:colOff>
      <xdr:row>752</xdr:row>
      <xdr:rowOff>0</xdr:rowOff>
    </xdr:from>
    <xdr:to>
      <xdr:col>39</xdr:col>
      <xdr:colOff>0</xdr:colOff>
      <xdr:row>754</xdr:row>
      <xdr:rowOff>188403</xdr:rowOff>
    </xdr:to>
    <xdr:sp macro="" textlink="">
      <xdr:nvSpPr>
        <xdr:cNvPr id="6" name="正方形/長方形 5"/>
        <xdr:cNvSpPr/>
      </xdr:nvSpPr>
      <xdr:spPr>
        <a:xfrm>
          <a:off x="3213100" y="43538775"/>
          <a:ext cx="4587875"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Ａ．臨床研修施設（２２８）</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２９０百万円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７６百万円</a:t>
          </a:r>
          <a:endParaRPr kumimoji="1" lang="en-US" altLang="ja-JP" sz="1100">
            <a:solidFill>
              <a:schemeClr val="tx1"/>
            </a:solidFill>
          </a:endParaRPr>
        </a:p>
      </xdr:txBody>
    </xdr:sp>
    <xdr:clientData/>
  </xdr:twoCellAnchor>
  <xdr:twoCellAnchor>
    <xdr:from>
      <xdr:col>19</xdr:col>
      <xdr:colOff>0</xdr:colOff>
      <xdr:row>755</xdr:row>
      <xdr:rowOff>0</xdr:rowOff>
    </xdr:from>
    <xdr:to>
      <xdr:col>35</xdr:col>
      <xdr:colOff>152400</xdr:colOff>
      <xdr:row>757</xdr:row>
      <xdr:rowOff>12807</xdr:rowOff>
    </xdr:to>
    <xdr:sp macro="" textlink="">
      <xdr:nvSpPr>
        <xdr:cNvPr id="7" name="大かっこ 6"/>
        <xdr:cNvSpPr/>
      </xdr:nvSpPr>
      <xdr:spPr>
        <a:xfrm>
          <a:off x="3800475" y="44596050"/>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8" zoomScale="70" zoomScaleNormal="75" zoomScaleSheetLayoutView="70" zoomScalePageLayoutView="85" workbookViewId="0">
      <selection activeCell="BH702" sqref="BH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32</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510</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577</v>
      </c>
      <c r="AF5" s="699"/>
      <c r="AG5" s="699"/>
      <c r="AH5" s="699"/>
      <c r="AI5" s="699"/>
      <c r="AJ5" s="699"/>
      <c r="AK5" s="699"/>
      <c r="AL5" s="699"/>
      <c r="AM5" s="699"/>
      <c r="AN5" s="699"/>
      <c r="AO5" s="699"/>
      <c r="AP5" s="700"/>
      <c r="AQ5" s="701" t="s">
        <v>646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 customHeight="1" x14ac:dyDescent="0.15">
      <c r="A7" s="498" t="s">
        <v>22</v>
      </c>
      <c r="B7" s="499"/>
      <c r="C7" s="499"/>
      <c r="D7" s="499"/>
      <c r="E7" s="499"/>
      <c r="F7" s="500"/>
      <c r="G7" s="501" t="s">
        <v>647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1291</v>
      </c>
      <c r="Q13" s="658"/>
      <c r="R13" s="658"/>
      <c r="S13" s="658"/>
      <c r="T13" s="658"/>
      <c r="U13" s="658"/>
      <c r="V13" s="659"/>
      <c r="W13" s="657">
        <v>1291</v>
      </c>
      <c r="X13" s="658"/>
      <c r="Y13" s="658"/>
      <c r="Z13" s="658"/>
      <c r="AA13" s="658"/>
      <c r="AB13" s="658"/>
      <c r="AC13" s="659"/>
      <c r="AD13" s="657">
        <v>1290</v>
      </c>
      <c r="AE13" s="658"/>
      <c r="AF13" s="658"/>
      <c r="AG13" s="658"/>
      <c r="AH13" s="658"/>
      <c r="AI13" s="658"/>
      <c r="AJ13" s="659"/>
      <c r="AK13" s="657">
        <v>1303</v>
      </c>
      <c r="AL13" s="658"/>
      <c r="AM13" s="658"/>
      <c r="AN13" s="658"/>
      <c r="AO13" s="658"/>
      <c r="AP13" s="658"/>
      <c r="AQ13" s="659"/>
      <c r="AR13" s="919">
        <v>1358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1291</v>
      </c>
      <c r="Q18" s="879"/>
      <c r="R18" s="879"/>
      <c r="S18" s="879"/>
      <c r="T18" s="879"/>
      <c r="U18" s="879"/>
      <c r="V18" s="880"/>
      <c r="W18" s="878">
        <f>SUM(W13:AC17)</f>
        <v>1291</v>
      </c>
      <c r="X18" s="879"/>
      <c r="Y18" s="879"/>
      <c r="Z18" s="879"/>
      <c r="AA18" s="879"/>
      <c r="AB18" s="879"/>
      <c r="AC18" s="880"/>
      <c r="AD18" s="878">
        <f>SUM(AD13:AJ17)</f>
        <v>1290</v>
      </c>
      <c r="AE18" s="879"/>
      <c r="AF18" s="879"/>
      <c r="AG18" s="879"/>
      <c r="AH18" s="879"/>
      <c r="AI18" s="879"/>
      <c r="AJ18" s="880"/>
      <c r="AK18" s="878">
        <f>SUM(AK13:AQ17)</f>
        <v>1303</v>
      </c>
      <c r="AL18" s="879"/>
      <c r="AM18" s="879"/>
      <c r="AN18" s="879"/>
      <c r="AO18" s="879"/>
      <c r="AP18" s="879"/>
      <c r="AQ18" s="880"/>
      <c r="AR18" s="878">
        <f>SUM(AR13:AX17)</f>
        <v>1358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1250</v>
      </c>
      <c r="Q19" s="658"/>
      <c r="R19" s="658"/>
      <c r="S19" s="658"/>
      <c r="T19" s="658"/>
      <c r="U19" s="658"/>
      <c r="V19" s="659"/>
      <c r="W19" s="657">
        <v>1291</v>
      </c>
      <c r="X19" s="658"/>
      <c r="Y19" s="658"/>
      <c r="Z19" s="658"/>
      <c r="AA19" s="658"/>
      <c r="AB19" s="658"/>
      <c r="AC19" s="659"/>
      <c r="AD19" s="657">
        <v>1290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0.96824167312161113</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0.96824167312161113</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581</v>
      </c>
      <c r="H23" s="986"/>
      <c r="I23" s="986"/>
      <c r="J23" s="986"/>
      <c r="K23" s="986"/>
      <c r="L23" s="986"/>
      <c r="M23" s="986"/>
      <c r="N23" s="986"/>
      <c r="O23" s="987"/>
      <c r="P23" s="919">
        <v>1303</v>
      </c>
      <c r="Q23" s="920"/>
      <c r="R23" s="920"/>
      <c r="S23" s="920"/>
      <c r="T23" s="920"/>
      <c r="U23" s="920"/>
      <c r="V23" s="936"/>
      <c r="W23" s="919">
        <v>1358</v>
      </c>
      <c r="X23" s="920"/>
      <c r="Y23" s="920"/>
      <c r="Z23" s="920"/>
      <c r="AA23" s="920"/>
      <c r="AB23" s="920"/>
      <c r="AC23" s="936"/>
      <c r="AD23" s="956" t="s">
        <v>582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1303</v>
      </c>
      <c r="Q29" s="658"/>
      <c r="R29" s="658"/>
      <c r="S29" s="658"/>
      <c r="T29" s="658"/>
      <c r="U29" s="658"/>
      <c r="V29" s="659"/>
      <c r="W29" s="967">
        <f>AR13</f>
        <v>1358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648</v>
      </c>
      <c r="AR31" s="199"/>
      <c r="AS31" s="132" t="s">
        <v>236</v>
      </c>
      <c r="AT31" s="133"/>
      <c r="AU31" s="198">
        <v>2</v>
      </c>
      <c r="AV31" s="198"/>
      <c r="AW31" s="398" t="s">
        <v>181</v>
      </c>
      <c r="AX31" s="399"/>
    </row>
    <row r="32" spans="1:50" ht="23.25" customHeight="1" x14ac:dyDescent="0.15">
      <c r="A32" s="403"/>
      <c r="B32" s="401"/>
      <c r="C32" s="401"/>
      <c r="D32" s="401"/>
      <c r="E32" s="401"/>
      <c r="F32" s="402"/>
      <c r="G32" s="564" t="s">
        <v>583</v>
      </c>
      <c r="H32" s="565"/>
      <c r="I32" s="565"/>
      <c r="J32" s="565"/>
      <c r="K32" s="565"/>
      <c r="L32" s="565"/>
      <c r="M32" s="565"/>
      <c r="N32" s="565"/>
      <c r="O32" s="566"/>
      <c r="P32" s="104" t="s">
        <v>584</v>
      </c>
      <c r="Q32" s="104"/>
      <c r="R32" s="104"/>
      <c r="S32" s="104"/>
      <c r="T32" s="104"/>
      <c r="U32" s="104"/>
      <c r="V32" s="104"/>
      <c r="W32" s="104"/>
      <c r="X32" s="105"/>
      <c r="Y32" s="474" t="s">
        <v>12</v>
      </c>
      <c r="Z32" s="534"/>
      <c r="AA32" s="535"/>
      <c r="AB32" s="464" t="s">
        <v>586</v>
      </c>
      <c r="AC32" s="464"/>
      <c r="AD32" s="464"/>
      <c r="AE32" s="216">
        <v>1978</v>
      </c>
      <c r="AF32" s="217"/>
      <c r="AG32" s="217"/>
      <c r="AH32" s="217"/>
      <c r="AI32" s="216">
        <v>2104</v>
      </c>
      <c r="AJ32" s="217"/>
      <c r="AK32" s="217"/>
      <c r="AL32" s="217"/>
      <c r="AM32" s="216">
        <v>2050</v>
      </c>
      <c r="AN32" s="217"/>
      <c r="AO32" s="217"/>
      <c r="AP32" s="217"/>
      <c r="AQ32" s="340" t="s">
        <v>570</v>
      </c>
      <c r="AR32" s="206"/>
      <c r="AS32" s="206"/>
      <c r="AT32" s="341"/>
      <c r="AU32" s="217" t="s">
        <v>649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586</v>
      </c>
      <c r="AC33" s="526"/>
      <c r="AD33" s="526"/>
      <c r="AE33" s="216">
        <v>2046</v>
      </c>
      <c r="AF33" s="217"/>
      <c r="AG33" s="217"/>
      <c r="AH33" s="217"/>
      <c r="AI33" s="216">
        <v>1978</v>
      </c>
      <c r="AJ33" s="217"/>
      <c r="AK33" s="217"/>
      <c r="AL33" s="217"/>
      <c r="AM33" s="216">
        <v>2104</v>
      </c>
      <c r="AN33" s="217"/>
      <c r="AO33" s="217"/>
      <c r="AP33" s="217"/>
      <c r="AQ33" s="340" t="s">
        <v>649</v>
      </c>
      <c r="AR33" s="206"/>
      <c r="AS33" s="206"/>
      <c r="AT33" s="341"/>
      <c r="AU33" s="217">
        <v>2050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96.7</v>
      </c>
      <c r="AF34" s="217"/>
      <c r="AG34" s="217"/>
      <c r="AH34" s="217"/>
      <c r="AI34" s="216">
        <v>106.4</v>
      </c>
      <c r="AJ34" s="217"/>
      <c r="AK34" s="217"/>
      <c r="AL34" s="217"/>
      <c r="AM34" s="216">
        <v>97.4</v>
      </c>
      <c r="AN34" s="217"/>
      <c r="AO34" s="217"/>
      <c r="AP34" s="217"/>
      <c r="AQ34" s="340" t="s">
        <v>570</v>
      </c>
      <c r="AR34" s="206"/>
      <c r="AS34" s="206"/>
      <c r="AT34" s="341"/>
      <c r="AU34" s="217" t="s">
        <v>649</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v>223</v>
      </c>
      <c r="AF101" s="217"/>
      <c r="AG101" s="217"/>
      <c r="AH101" s="218"/>
      <c r="AI101" s="216">
        <v>228</v>
      </c>
      <c r="AJ101" s="217"/>
      <c r="AK101" s="217"/>
      <c r="AL101" s="218"/>
      <c r="AM101" s="216">
        <v>239</v>
      </c>
      <c r="AN101" s="217"/>
      <c r="AO101" s="217"/>
      <c r="AP101" s="218"/>
      <c r="AQ101" s="216" t="s">
        <v>570</v>
      </c>
      <c r="AR101" s="217"/>
      <c r="AS101" s="217"/>
      <c r="AT101" s="218"/>
      <c r="AU101" s="216" t="s">
        <v>649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v>207</v>
      </c>
      <c r="AF102" s="421"/>
      <c r="AG102" s="421"/>
      <c r="AH102" s="421"/>
      <c r="AI102" s="421">
        <v>223</v>
      </c>
      <c r="AJ102" s="421"/>
      <c r="AK102" s="421"/>
      <c r="AL102" s="421"/>
      <c r="AM102" s="421">
        <v>228</v>
      </c>
      <c r="AN102" s="421"/>
      <c r="AO102" s="421"/>
      <c r="AP102" s="421"/>
      <c r="AQ102" s="271">
        <v>224</v>
      </c>
      <c r="AR102" s="272"/>
      <c r="AS102" s="272"/>
      <c r="AT102" s="317"/>
      <c r="AU102" s="271">
        <v>224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650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v>631.95000000000005</v>
      </c>
      <c r="AF116" s="421"/>
      <c r="AG116" s="421"/>
      <c r="AH116" s="421"/>
      <c r="AI116" s="421">
        <v>613.6</v>
      </c>
      <c r="AJ116" s="421"/>
      <c r="AK116" s="421"/>
      <c r="AL116" s="421"/>
      <c r="AM116" s="421">
        <v>629.29999999999995</v>
      </c>
      <c r="AN116" s="421"/>
      <c r="AO116" s="421"/>
      <c r="AP116" s="421"/>
      <c r="AQ116" s="216">
        <v>635.6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592</v>
      </c>
      <c r="AJ117" s="554"/>
      <c r="AK117" s="554"/>
      <c r="AL117" s="554"/>
      <c r="AM117" s="554" t="s">
        <v>651</v>
      </c>
      <c r="AN117" s="554"/>
      <c r="AO117" s="554"/>
      <c r="AP117" s="554"/>
      <c r="AQ117" s="554" t="s">
        <v>652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654</v>
      </c>
      <c r="AR133" s="198"/>
      <c r="AS133" s="132" t="s">
        <v>236</v>
      </c>
      <c r="AT133" s="133"/>
      <c r="AU133" s="199" t="s">
        <v>654</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574</v>
      </c>
      <c r="AJ134" s="206"/>
      <c r="AK134" s="206"/>
      <c r="AL134" s="206"/>
      <c r="AM134" s="205" t="s">
        <v>574</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574</v>
      </c>
      <c r="AF135" s="206"/>
      <c r="AG135" s="206"/>
      <c r="AH135" s="206"/>
      <c r="AI135" s="205" t="s">
        <v>574</v>
      </c>
      <c r="AJ135" s="206"/>
      <c r="AK135" s="206"/>
      <c r="AL135" s="206"/>
      <c r="AM135" s="205" t="s">
        <v>575</v>
      </c>
      <c r="AN135" s="206"/>
      <c r="AO135" s="206"/>
      <c r="AP135" s="206"/>
      <c r="AQ135" s="205" t="s">
        <v>574</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573</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654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654</v>
      </c>
      <c r="AF432" s="199"/>
      <c r="AG432" s="132" t="s">
        <v>236</v>
      </c>
      <c r="AH432" s="133"/>
      <c r="AI432" s="155"/>
      <c r="AJ432" s="155"/>
      <c r="AK432" s="155"/>
      <c r="AL432" s="153"/>
      <c r="AM432" s="155"/>
      <c r="AN432" s="155"/>
      <c r="AO432" s="155"/>
      <c r="AP432" s="153"/>
      <c r="AQ432" s="590" t="s">
        <v>654</v>
      </c>
      <c r="AR432" s="199"/>
      <c r="AS432" s="132" t="s">
        <v>236</v>
      </c>
      <c r="AT432" s="133"/>
      <c r="AU432" s="199" t="s">
        <v>654</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654</v>
      </c>
      <c r="AF457" s="199"/>
      <c r="AG457" s="132" t="s">
        <v>236</v>
      </c>
      <c r="AH457" s="133"/>
      <c r="AI457" s="155"/>
      <c r="AJ457" s="155"/>
      <c r="AK457" s="155"/>
      <c r="AL457" s="153"/>
      <c r="AM457" s="155"/>
      <c r="AN457" s="155"/>
      <c r="AO457" s="155"/>
      <c r="AP457" s="153"/>
      <c r="AQ457" s="590" t="s">
        <v>654</v>
      </c>
      <c r="AR457" s="199"/>
      <c r="AS457" s="132" t="s">
        <v>236</v>
      </c>
      <c r="AT457" s="133"/>
      <c r="AU457" s="199" t="s">
        <v>654</v>
      </c>
      <c r="AV457" s="199"/>
      <c r="AW457" s="132" t="s">
        <v>181</v>
      </c>
      <c r="AX457" s="194"/>
    </row>
    <row r="458" spans="1:50" ht="23.25"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570</v>
      </c>
      <c r="AR458" s="206"/>
      <c r="AS458" s="206"/>
      <c r="AT458" s="341"/>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570</v>
      </c>
      <c r="AF460" s="206"/>
      <c r="AG460" s="206"/>
      <c r="AH460" s="341"/>
      <c r="AI460" s="340" t="s">
        <v>570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564</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599</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414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782" t="s">
        <v>599</v>
      </c>
      <c r="AE713" s="783"/>
      <c r="AF713" s="783"/>
      <c r="AG713" s="100" t="s">
        <v>605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599</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609</v>
      </c>
      <c r="D721" s="295"/>
      <c r="E721" s="295"/>
      <c r="F721" s="296"/>
      <c r="G721" s="285"/>
      <c r="H721" s="286"/>
      <c r="I721" s="82" t="str">
        <f>IF(OR(G721="　", G721=""), "", "-")</f>
        <v/>
      </c>
      <c r="J721" s="289">
        <v>31</v>
      </c>
      <c r="K721" s="289"/>
      <c r="L721" s="82" t="str">
        <f>IF(M721="","","-")</f>
        <v/>
      </c>
      <c r="M721" s="83"/>
      <c r="N721" s="302" t="s">
        <v>610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4.2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25" customHeight="1" thickBot="1" x14ac:dyDescent="0.2">
      <c r="A731" s="799" t="s">
        <v>138</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25" customHeight="1" thickBot="1" x14ac:dyDescent="0.2">
      <c r="A733" s="673" t="s">
        <v>138</v>
      </c>
      <c r="B733" s="674"/>
      <c r="C733" s="674"/>
      <c r="D733" s="674"/>
      <c r="E733" s="675"/>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5.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611</v>
      </c>
      <c r="F737" s="989"/>
      <c r="G737" s="989"/>
      <c r="H737" s="989"/>
      <c r="I737" s="989"/>
      <c r="J737" s="989"/>
      <c r="K737" s="989"/>
      <c r="L737" s="989"/>
      <c r="M737" s="989"/>
      <c r="N737" s="365" t="s">
        <v>404</v>
      </c>
      <c r="O737" s="365"/>
      <c r="P737" s="365"/>
      <c r="Q737" s="365"/>
      <c r="R737" s="989" t="s">
        <v>613</v>
      </c>
      <c r="S737" s="989"/>
      <c r="T737" s="989"/>
      <c r="U737" s="989"/>
      <c r="V737" s="989"/>
      <c r="W737" s="989"/>
      <c r="X737" s="989"/>
      <c r="Y737" s="989"/>
      <c r="Z737" s="989"/>
      <c r="AA737" s="365" t="s">
        <v>403</v>
      </c>
      <c r="AB737" s="365"/>
      <c r="AC737" s="365"/>
      <c r="AD737" s="365"/>
      <c r="AE737" s="989" t="s">
        <v>615</v>
      </c>
      <c r="AF737" s="989"/>
      <c r="AG737" s="989"/>
      <c r="AH737" s="989"/>
      <c r="AI737" s="989"/>
      <c r="AJ737" s="989"/>
      <c r="AK737" s="989"/>
      <c r="AL737" s="989"/>
      <c r="AM737" s="989"/>
      <c r="AN737" s="365" t="s">
        <v>402</v>
      </c>
      <c r="AO737" s="365"/>
      <c r="AP737" s="365"/>
      <c r="AQ737" s="365"/>
      <c r="AR737" s="995" t="s">
        <v>617</v>
      </c>
      <c r="AS737" s="996"/>
      <c r="AT737" s="996"/>
      <c r="AU737" s="996"/>
      <c r="AV737" s="996"/>
      <c r="AW737" s="996"/>
      <c r="AX737" s="997"/>
      <c r="AY737" s="88"/>
      <c r="AZ737" s="88"/>
    </row>
    <row r="738" spans="1:52" ht="24.75" customHeight="1" x14ac:dyDescent="0.15">
      <c r="A738" s="988" t="s">
        <v>401</v>
      </c>
      <c r="B738" s="209"/>
      <c r="C738" s="209"/>
      <c r="D738" s="210"/>
      <c r="E738" s="989" t="s">
        <v>612</v>
      </c>
      <c r="F738" s="989"/>
      <c r="G738" s="989"/>
      <c r="H738" s="989"/>
      <c r="I738" s="989"/>
      <c r="J738" s="989"/>
      <c r="K738" s="989"/>
      <c r="L738" s="989"/>
      <c r="M738" s="989"/>
      <c r="N738" s="365" t="s">
        <v>400</v>
      </c>
      <c r="O738" s="365"/>
      <c r="P738" s="365"/>
      <c r="Q738" s="365"/>
      <c r="R738" s="989" t="s">
        <v>614</v>
      </c>
      <c r="S738" s="989"/>
      <c r="T738" s="989"/>
      <c r="U738" s="989"/>
      <c r="V738" s="989"/>
      <c r="W738" s="989"/>
      <c r="X738" s="989"/>
      <c r="Y738" s="989"/>
      <c r="Z738" s="989"/>
      <c r="AA738" s="365" t="s">
        <v>399</v>
      </c>
      <c r="AB738" s="365"/>
      <c r="AC738" s="365"/>
      <c r="AD738" s="365"/>
      <c r="AE738" s="989" t="s">
        <v>616</v>
      </c>
      <c r="AF738" s="989"/>
      <c r="AG738" s="989"/>
      <c r="AH738" s="989"/>
      <c r="AI738" s="989"/>
      <c r="AJ738" s="989"/>
      <c r="AK738" s="989"/>
      <c r="AL738" s="989"/>
      <c r="AM738" s="989"/>
      <c r="AN738" s="365" t="s">
        <v>398</v>
      </c>
      <c r="AO738" s="365"/>
      <c r="AP738" s="365"/>
      <c r="AQ738" s="365"/>
      <c r="AR738" s="995" t="s">
        <v>618</v>
      </c>
      <c r="AS738" s="996"/>
      <c r="AT738" s="996"/>
      <c r="AU738" s="996"/>
      <c r="AV738" s="996"/>
      <c r="AW738" s="996"/>
      <c r="AX738" s="997"/>
    </row>
    <row r="739" spans="1:52" ht="24.75" customHeight="1" x14ac:dyDescent="0.15">
      <c r="A739" s="988" t="s">
        <v>397</v>
      </c>
      <c r="B739" s="209"/>
      <c r="C739" s="209"/>
      <c r="D739" s="210"/>
      <c r="E739" s="989" t="s">
        <v>619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609</v>
      </c>
      <c r="F740" s="974"/>
      <c r="G740" s="974"/>
      <c r="H740" s="92" t="str">
        <f>IF(E740="", "", "(")</f>
        <v>(</v>
      </c>
      <c r="I740" s="974"/>
      <c r="J740" s="974"/>
      <c r="K740" s="92" t="str">
        <f>IF(OR(I740="　", I740=""), "", "-")</f>
        <v/>
      </c>
      <c r="L740" s="975">
        <v>36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620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621</v>
      </c>
      <c r="H782" s="671"/>
      <c r="I782" s="671"/>
      <c r="J782" s="671"/>
      <c r="K782" s="672"/>
      <c r="L782" s="664" t="s">
        <v>622</v>
      </c>
      <c r="M782" s="665"/>
      <c r="N782" s="665"/>
      <c r="O782" s="665"/>
      <c r="P782" s="665"/>
      <c r="Q782" s="665"/>
      <c r="R782" s="665"/>
      <c r="S782" s="665"/>
      <c r="T782" s="665"/>
      <c r="U782" s="665"/>
      <c r="V782" s="665"/>
      <c r="W782" s="665"/>
      <c r="X782" s="666"/>
      <c r="Y782" s="388">
        <v>31</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623</v>
      </c>
      <c r="H783" s="607"/>
      <c r="I783" s="607"/>
      <c r="J783" s="607"/>
      <c r="K783" s="608"/>
      <c r="L783" s="598" t="s">
        <v>624</v>
      </c>
      <c r="M783" s="599"/>
      <c r="N783" s="599"/>
      <c r="O783" s="599"/>
      <c r="P783" s="599"/>
      <c r="Q783" s="599"/>
      <c r="R783" s="599"/>
      <c r="S783" s="599"/>
      <c r="T783" s="599"/>
      <c r="U783" s="599"/>
      <c r="V783" s="599"/>
      <c r="W783" s="599"/>
      <c r="X783" s="600"/>
      <c r="Y783" s="601">
        <v>16.2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625</v>
      </c>
      <c r="H784" s="607"/>
      <c r="I784" s="607"/>
      <c r="J784" s="607"/>
      <c r="K784" s="608"/>
      <c r="L784" s="598" t="s">
        <v>626</v>
      </c>
      <c r="M784" s="599"/>
      <c r="N784" s="599"/>
      <c r="O784" s="599"/>
      <c r="P784" s="599"/>
      <c r="Q784" s="599"/>
      <c r="R784" s="599"/>
      <c r="S784" s="599"/>
      <c r="T784" s="599"/>
      <c r="U784" s="599"/>
      <c r="V784" s="599"/>
      <c r="W784" s="599"/>
      <c r="X784" s="600"/>
      <c r="Y784" s="601">
        <v>16.3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627</v>
      </c>
      <c r="H785" s="607"/>
      <c r="I785" s="607"/>
      <c r="J785" s="607"/>
      <c r="K785" s="608"/>
      <c r="L785" s="598" t="s">
        <v>628</v>
      </c>
      <c r="M785" s="599"/>
      <c r="N785" s="599"/>
      <c r="O785" s="599"/>
      <c r="P785" s="599"/>
      <c r="Q785" s="599"/>
      <c r="R785" s="599"/>
      <c r="S785" s="599"/>
      <c r="T785" s="599"/>
      <c r="U785" s="599"/>
      <c r="V785" s="599"/>
      <c r="W785" s="599"/>
      <c r="X785" s="600"/>
      <c r="Y785" s="601">
        <v>6.1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629</v>
      </c>
      <c r="H786" s="607"/>
      <c r="I786" s="607"/>
      <c r="J786" s="607"/>
      <c r="K786" s="608"/>
      <c r="L786" s="598" t="s">
        <v>630</v>
      </c>
      <c r="M786" s="599"/>
      <c r="N786" s="599"/>
      <c r="O786" s="599"/>
      <c r="P786" s="599"/>
      <c r="Q786" s="599"/>
      <c r="R786" s="599"/>
      <c r="S786" s="599"/>
      <c r="T786" s="599"/>
      <c r="U786" s="599"/>
      <c r="V786" s="599"/>
      <c r="W786" s="599"/>
      <c r="X786" s="600"/>
      <c r="Y786" s="601">
        <v>3.2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80</v>
      </c>
      <c r="H787" s="607"/>
      <c r="I787" s="607"/>
      <c r="J787" s="607"/>
      <c r="K787" s="608"/>
      <c r="L787" s="598" t="s">
        <v>631</v>
      </c>
      <c r="M787" s="599"/>
      <c r="N787" s="599"/>
      <c r="O787" s="599"/>
      <c r="P787" s="599"/>
      <c r="Q787" s="599"/>
      <c r="R787" s="599"/>
      <c r="S787" s="599"/>
      <c r="T787" s="599"/>
      <c r="U787" s="599"/>
      <c r="V787" s="599"/>
      <c r="W787" s="599"/>
      <c r="X787" s="600"/>
      <c r="Y787" s="601">
        <v>3.3</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76.099999999999994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632</v>
      </c>
      <c r="D838" s="347"/>
      <c r="E838" s="347"/>
      <c r="F838" s="347"/>
      <c r="G838" s="347"/>
      <c r="H838" s="347"/>
      <c r="I838" s="347"/>
      <c r="J838" s="348">
        <v>3120005004782</v>
      </c>
      <c r="K838" s="349"/>
      <c r="L838" s="349"/>
      <c r="M838" s="349"/>
      <c r="N838" s="349"/>
      <c r="O838" s="349"/>
      <c r="P838" s="362" t="s">
        <v>633</v>
      </c>
      <c r="Q838" s="350"/>
      <c r="R838" s="350"/>
      <c r="S838" s="350"/>
      <c r="T838" s="350"/>
      <c r="U838" s="350"/>
      <c r="V838" s="350"/>
      <c r="W838" s="350"/>
      <c r="X838" s="350"/>
      <c r="Y838" s="351">
        <v>76</v>
      </c>
      <c r="Z838" s="352"/>
      <c r="AA838" s="352"/>
      <c r="AB838" s="353"/>
      <c r="AC838" s="363" t="s">
        <v>634</v>
      </c>
      <c r="AD838" s="371"/>
      <c r="AE838" s="371"/>
      <c r="AF838" s="371"/>
      <c r="AG838" s="371"/>
      <c r="AH838" s="372" t="s">
        <v>635</v>
      </c>
      <c r="AI838" s="373"/>
      <c r="AJ838" s="373"/>
      <c r="AK838" s="373"/>
      <c r="AL838" s="357" t="s">
        <v>636</v>
      </c>
      <c r="AM838" s="358"/>
      <c r="AN838" s="358"/>
      <c r="AO838" s="359"/>
      <c r="AP838" s="360" t="s">
        <v>635</v>
      </c>
      <c r="AQ838" s="360"/>
      <c r="AR838" s="360"/>
      <c r="AS838" s="360"/>
      <c r="AT838" s="360"/>
      <c r="AU838" s="360"/>
      <c r="AV838" s="360"/>
      <c r="AW838" s="360"/>
      <c r="AX838" s="360"/>
    </row>
    <row r="839" spans="1:50" ht="30" customHeight="1" x14ac:dyDescent="0.15">
      <c r="A839" s="376">
        <v>2</v>
      </c>
      <c r="B839" s="376">
        <v>1</v>
      </c>
      <c r="C839" s="361" t="s">
        <v>640</v>
      </c>
      <c r="D839" s="347"/>
      <c r="E839" s="347"/>
      <c r="F839" s="347"/>
      <c r="G839" s="347"/>
      <c r="H839" s="347"/>
      <c r="I839" s="347"/>
      <c r="J839" s="348">
        <v>8010705000410</v>
      </c>
      <c r="K839" s="349"/>
      <c r="L839" s="349"/>
      <c r="M839" s="349"/>
      <c r="N839" s="349"/>
      <c r="O839" s="349"/>
      <c r="P839" s="362" t="s">
        <v>633</v>
      </c>
      <c r="Q839" s="350"/>
      <c r="R839" s="350"/>
      <c r="S839" s="350"/>
      <c r="T839" s="350"/>
      <c r="U839" s="350"/>
      <c r="V839" s="350"/>
      <c r="W839" s="350"/>
      <c r="X839" s="350"/>
      <c r="Y839" s="351">
        <v>69</v>
      </c>
      <c r="Z839" s="352"/>
      <c r="AA839" s="352"/>
      <c r="AB839" s="353"/>
      <c r="AC839" s="363" t="s">
        <v>634</v>
      </c>
      <c r="AD839" s="371"/>
      <c r="AE839" s="371"/>
      <c r="AF839" s="371"/>
      <c r="AG839" s="371"/>
      <c r="AH839" s="372" t="s">
        <v>636</v>
      </c>
      <c r="AI839" s="373"/>
      <c r="AJ839" s="373"/>
      <c r="AK839" s="373"/>
      <c r="AL839" s="357" t="s">
        <v>636</v>
      </c>
      <c r="AM839" s="358"/>
      <c r="AN839" s="358"/>
      <c r="AO839" s="359"/>
      <c r="AP839" s="360" t="s">
        <v>635</v>
      </c>
      <c r="AQ839" s="360"/>
      <c r="AR839" s="360"/>
      <c r="AS839" s="360"/>
      <c r="AT839" s="360"/>
      <c r="AU839" s="360"/>
      <c r="AV839" s="360"/>
      <c r="AW839" s="360"/>
      <c r="AX839" s="360"/>
    </row>
    <row r="840" spans="1:50" ht="30" customHeight="1" x14ac:dyDescent="0.15">
      <c r="A840" s="376">
        <v>3</v>
      </c>
      <c r="B840" s="376">
        <v>1</v>
      </c>
      <c r="C840" s="361" t="s">
        <v>637</v>
      </c>
      <c r="D840" s="347"/>
      <c r="E840" s="347"/>
      <c r="F840" s="347"/>
      <c r="G840" s="347"/>
      <c r="H840" s="347"/>
      <c r="I840" s="347"/>
      <c r="J840" s="348">
        <v>7010005002380</v>
      </c>
      <c r="K840" s="349"/>
      <c r="L840" s="349"/>
      <c r="M840" s="349"/>
      <c r="N840" s="349"/>
      <c r="O840" s="349"/>
      <c r="P840" s="362" t="s">
        <v>633</v>
      </c>
      <c r="Q840" s="350"/>
      <c r="R840" s="350"/>
      <c r="S840" s="350"/>
      <c r="T840" s="350"/>
      <c r="U840" s="350"/>
      <c r="V840" s="350"/>
      <c r="W840" s="350"/>
      <c r="X840" s="350"/>
      <c r="Y840" s="351">
        <v>62</v>
      </c>
      <c r="Z840" s="352"/>
      <c r="AA840" s="352"/>
      <c r="AB840" s="353"/>
      <c r="AC840" s="363" t="s">
        <v>634</v>
      </c>
      <c r="AD840" s="371"/>
      <c r="AE840" s="371"/>
      <c r="AF840" s="371"/>
      <c r="AG840" s="371"/>
      <c r="AH840" s="372" t="s">
        <v>635</v>
      </c>
      <c r="AI840" s="373"/>
      <c r="AJ840" s="373"/>
      <c r="AK840" s="373"/>
      <c r="AL840" s="357" t="s">
        <v>636</v>
      </c>
      <c r="AM840" s="358"/>
      <c r="AN840" s="358"/>
      <c r="AO840" s="359"/>
      <c r="AP840" s="360" t="s">
        <v>636</v>
      </c>
      <c r="AQ840" s="360"/>
      <c r="AR840" s="360"/>
      <c r="AS840" s="360"/>
      <c r="AT840" s="360"/>
      <c r="AU840" s="360"/>
      <c r="AV840" s="360"/>
      <c r="AW840" s="360"/>
      <c r="AX840" s="360"/>
    </row>
    <row r="841" spans="1:50" ht="30" customHeight="1" x14ac:dyDescent="0.15">
      <c r="A841" s="376">
        <v>4</v>
      </c>
      <c r="B841" s="376">
        <v>1</v>
      </c>
      <c r="C841" s="361" t="s">
        <v>641</v>
      </c>
      <c r="D841" s="347"/>
      <c r="E841" s="347"/>
      <c r="F841" s="347"/>
      <c r="G841" s="347"/>
      <c r="H841" s="347"/>
      <c r="I841" s="347"/>
      <c r="J841" s="348">
        <v>5010005002382</v>
      </c>
      <c r="K841" s="349"/>
      <c r="L841" s="349"/>
      <c r="M841" s="349"/>
      <c r="N841" s="349"/>
      <c r="O841" s="349"/>
      <c r="P841" s="362" t="s">
        <v>633</v>
      </c>
      <c r="Q841" s="350"/>
      <c r="R841" s="350"/>
      <c r="S841" s="350"/>
      <c r="T841" s="350"/>
      <c r="U841" s="350"/>
      <c r="V841" s="350"/>
      <c r="W841" s="350"/>
      <c r="X841" s="350"/>
      <c r="Y841" s="351">
        <v>60</v>
      </c>
      <c r="Z841" s="352"/>
      <c r="AA841" s="352"/>
      <c r="AB841" s="353"/>
      <c r="AC841" s="363" t="s">
        <v>634</v>
      </c>
      <c r="AD841" s="371"/>
      <c r="AE841" s="371"/>
      <c r="AF841" s="371"/>
      <c r="AG841" s="371"/>
      <c r="AH841" s="372" t="s">
        <v>638</v>
      </c>
      <c r="AI841" s="373"/>
      <c r="AJ841" s="373"/>
      <c r="AK841" s="373"/>
      <c r="AL841" s="357" t="s">
        <v>635</v>
      </c>
      <c r="AM841" s="358"/>
      <c r="AN841" s="358"/>
      <c r="AO841" s="359"/>
      <c r="AP841" s="360" t="s">
        <v>636</v>
      </c>
      <c r="AQ841" s="360"/>
      <c r="AR841" s="360"/>
      <c r="AS841" s="360"/>
      <c r="AT841" s="360"/>
      <c r="AU841" s="360"/>
      <c r="AV841" s="360"/>
      <c r="AW841" s="360"/>
      <c r="AX841" s="360"/>
    </row>
    <row r="842" spans="1:50" ht="30" customHeight="1" x14ac:dyDescent="0.15">
      <c r="A842" s="376">
        <v>5</v>
      </c>
      <c r="B842" s="376">
        <v>1</v>
      </c>
      <c r="C842" s="361" t="s">
        <v>639</v>
      </c>
      <c r="D842" s="347"/>
      <c r="E842" s="347"/>
      <c r="F842" s="347"/>
      <c r="G842" s="347"/>
      <c r="H842" s="347"/>
      <c r="I842" s="347"/>
      <c r="J842" s="348">
        <v>2030005010840</v>
      </c>
      <c r="K842" s="349"/>
      <c r="L842" s="349"/>
      <c r="M842" s="349"/>
      <c r="N842" s="349"/>
      <c r="O842" s="349"/>
      <c r="P842" s="362" t="s">
        <v>633</v>
      </c>
      <c r="Q842" s="350"/>
      <c r="R842" s="350"/>
      <c r="S842" s="350"/>
      <c r="T842" s="350"/>
      <c r="U842" s="350"/>
      <c r="V842" s="350"/>
      <c r="W842" s="350"/>
      <c r="X842" s="350"/>
      <c r="Y842" s="351">
        <v>56</v>
      </c>
      <c r="Z842" s="352"/>
      <c r="AA842" s="352"/>
      <c r="AB842" s="353"/>
      <c r="AC842" s="363" t="s">
        <v>634</v>
      </c>
      <c r="AD842" s="371"/>
      <c r="AE842" s="371"/>
      <c r="AF842" s="371"/>
      <c r="AG842" s="371"/>
      <c r="AH842" s="372" t="s">
        <v>636</v>
      </c>
      <c r="AI842" s="373"/>
      <c r="AJ842" s="373"/>
      <c r="AK842" s="373"/>
      <c r="AL842" s="357" t="s">
        <v>636</v>
      </c>
      <c r="AM842" s="358"/>
      <c r="AN842" s="358"/>
      <c r="AO842" s="359"/>
      <c r="AP842" s="360" t="s">
        <v>636</v>
      </c>
      <c r="AQ842" s="360"/>
      <c r="AR842" s="360"/>
      <c r="AS842" s="360"/>
      <c r="AT842" s="360"/>
      <c r="AU842" s="360"/>
      <c r="AV842" s="360"/>
      <c r="AW842" s="360"/>
      <c r="AX842" s="360"/>
    </row>
    <row r="843" spans="1:50" ht="30" customHeight="1" x14ac:dyDescent="0.15">
      <c r="A843" s="376">
        <v>6</v>
      </c>
      <c r="B843" s="376">
        <v>1</v>
      </c>
      <c r="C843" s="361" t="s">
        <v>641</v>
      </c>
      <c r="D843" s="347"/>
      <c r="E843" s="347"/>
      <c r="F843" s="347"/>
      <c r="G843" s="347"/>
      <c r="H843" s="347"/>
      <c r="I843" s="347"/>
      <c r="J843" s="348">
        <v>5010005002382</v>
      </c>
      <c r="K843" s="349"/>
      <c r="L843" s="349"/>
      <c r="M843" s="349"/>
      <c r="N843" s="349"/>
      <c r="O843" s="349"/>
      <c r="P843" s="362" t="s">
        <v>633</v>
      </c>
      <c r="Q843" s="350"/>
      <c r="R843" s="350"/>
      <c r="S843" s="350"/>
      <c r="T843" s="350"/>
      <c r="U843" s="350"/>
      <c r="V843" s="350"/>
      <c r="W843" s="350"/>
      <c r="X843" s="350"/>
      <c r="Y843" s="351">
        <v>53</v>
      </c>
      <c r="Z843" s="352"/>
      <c r="AA843" s="352"/>
      <c r="AB843" s="353"/>
      <c r="AC843" s="363" t="s">
        <v>634</v>
      </c>
      <c r="AD843" s="371"/>
      <c r="AE843" s="371"/>
      <c r="AF843" s="371"/>
      <c r="AG843" s="371"/>
      <c r="AH843" s="372" t="s">
        <v>635</v>
      </c>
      <c r="AI843" s="373"/>
      <c r="AJ843" s="373"/>
      <c r="AK843" s="373"/>
      <c r="AL843" s="357" t="s">
        <v>636</v>
      </c>
      <c r="AM843" s="358"/>
      <c r="AN843" s="358"/>
      <c r="AO843" s="359"/>
      <c r="AP843" s="360" t="s">
        <v>636</v>
      </c>
      <c r="AQ843" s="360"/>
      <c r="AR843" s="360"/>
      <c r="AS843" s="360"/>
      <c r="AT843" s="360"/>
      <c r="AU843" s="360"/>
      <c r="AV843" s="360"/>
      <c r="AW843" s="360"/>
      <c r="AX843" s="360"/>
    </row>
    <row r="844" spans="1:50" ht="30" customHeight="1" x14ac:dyDescent="0.15">
      <c r="A844" s="376">
        <v>7</v>
      </c>
      <c r="B844" s="376">
        <v>1</v>
      </c>
      <c r="C844" s="361" t="s">
        <v>642</v>
      </c>
      <c r="D844" s="347"/>
      <c r="E844" s="347"/>
      <c r="F844" s="347"/>
      <c r="G844" s="347"/>
      <c r="H844" s="347"/>
      <c r="I844" s="347"/>
      <c r="J844" s="348">
        <v>7010005002372</v>
      </c>
      <c r="K844" s="349"/>
      <c r="L844" s="349"/>
      <c r="M844" s="349"/>
      <c r="N844" s="349"/>
      <c r="O844" s="349"/>
      <c r="P844" s="362" t="s">
        <v>633</v>
      </c>
      <c r="Q844" s="350"/>
      <c r="R844" s="350"/>
      <c r="S844" s="350"/>
      <c r="T844" s="350"/>
      <c r="U844" s="350"/>
      <c r="V844" s="350"/>
      <c r="W844" s="350"/>
      <c r="X844" s="350"/>
      <c r="Y844" s="351">
        <v>51</v>
      </c>
      <c r="Z844" s="352"/>
      <c r="AA844" s="352"/>
      <c r="AB844" s="353"/>
      <c r="AC844" s="363" t="s">
        <v>634</v>
      </c>
      <c r="AD844" s="371"/>
      <c r="AE844" s="371"/>
      <c r="AF844" s="371"/>
      <c r="AG844" s="371"/>
      <c r="AH844" s="372" t="s">
        <v>636</v>
      </c>
      <c r="AI844" s="373"/>
      <c r="AJ844" s="373"/>
      <c r="AK844" s="373"/>
      <c r="AL844" s="357" t="s">
        <v>635</v>
      </c>
      <c r="AM844" s="358"/>
      <c r="AN844" s="358"/>
      <c r="AO844" s="359"/>
      <c r="AP844" s="360" t="s">
        <v>638</v>
      </c>
      <c r="AQ844" s="360"/>
      <c r="AR844" s="360"/>
      <c r="AS844" s="360"/>
      <c r="AT844" s="360"/>
      <c r="AU844" s="360"/>
      <c r="AV844" s="360"/>
      <c r="AW844" s="360"/>
      <c r="AX844" s="360"/>
    </row>
    <row r="845" spans="1:50" ht="30" customHeight="1" x14ac:dyDescent="0.15">
      <c r="A845" s="376">
        <v>8</v>
      </c>
      <c r="B845" s="376">
        <v>1</v>
      </c>
      <c r="C845" s="361" t="s">
        <v>643</v>
      </c>
      <c r="D845" s="347"/>
      <c r="E845" s="347"/>
      <c r="F845" s="347"/>
      <c r="G845" s="347"/>
      <c r="H845" s="347"/>
      <c r="I845" s="347"/>
      <c r="J845" s="348">
        <v>5020005002737</v>
      </c>
      <c r="K845" s="349"/>
      <c r="L845" s="349"/>
      <c r="M845" s="349"/>
      <c r="N845" s="349"/>
      <c r="O845" s="349"/>
      <c r="P845" s="362" t="s">
        <v>633</v>
      </c>
      <c r="Q845" s="350"/>
      <c r="R845" s="350"/>
      <c r="S845" s="350"/>
      <c r="T845" s="350"/>
      <c r="U845" s="350"/>
      <c r="V845" s="350"/>
      <c r="W845" s="350"/>
      <c r="X845" s="350"/>
      <c r="Y845" s="351">
        <v>49</v>
      </c>
      <c r="Z845" s="352"/>
      <c r="AA845" s="352"/>
      <c r="AB845" s="353"/>
      <c r="AC845" s="363" t="s">
        <v>634</v>
      </c>
      <c r="AD845" s="371"/>
      <c r="AE845" s="371"/>
      <c r="AF845" s="371"/>
      <c r="AG845" s="371"/>
      <c r="AH845" s="372" t="s">
        <v>636</v>
      </c>
      <c r="AI845" s="373"/>
      <c r="AJ845" s="373"/>
      <c r="AK845" s="373"/>
      <c r="AL845" s="357" t="s">
        <v>636</v>
      </c>
      <c r="AM845" s="358"/>
      <c r="AN845" s="358"/>
      <c r="AO845" s="359"/>
      <c r="AP845" s="360" t="s">
        <v>635</v>
      </c>
      <c r="AQ845" s="360"/>
      <c r="AR845" s="360"/>
      <c r="AS845" s="360"/>
      <c r="AT845" s="360"/>
      <c r="AU845" s="360"/>
      <c r="AV845" s="360"/>
      <c r="AW845" s="360"/>
      <c r="AX845" s="360"/>
    </row>
    <row r="846" spans="1:50" ht="30" customHeight="1" x14ac:dyDescent="0.15">
      <c r="A846" s="376">
        <v>9</v>
      </c>
      <c r="B846" s="376">
        <v>1</v>
      </c>
      <c r="C846" s="361" t="s">
        <v>644</v>
      </c>
      <c r="D846" s="347"/>
      <c r="E846" s="347"/>
      <c r="F846" s="347"/>
      <c r="G846" s="347"/>
      <c r="H846" s="347"/>
      <c r="I846" s="347"/>
      <c r="J846" s="348">
        <v>7010005002380</v>
      </c>
      <c r="K846" s="349"/>
      <c r="L846" s="349"/>
      <c r="M846" s="349"/>
      <c r="N846" s="349"/>
      <c r="O846" s="349"/>
      <c r="P846" s="362" t="s">
        <v>633</v>
      </c>
      <c r="Q846" s="350"/>
      <c r="R846" s="350"/>
      <c r="S846" s="350"/>
      <c r="T846" s="350"/>
      <c r="U846" s="350"/>
      <c r="V846" s="350"/>
      <c r="W846" s="350"/>
      <c r="X846" s="350"/>
      <c r="Y846" s="351">
        <v>46</v>
      </c>
      <c r="Z846" s="352"/>
      <c r="AA846" s="352"/>
      <c r="AB846" s="353"/>
      <c r="AC846" s="363" t="s">
        <v>634</v>
      </c>
      <c r="AD846" s="371"/>
      <c r="AE846" s="371"/>
      <c r="AF846" s="371"/>
      <c r="AG846" s="371"/>
      <c r="AH846" s="372" t="s">
        <v>638</v>
      </c>
      <c r="AI846" s="373"/>
      <c r="AJ846" s="373"/>
      <c r="AK846" s="373"/>
      <c r="AL846" s="357" t="s">
        <v>638</v>
      </c>
      <c r="AM846" s="358"/>
      <c r="AN846" s="358"/>
      <c r="AO846" s="359"/>
      <c r="AP846" s="360" t="s">
        <v>638</v>
      </c>
      <c r="AQ846" s="360"/>
      <c r="AR846" s="360"/>
      <c r="AS846" s="360"/>
      <c r="AT846" s="360"/>
      <c r="AU846" s="360"/>
      <c r="AV846" s="360"/>
      <c r="AW846" s="360"/>
      <c r="AX846" s="360"/>
    </row>
    <row r="847" spans="1:50" ht="30" customHeight="1" x14ac:dyDescent="0.15">
      <c r="A847" s="376">
        <v>10</v>
      </c>
      <c r="B847" s="376">
        <v>1</v>
      </c>
      <c r="C847" s="361" t="s">
        <v>645</v>
      </c>
      <c r="D847" s="347"/>
      <c r="E847" s="347"/>
      <c r="F847" s="347"/>
      <c r="G847" s="347"/>
      <c r="H847" s="347"/>
      <c r="I847" s="347"/>
      <c r="J847" s="348">
        <v>1200005003266</v>
      </c>
      <c r="K847" s="349"/>
      <c r="L847" s="349"/>
      <c r="M847" s="349"/>
      <c r="N847" s="349"/>
      <c r="O847" s="349"/>
      <c r="P847" s="362" t="s">
        <v>633</v>
      </c>
      <c r="Q847" s="350"/>
      <c r="R847" s="350"/>
      <c r="S847" s="350"/>
      <c r="T847" s="350"/>
      <c r="U847" s="350"/>
      <c r="V847" s="350"/>
      <c r="W847" s="350"/>
      <c r="X847" s="350"/>
      <c r="Y847" s="351">
        <v>45</v>
      </c>
      <c r="Z847" s="352"/>
      <c r="AA847" s="352"/>
      <c r="AB847" s="353"/>
      <c r="AC847" s="363" t="s">
        <v>634</v>
      </c>
      <c r="AD847" s="371"/>
      <c r="AE847" s="371"/>
      <c r="AF847" s="371"/>
      <c r="AG847" s="371"/>
      <c r="AH847" s="372" t="s">
        <v>638</v>
      </c>
      <c r="AI847" s="373"/>
      <c r="AJ847" s="373"/>
      <c r="AK847" s="373"/>
      <c r="AL847" s="357" t="s">
        <v>635</v>
      </c>
      <c r="AM847" s="358"/>
      <c r="AN847" s="358"/>
      <c r="AO847" s="359"/>
      <c r="AP847" s="360" t="s">
        <v>635</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567</v>
      </c>
      <c r="F1103" s="375"/>
      <c r="G1103" s="375"/>
      <c r="H1103" s="375"/>
      <c r="I1103" s="375"/>
      <c r="J1103" s="348" t="s">
        <v>568</v>
      </c>
      <c r="K1103" s="349"/>
      <c r="L1103" s="349"/>
      <c r="M1103" s="349"/>
      <c r="N1103" s="349"/>
      <c r="O1103" s="349"/>
      <c r="P1103" s="362" t="s">
        <v>568</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569</v>
      </c>
      <c r="AI1103" s="356"/>
      <c r="AJ1103" s="356"/>
      <c r="AK1103" s="356"/>
      <c r="AL1103" s="357" t="s">
        <v>569</v>
      </c>
      <c r="AM1103" s="358"/>
      <c r="AN1103" s="358"/>
      <c r="AO1103" s="359"/>
      <c r="AP1103" s="360" t="s">
        <v>567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2">
    <cfRule type="expression" dxfId="2795" priority="13885">
      <formula>IF(RIGHT(TEXT(Y792,"0.#"),1)=".",FALSE,TRUE)</formula>
    </cfRule>
    <cfRule type="expression" dxfId="2794" priority="13886">
      <formula>IF(RIGHT(TEXT(Y792,"0.#"),1)=".",TRUE,FALSE)</formula>
    </cfRule>
  </conditionalFormatting>
  <conditionalFormatting sqref="Y823:Y830 Y821 Y810:Y817 Y808 Y797:Y804 Y795">
    <cfRule type="expression" dxfId="2793" priority="13667">
      <formula>IF(RIGHT(TEXT(Y795,"0.#"),1)=".",FALSE,TRUE)</formula>
    </cfRule>
    <cfRule type="expression" dxfId="2792" priority="13668">
      <formula>IF(RIGHT(TEXT(Y795,"0.#"),1)=".",TRUE,FALSE)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8:Y791">
    <cfRule type="expression" dxfId="2785" priority="13691">
      <formula>IF(RIGHT(TEXT(Y788,"0.#"),1)=".",FALSE,TRUE)</formula>
    </cfRule>
    <cfRule type="expression" dxfId="2784" priority="13692">
      <formula>IF(RIGHT(TEXT(Y788,"0.#"),1)=".",TRUE,FALSE)</formula>
    </cfRule>
  </conditionalFormatting>
  <conditionalFormatting sqref="AU783">
    <cfRule type="expression" dxfId="2783" priority="13689">
      <formula>IF(RIGHT(TEXT(AU783,"0.#"),1)=".",FALSE,TRUE)</formula>
    </cfRule>
    <cfRule type="expression" dxfId="2782" priority="13690">
      <formula>IF(RIGHT(TEXT(AU783,"0.#"),1)=".",TRUE,FALSE)</formula>
    </cfRule>
  </conditionalFormatting>
  <conditionalFormatting sqref="AU792">
    <cfRule type="expression" dxfId="2781" priority="13687">
      <formula>IF(RIGHT(TEXT(AU792,"0.#"),1)=".",FALSE,TRUE)</formula>
    </cfRule>
    <cfRule type="expression" dxfId="2780" priority="13688">
      <formula>IF(RIGHT(TEXT(AU792,"0.#"),1)=".",TRUE,FALSE)</formula>
    </cfRule>
  </conditionalFormatting>
  <conditionalFormatting sqref="AU784:AU791 AU782">
    <cfRule type="expression" dxfId="2779" priority="13685">
      <formula>IF(RIGHT(TEXT(AU782,"0.#"),1)=".",FALSE,TRUE)</formula>
    </cfRule>
    <cfRule type="expression" dxfId="2778" priority="13686">
      <formula>IF(RIGHT(TEXT(AU782,"0.#"),1)=".",TRUE,FALSE)</formula>
    </cfRule>
  </conditionalFormatting>
  <conditionalFormatting sqref="Y822 Y809 Y796">
    <cfRule type="expression" dxfId="2777" priority="13671">
      <formula>IF(RIGHT(TEXT(Y796,"0.#"),1)=".",FALSE,TRUE)</formula>
    </cfRule>
    <cfRule type="expression" dxfId="2776" priority="13672">
      <formula>IF(RIGHT(TEXT(Y796,"0.#"),1)=".",TRUE,FALSE)</formula>
    </cfRule>
  </conditionalFormatting>
  <conditionalFormatting sqref="Y831 Y818 Y805">
    <cfRule type="expression" dxfId="2775" priority="13669">
      <formula>IF(RIGHT(TEXT(Y805,"0.#"),1)=".",FALSE,TRUE)</formula>
    </cfRule>
    <cfRule type="expression" dxfId="2774" priority="13670">
      <formula>IF(RIGHT(TEXT(Y805,"0.#"),1)=".",TRUE,FALSE)</formula>
    </cfRule>
  </conditionalFormatting>
  <conditionalFormatting sqref="AU822 AU809 AU796">
    <cfRule type="expression" dxfId="2773" priority="13665">
      <formula>IF(RIGHT(TEXT(AU796,"0.#"),1)=".",FALSE,TRUE)</formula>
    </cfRule>
    <cfRule type="expression" dxfId="2772" priority="13666">
      <formula>IF(RIGHT(TEXT(AU796,"0.#"),1)=".",TRUE,FALSE)</formula>
    </cfRule>
  </conditionalFormatting>
  <conditionalFormatting sqref="AU831 AU818 AU805">
    <cfRule type="expression" dxfId="2771" priority="13663">
      <formula>IF(RIGHT(TEXT(AU805,"0.#"),1)=".",FALSE,TRUE)</formula>
    </cfRule>
    <cfRule type="expression" dxfId="2770" priority="13664">
      <formula>IF(RIGHT(TEXT(AU805,"0.#"),1)=".",TRUE,FALSE)</formula>
    </cfRule>
  </conditionalFormatting>
  <conditionalFormatting sqref="AU823:AU830 AU821 AU810:AU817 AU808 AU797:AU804 AU795">
    <cfRule type="expression" dxfId="2769" priority="13661">
      <formula>IF(RIGHT(TEXT(AU795,"0.#"),1)=".",FALSE,TRUE)</formula>
    </cfRule>
    <cfRule type="expression" dxfId="2768" priority="13662">
      <formula>IF(RIGHT(TEXT(AU795,"0.#"),1)=".",TRUE,FALSE)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8:AO867">
    <cfRule type="expression" dxfId="2505" priority="6639">
      <formula>IF(AND(AL848&gt;=0, RIGHT(TEXT(AL848,"0.#"),1)&lt;&gt;"."),TRUE,FALSE)</formula>
    </cfRule>
    <cfRule type="expression" dxfId="2504" priority="6640">
      <formula>IF(AND(AL848&gt;=0, RIGHT(TEXT(AL848,"0.#"),1)="."),TRUE,FALSE)</formula>
    </cfRule>
    <cfRule type="expression" dxfId="2503" priority="6641">
      <formula>IF(AND(AL848&lt;0, RIGHT(TEXT(AL848,"0.#"),1)&lt;&gt;"."),TRUE,FALSE)</formula>
    </cfRule>
    <cfRule type="expression" dxfId="2502" priority="6642">
      <formula>IF(AND(AL848&lt;0, RIGHT(TEXT(AL848,"0.#"),1)="."),TRUE,FALSE)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8:Y867">
    <cfRule type="expression" dxfId="2431" priority="2967">
      <formula>IF(RIGHT(TEXT(Y848,"0.#"),1)=".",FALSE,TRUE)</formula>
    </cfRule>
    <cfRule type="expression" dxfId="2430" priority="2968">
      <formula>IF(RIGHT(TEXT(Y848,"0.#"),1)=".",TRUE,FALSE)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Y787 Y782">
    <cfRule type="expression" dxfId="709" priority="9">
      <formula>IF(RIGHT(TEXT(Y782,"0.#"),1)=".",FALSE,TRUE)</formula>
    </cfRule>
    <cfRule type="expression" dxfId="708" priority="10">
      <formula>IF(RIGHT(TEXT(Y782,"0.#"),1)=".",TRUE,FALSE)</formula>
    </cfRule>
  </conditionalFormatting>
  <conditionalFormatting sqref="Y840:Y847">
    <cfRule type="expression" dxfId="707" priority="7">
      <formula>IF(RIGHT(TEXT(Y840,"0.#"),1)=".",FALSE,TRUE)</formula>
    </cfRule>
    <cfRule type="expression" dxfId="706" priority="8">
      <formula>IF(RIGHT(TEXT(Y840,"0.#"),1)=".",TRUE,FALSE)</formula>
    </cfRule>
  </conditionalFormatting>
  <conditionalFormatting sqref="AL838:AO847">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2020-07-04T14:16:20Z</cp:lastPrinted>
  <dcterms:created xsi:type="dcterms:W3CDTF">2012-03-13T00:50:25Z</dcterms:created>
  <dcterms:modified xsi:type="dcterms:W3CDTF">2020-10-08T16:57:41Z</dcterms:modified>
</cp:coreProperties>
</file>