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121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G4" i="5" l="1"/>
  <c r="AD16" i="3" l="1"/>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<sst xmlns="http://schemas.openxmlformats.org/spreadsheetml/2006/main" count="2963" uniqueCount="648">
  <si>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</si>
  <si>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</si>
  <si>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</si>
  <si>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</si>
  <si>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</si>
  <si>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</si>
  <si>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</si>
  <si>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</si>
  <si>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</si>
  <si>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</si>
  <si>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</si>
  <si>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</si>
  <si>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</si>
  <si>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</si>
  <si>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</si>
  <si>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</si>
  <si>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</si>
  <si>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</si>
  <si>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</si>
  <si>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</si>
  <si>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</si>
  <si>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</si>
  <si>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</si>
  <si>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</si>
  <si>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</si>
  <si>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</si>
  <si>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</si>
  <si>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</si>
  <si>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</si>
  <si>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</si>
  <si>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</si>
  <si>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</si>
  <si>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</si>
  <si>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</si>
  <si>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</si>
  <si>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</si>
  <si>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</si>
  <si>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</si>
  <si>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</si>
  <si>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</si>
  <si>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</si>
  <si>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</si>
  <si>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</si>
  <si>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</si>
  <si>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</si>
  <si>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</si>
  <si>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</si>
  <si>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</si>
  <si>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</si>
  <si>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</si>
  <si>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</si>
  <si>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</si>
  <si>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</si>
  <si>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</si>
  <si>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</si>
  <si>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</si>
  <si>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</si>
  <si>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</si>
  <si>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</si>
  <si>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</si>
  <si>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</si>
  <si>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</si>
  <si>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</si>
  <si>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</si>
  <si>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</si>
  <si>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</si>
  <si>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</si>
  <si>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</si>
  <si>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</si>
  <si>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</si>
  <si>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</si>
  <si>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</si>
  <si>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</si>
  <si>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</si>
  <si>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</si>
  <si>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</si>
  <si>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</si>
  <si>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</si>
  <si>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</si>
  <si>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</si>
  <si>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</si>
  <si>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</si>
  <si>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</si>
  <si>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</si>
  <si>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</si>
  <si>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</si>
  <si>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</si>
  <si>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</si>
  <si>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</si>
  <si>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</si>
  <si>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</si>
  <si>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</si>
  <si>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</si>
  <si>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</si>
  <si>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</si>
  <si>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</si>
  <si>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</si>
  <si>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</si>
  <si>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</si>
  <si>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</si>
  <si>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</si>
  <si>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</si>
  <si>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</si>
  <si>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</si>
  <si>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</si>
  <si>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</si>
  <si>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</si>
  <si>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</si>
  <si>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</si>
  <si>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</si>
  <si>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</si>
  <si>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</si>
  <si>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</si>
  <si>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</si>
  <si>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</si>
  <si>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</si>
  <si>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</si>
  <si>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</si>
  <si>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</si>
  <si>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</si>
  <si>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</si>
  <si>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</si>
  <si>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</si>
  <si>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</si>
  <si>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</si>
  <si>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</si>
  <si>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</si>
  <si>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</si>
  <si>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</si>
  <si>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</si>
  <si>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</si>
  <si>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</si>
  <si>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</si>
  <si>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</si>
  <si>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</si>
  <si>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</si>
  <si>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</si>
  <si>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</si>
  <si>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</si>
  <si>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</si>
  <si>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</si>
  <si>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</si>
  <si>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</si>
  <si>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</si>
  <si>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</si>
  <si>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</si>
  <si>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</si>
  <si>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</si>
  <si>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</si>
  <si>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</si>
  <si>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</si>
  <si>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</si>
  <si>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</si>
  <si>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</si>
  <si>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</si>
  <si>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</si>
  <si>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</si>
  <si>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</si>
  <si>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</si>
  <si>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</si>
  <si>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</si>
  <si>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</si>
  <si>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</si>
  <si>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</si>
  <si>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</si>
  <si>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</si>
  <si>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</si>
  <si>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</si>
  <si>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</si>
  <si>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</si>
  <si>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</si>
  <si>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</si>
  <si>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</si>
  <si>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</si>
  <si>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</si>
  <si>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</si>
  <si>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</si>
  <si>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</si>
  <si>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</si>
  <si>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</si>
  <si>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</si>
  <si>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</si>
  <si>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</si>
  <si>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</si>
  <si>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</si>
  <si>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</si>
  <si>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</si>
  <si>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</si>
  <si>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</si>
  <si>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</si>
  <si>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</si>
  <si>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</si>
  <si>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</si>
  <si>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</si>
  <si>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</si>
  <si>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</si>
  <si>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</si>
  <si>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</si>
  <si>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</si>
  <si>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</si>
  <si>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</si>
  <si>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</si>
  <si>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</si>
  <si>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</si>
  <si>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</si>
  <si>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</si>
  <si>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</si>
  <si>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</si>
  <si>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</si>
  <si>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</si>
  <si>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</si>
  <si>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</si>
  <si>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</si>
  <si>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</si>
  <si>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</si>
  <si>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</si>
  <si>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</si>
  <si>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</si>
  <si>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</si>
  <si>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</si>
  <si>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</si>
  <si>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</si>
  <si>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</si>
  <si>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</si>
  <si>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</si>
  <si>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</si>
  <si>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</si>
  <si>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</si>
  <si>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</si>
  <si>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</si>
  <si>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</si>
  <si>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</si>
  <si>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</si>
  <si>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</si>
  <si>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</si>
  <si>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</si>
  <si>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</si>
  <si>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</si>
  <si>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</si>
  <si>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</si>
  <si>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</si>
  <si>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</si>
  <si>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</si>
  <si>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</si>
  <si>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</si>
  <si>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</si>
  <si>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</si>
  <si>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</si>
  <si>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</si>
  <si>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</si>
  <si>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</si>
  <si>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</si>
  <si>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</si>
  <si>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</si>
  <si>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</si>
  <si>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</si>
  <si>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</si>
  <si>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</si>
  <si>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</si>
  <si>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</si>
  <si>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</si>
  <si>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</si>
  <si>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</si>
  <si>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</si>
  <si>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</si>
  <si>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</si>
  <si>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</si>
  <si>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</si>
  <si>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</si>
  <si>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</si>
  <si>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</si>
  <si>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</si>
  <si>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</si>
  <si>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</si>
  <si>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</si>
  <si>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</si>
  <si>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</si>
  <si>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</si>
  <si>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</si>
  <si>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</si>
  <si>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</si>
  <si>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</si>
  <si>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</si>
  <si>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</si>
  <si>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</si>
  <si>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</si>
  <si>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</si>
  <si>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</si>
  <si>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</si>
  <si>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</si>
  <si>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</si>
  <si>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</si>
  <si>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</si>
  <si>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</si>
  <si>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</si>
  <si>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</si>
  <si>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</si>
  <si>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</si>
  <si>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</si>
  <si>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</si>
  <si>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</si>
  <si>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</si>
  <si>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</si>
  <si>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</si>
  <si>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</si>
  <si>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</si>
  <si>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</si>
  <si>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</si>
  <si>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</si>
  <si>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</si>
  <si>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</si>
  <si>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</si>
  <si>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</si>
  <si>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</si>
  <si>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</si>
  <si>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</si>
  <si>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</si>
  <si>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</si>
  <si>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</si>
  <si>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</si>
  <si>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</si>
  <si>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</si>
  <si>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</si>
  <si>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</si>
  <si>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</si>
  <si>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</si>
  <si>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</si>
  <si>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</si>
  <si>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</si>
  <si>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</si>
  <si>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</si>
  <si>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</si>
  <si>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</si>
  <si>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</si>
  <si>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</si>
  <si>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</si>
  <si>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</si>
  <si>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</si>
  <si>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</si>
  <si>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</si>
  <si>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</si>
  <si>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</si>
  <si>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</si>
  <si>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</si>
  <si>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</si>
  <si>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</si>
  <si>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</si>
  <si>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</si>
  <si>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</si>
  <si>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</si>
  <si>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</si>
  <si>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</si>
  <si>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</si>
  <si>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</si>
  <si>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</si>
  <si>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</si>
  <si>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</si>
  <si>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</si>
  <si>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</si>
  <si>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</si>
  <si>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</si>
  <si>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</si>
  <si>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</si>
  <si>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</si>
  <si>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</si>
  <si>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</si>
  <si>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</si>
  <si>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</si>
  <si>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</si>
  <si>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</si>
  <si>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</si>
  <si>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</si>
  <si>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</si>
  <si>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</si>
  <si>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</si>
  <si>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</si>
  <si>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</si>
  <si>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</si>
  <si>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</si>
  <si>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</si>
  <si>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</si>
  <si>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</si>
  <si>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</si>
  <si>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</si>
  <si>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</si>
  <si>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</si>
  <si>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</si>
  <si>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</si>
  <si>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</si>
  <si>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</si>
  <si>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</si>
  <si>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</si>
  <si>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</si>
  <si>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</si>
  <si>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</si>
  <si>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</si>
  <si>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</si>
  <si>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</si>
  <si>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</si>
  <si>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</si>
  <si>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</si>
  <si>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</si>
  <si>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</si>
  <si>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</si>
  <si>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</si>
  <si>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</si>
  <si>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</si>
  <si>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</si>
  <si>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</si>
  <si>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</si>
  <si>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</si>
  <si>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</si>
  <si>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</si>
  <si>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</si>
  <si>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</si>
  <si>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</si>
  <si>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</si>
  <si>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</si>
  <si>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</si>
  <si>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</si>
  <si>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</si>
  <si>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</si>
  <si>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</si>
  <si>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</si>
  <si>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</si>
  <si>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</si>
  <si>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</si>
  <si>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</si>
  <si>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</si>
  <si>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</si>
  <si>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</si>
  <si>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</si>
  <si>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</si>
  <si>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</si>
  <si>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</si>
  <si>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</si>
  <si>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</si>
  <si>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</si>
  <si>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</si>
  <si>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</si>
  <si>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</si>
  <si>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</si>
  <si>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</si>
  <si>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</si>
  <si>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</si>
  <si>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</si>
  <si>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</si>
  <si>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</si>
  <si>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</si>
  <si>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</si>
  <si>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</si>
  <si>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</si>
  <si>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</si>
  <si>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</si>
  <si>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</si>
  <si>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</si>
  <si>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</si>
  <si>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</si>
  <si>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</si>
  <si>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</si>
  <si>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</si>
  <si>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</si>
  <si>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</si>
  <si>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</si>
  <si>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</si>
  <si>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</si>
  <si>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</si>
  <si>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</si>
  <si>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</si>
  <si>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</si>
  <si>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</si>
  <si>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</si>
  <si>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</si>
  <si>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</si>
  <si>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</si>
  <si>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</si>
  <si>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</si>
  <si>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</si>
  <si>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</si>
  <si>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</si>
  <si>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</si>
  <si>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</si>
  <si>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</si>
  <si>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</si>
  <si>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</si>
  <si>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</si>
  <si>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</si>
  <si>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</si>
  <si>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</si>
  <si>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</si>
  <si>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</si>
  <si>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</si>
  <si>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</si>
  <si>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</si>
  <si>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</si>
  <si>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</si>
  <si>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</si>
  <si>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</si>
  <si>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</si>
  <si>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</si>
  <si>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</si>
  <si>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</si>
  <si>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</si>
  <si>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</si>
  <si>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</si>
  <si>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</si>
  <si>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</si>
  <si>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</si>
  <si>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</si>
  <si>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</si>
  <si>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</si>
  <si>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</si>
  <si>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</si>
  <si>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</si>
  <si>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</si>
  <si>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</si>
  <si>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</si>
  <si>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</si>
  <si>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</si>
  <si>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</si>
  <si>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</si>
  <si>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</si>
  <si>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</si>
  <si>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</si>
  <si>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</si>
  <si>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</si>
  <si>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</si>
  <si>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</si>
  <si>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</si>
  <si>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</si>
  <si>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</si>
  <si>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</si>
  <si>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</si>
  <si>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</si>
  <si>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</si>
  <si>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</si>
  <si>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</si>
  <si>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</si>
  <si>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</si>
  <si>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</si>
  <si>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</si>
  <si>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</si>
  <si>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</si>
  <si>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</si>
  <si>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</si>
  <si>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</si>
  <si>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</si>
  <si>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</si>
  <si>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</si>
  <si>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</si>
  <si>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</si>
  <si>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</si>
  <si>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</si>
  <si>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</si>
  <si>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</si>
  <si>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</si>
  <si>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</si>
  <si>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</si>
  <si>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</si>
  <si>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</si>
  <si>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</si>
  <si>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</si>
  <si>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</si>
  <si>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</si>
  <si>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</si>
  <si>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</si>
  <si>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t>
    <phoneticPr fontId="5"/>
  </si>
  <si>
    <t>-</t>
    <phoneticPr fontId="5"/>
  </si>
  <si>
    <t>-</t>
    <phoneticPr fontId="5"/>
  </si>
  <si>
    <t>-</t>
  </si>
  <si>
    <t>-</t>
    <phoneticPr fontId="5"/>
  </si>
  <si>
    <t>-</t>
    <phoneticPr fontId="5"/>
  </si>
  <si>
    <t>-</t>
    <phoneticPr fontId="5"/>
  </si>
  <si>
    <t>医療施設等災害復旧費</t>
  </si>
  <si>
    <t>医政局</t>
  </si>
  <si>
    <t>地域医療計画課救急・周産期医療等対策室</t>
  </si>
  <si>
    <t>医療施設等災害復旧費の国庫補助について
（厚生労働省発医政1204第3号）</t>
  </si>
  <si>
    <t>自然災害により被災した医療施設等の復旧について、その復旧に要する経費の一部について支援するもの。</t>
  </si>
  <si>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</si>
  <si>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医療施設等災害復旧費補助金</t>
  </si>
  <si>
    <t>被災した医療施設の復旧</t>
  </si>
  <si>
    <t>被災した医療施設の復旧数</t>
  </si>
  <si>
    <t>復旧施設数</t>
  </si>
  <si>
    <t>実績報告書</t>
  </si>
  <si>
    <t>当該年度に被災する医療施設数を、あらかじめ見込めないため。</t>
    <rPh sb="0" eb="2">
      <t>トウガイ</t>
    </rPh>
    <rPh sb="2" eb="4">
      <t>ネンド</t>
    </rPh>
    <rPh sb="5" eb="7">
      <t>ヒサイ</t>
    </rPh>
    <rPh sb="9" eb="13">
      <t>イリョウシセツ</t>
    </rPh>
    <rPh sb="13" eb="14">
      <t>スウ</t>
    </rPh>
    <rPh sb="21" eb="23">
      <t>ミコ</t>
    </rPh>
    <phoneticPr fontId="5"/>
  </si>
  <si>
    <t>年度当初に目標が立てられない。</t>
    <rPh sb="0" eb="4">
      <t>ネンドトウショ</t>
    </rPh>
    <rPh sb="5" eb="7">
      <t>モクヒョウ</t>
    </rPh>
    <rPh sb="8" eb="9">
      <t>タ</t>
    </rPh>
    <phoneticPr fontId="3"/>
  </si>
  <si>
    <t>当該年度の申請数に応じた実績となっているか。</t>
    <rPh sb="0" eb="2">
      <t>トウガイ</t>
    </rPh>
    <rPh sb="2" eb="4">
      <t>ネンド</t>
    </rPh>
    <rPh sb="5" eb="7">
      <t>シンセイ</t>
    </rPh>
    <rPh sb="7" eb="8">
      <t>スウ</t>
    </rPh>
    <rPh sb="9" eb="10">
      <t>オウ</t>
    </rPh>
    <rPh sb="12" eb="14">
      <t>ジッセキ</t>
    </rPh>
    <phoneticPr fontId="3"/>
  </si>
  <si>
    <t>施設数</t>
  </si>
  <si>
    <t>執行額／復旧施設数　　　　　　　　　　　　　　</t>
  </si>
  <si>
    <t>873百万円／19</t>
  </si>
  <si>
    <t>4,645百万円／29</t>
    <rPh sb="5" eb="7">
      <t>ヒャクマン</t>
    </rPh>
    <rPh sb="7" eb="8">
      <t>エン</t>
    </rPh>
    <phoneticPr fontId="3"/>
  </si>
  <si>
    <t>円</t>
  </si>
  <si>
    <t>補助額/復旧施設数</t>
  </si>
  <si>
    <t>施策大目標１　地域において必要な医療を提供できる体制を整備すること</t>
  </si>
  <si>
    <t>日常生活圏の中で良質かつ適切な医療が効率的に提供できる体制を整備すること（施策目標Ⅰ－１－１）</t>
  </si>
  <si>
    <t>被災した医療施設の復旧</t>
    <rPh sb="0" eb="2">
      <t>ヒサイ</t>
    </rPh>
    <rPh sb="4" eb="6">
      <t>イリョウ</t>
    </rPh>
    <rPh sb="6" eb="8">
      <t>シセツ</t>
    </rPh>
    <rPh sb="9" eb="11">
      <t>フッキュウ</t>
    </rPh>
    <phoneticPr fontId="5"/>
  </si>
  <si>
    <t>被災した医療施設の復旧</t>
    <phoneticPr fontId="5"/>
  </si>
  <si>
    <t>適時</t>
    <rPh sb="0" eb="2">
      <t>テキジ</t>
    </rPh>
    <phoneticPr fontId="3"/>
  </si>
  <si>
    <t>適時に復旧</t>
    <rPh sb="0" eb="2">
      <t>テキジ</t>
    </rPh>
    <rPh sb="3" eb="5">
      <t>フッキュウ</t>
    </rPh>
    <phoneticPr fontId="3"/>
  </si>
  <si>
    <t>被災地域内の医療提供体制の確保に必要な事業である。</t>
  </si>
  <si>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5"/>
  </si>
  <si>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5"/>
  </si>
  <si>
    <t>‐</t>
  </si>
  <si>
    <t>無</t>
  </si>
  <si>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5"/>
  </si>
  <si>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5"/>
  </si>
  <si>
    <t>申請辞退があったため。</t>
    <rPh sb="0" eb="2">
      <t>シンセイ</t>
    </rPh>
    <rPh sb="2" eb="4">
      <t>ジタイ</t>
    </rPh>
    <phoneticPr fontId="5"/>
  </si>
  <si>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5"/>
  </si>
  <si>
    <t>見積もりを三者取るなどコスト削減の取組を実施している。</t>
    <rPh sb="0" eb="2">
      <t>ミツ</t>
    </rPh>
    <rPh sb="5" eb="7">
      <t>サンシャ</t>
    </rPh>
    <rPh sb="7" eb="8">
      <t>ト</t>
    </rPh>
    <rPh sb="14" eb="16">
      <t>サクゲン</t>
    </rPh>
    <rPh sb="17" eb="19">
      <t>トリクミ</t>
    </rPh>
    <rPh sb="20" eb="22">
      <t>ジッシ</t>
    </rPh>
    <phoneticPr fontId="5"/>
  </si>
  <si>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5"/>
  </si>
  <si>
    <t>申請に対応した活動実績となっている。</t>
    <rPh sb="0" eb="2">
      <t>シンセイ</t>
    </rPh>
    <rPh sb="3" eb="5">
      <t>タイオウ</t>
    </rPh>
    <rPh sb="7" eb="9">
      <t>カツドウ</t>
    </rPh>
    <rPh sb="9" eb="11">
      <t>ジッセキ</t>
    </rPh>
    <phoneticPr fontId="5"/>
  </si>
  <si>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5"/>
  </si>
  <si>
    <t>被災した医療施設が早期復旧することで、地域内の住民に対して医療を提供できる体制が再建された。</t>
    <rPh sb="0" eb="2">
      <t>ヒサイ</t>
    </rPh>
    <rPh sb="4" eb="6">
      <t>イリョウ</t>
    </rPh>
    <rPh sb="6" eb="8">
      <t>シセツ</t>
    </rPh>
    <rPh sb="9" eb="11">
      <t>ソウキ</t>
    </rPh>
    <rPh sb="11" eb="13">
      <t>フッキュウ</t>
    </rPh>
    <rPh sb="19" eb="22">
      <t>チイキナイ</t>
    </rPh>
    <rPh sb="23" eb="25">
      <t>ジュウミン</t>
    </rPh>
    <rPh sb="26" eb="27">
      <t>タイ</t>
    </rPh>
    <rPh sb="29" eb="31">
      <t>イリョウ</t>
    </rPh>
    <rPh sb="32" eb="34">
      <t>テイキョウ</t>
    </rPh>
    <rPh sb="37" eb="39">
      <t>タイセイ</t>
    </rPh>
    <rPh sb="40" eb="42">
      <t>サイケン</t>
    </rPh>
    <phoneticPr fontId="3"/>
  </si>
  <si>
    <t>災害復旧費という事業の性質から、今後とも必要に応じて事業を実施していく必要がある。</t>
    <rPh sb="0" eb="2">
      <t>サイガイ</t>
    </rPh>
    <rPh sb="2" eb="5">
      <t>フッキュウヒ</t>
    </rPh>
    <rPh sb="8" eb="10">
      <t>ジギョウ</t>
    </rPh>
    <rPh sb="11" eb="13">
      <t>セイシツ</t>
    </rPh>
    <rPh sb="16" eb="18">
      <t>コンゴ</t>
    </rPh>
    <rPh sb="20" eb="22">
      <t>ヒツヨウ</t>
    </rPh>
    <rPh sb="23" eb="24">
      <t>オウ</t>
    </rPh>
    <rPh sb="26" eb="28">
      <t>ジギョウ</t>
    </rPh>
    <rPh sb="29" eb="31">
      <t>ジッシ</t>
    </rPh>
    <rPh sb="35" eb="37">
      <t>ヒツヨウ</t>
    </rPh>
    <phoneticPr fontId="3"/>
  </si>
  <si>
    <t>36</t>
    <phoneticPr fontId="5"/>
  </si>
  <si>
    <t>-</t>
    <phoneticPr fontId="5"/>
  </si>
  <si>
    <t>0033</t>
    <phoneticPr fontId="5"/>
  </si>
  <si>
    <t>0033</t>
    <phoneticPr fontId="5"/>
  </si>
  <si>
    <t>厚生労働省</t>
    <rPh sb="0" eb="2">
      <t>コウセイ</t>
    </rPh>
    <rPh sb="2" eb="5">
      <t>ロウドウショウ</t>
    </rPh>
    <phoneticPr fontId="5"/>
  </si>
  <si>
    <t>A.熊本市</t>
    <phoneticPr fontId="5"/>
  </si>
  <si>
    <t>工事費</t>
    <phoneticPr fontId="5"/>
  </si>
  <si>
    <t>建築工事、電気設備工事、機械設備工事など復旧工事</t>
    <phoneticPr fontId="5"/>
  </si>
  <si>
    <t>熊本市</t>
    <rPh sb="0" eb="3">
      <t>クマモトシ</t>
    </rPh>
    <phoneticPr fontId="5"/>
  </si>
  <si>
    <t>暴風、豪雨、洪水、高潮、地震、津波、噴火その他の異常な自然現象により被害を受けたものの災害復旧</t>
    <phoneticPr fontId="5"/>
  </si>
  <si>
    <t>補助金等交付</t>
  </si>
  <si>
    <t>-</t>
    <phoneticPr fontId="5"/>
  </si>
  <si>
    <t>-</t>
    <phoneticPr fontId="5"/>
  </si>
  <si>
    <t>暴風、豪雨、洪水、高潮、地震、津波、噴火その他の異常な自然現象により被害を受けたものの災害復旧</t>
    <phoneticPr fontId="5"/>
  </si>
  <si>
    <t>-</t>
    <phoneticPr fontId="5"/>
  </si>
  <si>
    <t>室長：永田　翔</t>
    <rPh sb="0" eb="2">
      <t>シツチョウ</t>
    </rPh>
    <rPh sb="3" eb="5">
      <t>ナガタ</t>
    </rPh>
    <rPh sb="6" eb="7">
      <t>ショウ</t>
    </rPh>
    <phoneticPr fontId="5"/>
  </si>
  <si>
    <t>-</t>
    <phoneticPr fontId="5"/>
  </si>
  <si>
    <t>-</t>
    <phoneticPr fontId="5"/>
  </si>
  <si>
    <t>社会福祉法人恩賜財団済生会支部大阪府済生会</t>
  </si>
  <si>
    <t>医療法人ハロー歯科クリニック</t>
  </si>
  <si>
    <t>山田　真</t>
  </si>
  <si>
    <t>社会医療法人仙養会</t>
  </si>
  <si>
    <t>医療法人藤仁会</t>
  </si>
  <si>
    <t>広島県</t>
  </si>
  <si>
    <t>-</t>
    <phoneticPr fontId="5"/>
  </si>
  <si>
    <t>倉敷医療生活協同組合</t>
    <phoneticPr fontId="5"/>
  </si>
  <si>
    <t>各年度に被災した医療施設の復旧数は、平成29年度は19施設、平成30年度は29施設、令和元年度は175施設であり、被災の規模及び申請数に応じた実績となっている。</t>
    <rPh sb="0" eb="3">
      <t>カクネンド</t>
    </rPh>
    <rPh sb="4" eb="6">
      <t>ヒサイ</t>
    </rPh>
    <rPh sb="8" eb="12">
      <t>イリョウシセツ</t>
    </rPh>
    <rPh sb="13" eb="15">
      <t>フッキュウ</t>
    </rPh>
    <rPh sb="15" eb="16">
      <t>スウ</t>
    </rPh>
    <rPh sb="18" eb="20">
      <t>ヘイセイ</t>
    </rPh>
    <rPh sb="22" eb="24">
      <t>ネンド</t>
    </rPh>
    <rPh sb="27" eb="29">
      <t>シセツ</t>
    </rPh>
    <rPh sb="30" eb="32">
      <t>ヘイセイ</t>
    </rPh>
    <rPh sb="34" eb="36">
      <t>ネンド</t>
    </rPh>
    <rPh sb="39" eb="41">
      <t>シセツ</t>
    </rPh>
    <rPh sb="42" eb="44">
      <t>レイワ</t>
    </rPh>
    <rPh sb="44" eb="47">
      <t>ガンネンド</t>
    </rPh>
    <rPh sb="51" eb="53">
      <t>シセツ</t>
    </rPh>
    <rPh sb="57" eb="59">
      <t>ヒサイ</t>
    </rPh>
    <rPh sb="60" eb="62">
      <t>キボ</t>
    </rPh>
    <rPh sb="62" eb="63">
      <t>オヨ</t>
    </rPh>
    <rPh sb="64" eb="66">
      <t>シンセイ</t>
    </rPh>
    <rPh sb="66" eb="67">
      <t>スウ</t>
    </rPh>
    <rPh sb="68" eb="69">
      <t>オウ</t>
    </rPh>
    <rPh sb="71" eb="73">
      <t>ジッセキ</t>
    </rPh>
    <phoneticPr fontId="5"/>
  </si>
  <si>
    <t>-</t>
    <phoneticPr fontId="5"/>
  </si>
  <si>
    <t>高石市立診療センター</t>
    <phoneticPr fontId="5"/>
  </si>
  <si>
    <t>点検対象外</t>
    <rPh sb="0" eb="2">
      <t>テンケン</t>
    </rPh>
    <rPh sb="2" eb="5">
      <t>タイショウガイ</t>
    </rPh>
    <phoneticPr fontId="5"/>
  </si>
  <si>
    <t>－</t>
    <phoneticPr fontId="5"/>
  </si>
  <si>
    <t>引き続き、必要な予算額を確保し、適正な執行に努めること。</t>
    <phoneticPr fontId="5"/>
  </si>
  <si>
    <t>5,142百万円／175</t>
    <rPh sb="5" eb="6">
      <t>ヒャク</t>
    </rPh>
    <rPh sb="6" eb="8">
      <t>マンエン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</si>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</sst>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78443</xdr:colOff>
      <xdr:row>742</xdr:row>
      <xdr:rowOff>44824</xdr:rowOff>
    </xdr:from>
    <xdr:to>
      <xdr:col>33</xdr:col>
      <xdr:colOff>156791</xdr:colOff>
      <xdr:row>743</xdr:row>
      <xdr:rowOff>253518</xdr:rowOff>
    </xdr:to>
    <xdr:sp macro="" textlink="">
      <xdr:nvSpPr>
        <xdr:cNvPr id="2" name="テキスト ボックス 1"/>
        <xdr:cNvSpPr txBox="1"/>
      </xdr:nvSpPr>
      <xdr:spPr>
        <a:xfrm>
          <a:off x="4478993" y="41897674"/>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5,142</a:t>
          </a:r>
          <a:r>
            <a:rPr kumimoji="1" lang="ja-JP" altLang="en-US" sz="1200"/>
            <a:t>百万円</a:t>
          </a:r>
        </a:p>
      </xdr:txBody>
    </xdr:sp>
    <xdr:clientData/>
  </xdr:twoCellAnchor>
  <xdr:twoCellAnchor>
    <xdr:from>
      <xdr:col>18</xdr:col>
      <xdr:colOff>44823</xdr:colOff>
      <xdr:row>744</xdr:row>
      <xdr:rowOff>0</xdr:rowOff>
    </xdr:from>
    <xdr:to>
      <xdr:col>39</xdr:col>
      <xdr:colOff>145677</xdr:colOff>
      <xdr:row>746</xdr:row>
      <xdr:rowOff>268941</xdr:rowOff>
    </xdr:to>
    <xdr:sp macro="" textlink="">
      <xdr:nvSpPr>
        <xdr:cNvPr id="3" name="大かっこ 2"/>
        <xdr:cNvSpPr/>
      </xdr:nvSpPr>
      <xdr:spPr>
        <a:xfrm>
          <a:off x="3645273" y="42557700"/>
          <a:ext cx="4301379" cy="9737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27</xdr:col>
      <xdr:colOff>196603</xdr:colOff>
      <xdr:row>746</xdr:row>
      <xdr:rowOff>74839</xdr:rowOff>
    </xdr:from>
    <xdr:to>
      <xdr:col>27</xdr:col>
      <xdr:colOff>196603</xdr:colOff>
      <xdr:row>747</xdr:row>
      <xdr:rowOff>89127</xdr:rowOff>
    </xdr:to>
    <xdr:cxnSp macro="">
      <xdr:nvCxnSpPr>
        <xdr:cNvPr id="4" name="直線矢印コネクタ 3"/>
        <xdr:cNvCxnSpPr/>
      </xdr:nvCxnSpPr>
      <xdr:spPr>
        <a:xfrm>
          <a:off x="5597278" y="4333738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60031</xdr:colOff>
      <xdr:row>748</xdr:row>
      <xdr:rowOff>180293</xdr:rowOff>
    </xdr:from>
    <xdr:to>
      <xdr:col>37</xdr:col>
      <xdr:colOff>57978</xdr:colOff>
      <xdr:row>751</xdr:row>
      <xdr:rowOff>329513</xdr:rowOff>
    </xdr:to>
    <xdr:sp macro="" textlink="">
      <xdr:nvSpPr>
        <xdr:cNvPr id="5" name="テキスト ボックス 4"/>
        <xdr:cNvSpPr txBox="1"/>
      </xdr:nvSpPr>
      <xdr:spPr>
        <a:xfrm>
          <a:off x="3767058" y="48454023"/>
          <a:ext cx="3148920" cy="12304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熊本市等（</a:t>
          </a:r>
          <a:r>
            <a:rPr kumimoji="1" lang="en-US" altLang="ja-JP" sz="1200">
              <a:latin typeface="+mn-ea"/>
              <a:ea typeface="+mn-ea"/>
            </a:rPr>
            <a:t>175</a:t>
          </a:r>
          <a:r>
            <a:rPr kumimoji="1" lang="ja-JP" altLang="en-US" sz="1200">
              <a:latin typeface="+mn-ea"/>
              <a:ea typeface="+mn-ea"/>
            </a:rPr>
            <a:t>箇所）</a:t>
          </a:r>
          <a:endParaRPr kumimoji="1" lang="en-US" altLang="ja-JP" sz="1200">
            <a:latin typeface="+mn-ea"/>
            <a:ea typeface="+mn-ea"/>
          </a:endParaRPr>
        </a:p>
        <a:p>
          <a:pPr algn="ctr">
            <a:lnSpc>
              <a:spcPts val="1400"/>
            </a:lnSpc>
          </a:pPr>
          <a:r>
            <a:rPr kumimoji="1" lang="en-US" altLang="ja-JP" sz="1200">
              <a:latin typeface="+mn-ea"/>
              <a:ea typeface="+mn-ea"/>
            </a:rPr>
            <a:t>5,142</a:t>
          </a:r>
          <a:r>
            <a:rPr kumimoji="1" lang="ja-JP" altLang="en-US" sz="1200">
              <a:latin typeface="+mn-ea"/>
              <a:ea typeface="+mn-ea"/>
            </a:rPr>
            <a:t>百万円</a:t>
          </a:r>
          <a:endParaRPr kumimoji="1" lang="en-US" altLang="ja-JP" sz="1200">
            <a:latin typeface="+mn-ea"/>
            <a:ea typeface="+mn-ea"/>
          </a:endParaRPr>
        </a:p>
        <a:p>
          <a:pPr algn="ctr">
            <a:lnSpc>
              <a:spcPts val="1400"/>
            </a:lnSpc>
          </a:pPr>
          <a:r>
            <a:rPr kumimoji="1" lang="ja-JP" altLang="en-US" sz="1200">
              <a:latin typeface="+mn-ea"/>
              <a:ea typeface="+mn-ea"/>
            </a:rPr>
            <a:t>（熊本市</a:t>
          </a:r>
          <a:r>
            <a:rPr kumimoji="1" lang="en-US" altLang="ja-JP" sz="1200">
              <a:latin typeface="+mn-ea"/>
              <a:ea typeface="+mn-ea"/>
            </a:rPr>
            <a:t>4379</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23</xdr:col>
      <xdr:colOff>125466</xdr:colOff>
      <xdr:row>747</xdr:row>
      <xdr:rowOff>225198</xdr:rowOff>
    </xdr:from>
    <xdr:to>
      <xdr:col>32</xdr:col>
      <xdr:colOff>42122</xdr:colOff>
      <xdr:row>748</xdr:row>
      <xdr:rowOff>55584</xdr:rowOff>
    </xdr:to>
    <xdr:sp macro="" textlink="">
      <xdr:nvSpPr>
        <xdr:cNvPr id="6" name="正方形/長方形 5"/>
        <xdr:cNvSpPr/>
      </xdr:nvSpPr>
      <xdr:spPr>
        <a:xfrm>
          <a:off x="4726041" y="43840173"/>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18</xdr:col>
      <xdr:colOff>148705</xdr:colOff>
      <xdr:row>751</xdr:row>
      <xdr:rowOff>329514</xdr:rowOff>
    </xdr:from>
    <xdr:to>
      <xdr:col>39</xdr:col>
      <xdr:colOff>53000</xdr:colOff>
      <xdr:row>754</xdr:row>
      <xdr:rowOff>230478</xdr:rowOff>
    </xdr:to>
    <xdr:sp macro="" textlink="">
      <xdr:nvSpPr>
        <xdr:cNvPr id="7" name="大かっこ 6"/>
        <xdr:cNvSpPr/>
      </xdr:nvSpPr>
      <xdr:spPr>
        <a:xfrm>
          <a:off x="3485029" y="49684460"/>
          <a:ext cx="3796674" cy="9718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twoCellAnchor>
    <xdr:from>
      <xdr:col>35</xdr:col>
      <xdr:colOff>146602</xdr:colOff>
      <xdr:row>740</xdr:row>
      <xdr:rowOff>292790</xdr:rowOff>
    </xdr:from>
    <xdr:to>
      <xdr:col>48</xdr:col>
      <xdr:colOff>51352</xdr:colOff>
      <xdr:row>743</xdr:row>
      <xdr:rowOff>298622</xdr:rowOff>
    </xdr:to>
    <xdr:sp macro="" textlink="">
      <xdr:nvSpPr>
        <xdr:cNvPr id="8" name="大かっこ 24"/>
        <xdr:cNvSpPr>
          <a:spLocks noChangeArrowheads="1"/>
        </xdr:cNvSpPr>
      </xdr:nvSpPr>
      <xdr:spPr bwMode="auto">
        <a:xfrm>
          <a:off x="6633899" y="45703871"/>
          <a:ext cx="2314318" cy="108704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3" zoomScale="74" zoomScaleNormal="75" zoomScaleSheetLayoutView="74" zoomScalePageLayoutView="85" workbookViewId="0">
      <selection activeCell="C847" sqref="C847:I8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30</v>
      </c>
      <c r="AT2" s="969"/>
      <c r="AU2" s="969"/>
      <c r="AV2" s="51" t="str">
        <f>IF(AW2="", "", "-")</f>
        <v/>
      </c>
      <c r="AW2" s="914"/>
      <c r="AX2" s="914"/>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573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528</v>
      </c>
      <c r="H5" s="840"/>
      <c r="I5" s="840"/>
      <c r="J5" s="840"/>
      <c r="K5" s="840"/>
      <c r="L5" s="840"/>
      <c r="M5" s="841" t="s">
        <v>66</v>
      </c>
      <c r="N5" s="842"/>
      <c r="O5" s="842"/>
      <c r="P5" s="842"/>
      <c r="Q5" s="842"/>
      <c r="R5" s="843"/>
      <c r="S5" s="844" t="s">
        <v>70</v>
      </c>
      <c r="T5" s="840"/>
      <c r="U5" s="840"/>
      <c r="V5" s="840"/>
      <c r="W5" s="840"/>
      <c r="X5" s="845"/>
      <c r="Y5" s="701" t="s">
        <v>3</v>
      </c>
      <c r="Z5" s="546"/>
      <c r="AA5" s="546"/>
      <c r="AB5" s="546"/>
      <c r="AC5" s="546"/>
      <c r="AD5" s="547"/>
      <c r="AE5" s="702" t="s">
        <v>575</v>
      </c>
      <c r="AF5" s="702"/>
      <c r="AG5" s="702"/>
      <c r="AH5" s="702"/>
      <c r="AI5" s="702"/>
      <c r="AJ5" s="702"/>
      <c r="AK5" s="702"/>
      <c r="AL5" s="702"/>
      <c r="AM5" s="702"/>
      <c r="AN5" s="702"/>
      <c r="AO5" s="702"/>
      <c r="AP5" s="703"/>
      <c r="AQ5" s="704" t="s">
        <v>629</v>
      </c>
      <c r="AR5" s="705"/>
      <c r="AS5" s="705"/>
      <c r="AT5" s="705"/>
      <c r="AU5" s="705"/>
      <c r="AV5" s="705"/>
      <c r="AW5" s="705"/>
      <c r="AX5" s="706"/>
    </row>
    <row r="6" spans="1:50" ht="31.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36" customHeight="1" x14ac:dyDescent="0.15">
      <c r="A8" s="498" t="s">
        <v>259</v>
      </c>
      <c r="B8" s="499"/>
      <c r="C8" s="499"/>
      <c r="D8" s="499"/>
      <c r="E8" s="499"/>
      <c r="F8" s="500"/>
      <c r="G8" s="936" t="str">
        <f>入力規則等!A27</f>
        <v>-</v>
      </c>
      <c r="H8" s="723"/>
      <c r="I8" s="723"/>
      <c r="J8" s="723"/>
      <c r="K8" s="723"/>
      <c r="L8" s="723"/>
      <c r="M8" s="723"/>
      <c r="N8" s="723"/>
      <c r="O8" s="723"/>
      <c r="P8" s="723"/>
      <c r="Q8" s="723"/>
      <c r="R8" s="723"/>
      <c r="S8" s="723"/>
      <c r="T8" s="723"/>
      <c r="U8" s="723"/>
      <c r="V8" s="723"/>
      <c r="W8" s="723"/>
      <c r="X8" s="937"/>
      <c r="Y8" s="846" t="s">
        <v>260</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7.75" customHeight="1" x14ac:dyDescent="0.15">
      <c r="A10" s="663" t="s">
        <v>30</v>
      </c>
      <c r="B10" s="664"/>
      <c r="C10" s="664"/>
      <c r="D10" s="664"/>
      <c r="E10" s="664"/>
      <c r="F10" s="664"/>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1.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4"/>
      <c r="B13" s="615"/>
      <c r="C13" s="615"/>
      <c r="D13" s="615"/>
      <c r="E13" s="615"/>
      <c r="F13" s="616"/>
      <c r="G13" s="726" t="s">
        <v>6</v>
      </c>
      <c r="H13" s="727"/>
      <c r="I13" s="764" t="s">
        <v>7</v>
      </c>
      <c r="J13" s="765"/>
      <c r="K13" s="765"/>
      <c r="L13" s="765"/>
      <c r="M13" s="765"/>
      <c r="N13" s="765"/>
      <c r="O13" s="766"/>
      <c r="P13" s="660">
        <v>0</v>
      </c>
      <c r="Q13" s="661"/>
      <c r="R13" s="661"/>
      <c r="S13" s="661"/>
      <c r="T13" s="661"/>
      <c r="U13" s="661"/>
      <c r="V13" s="662"/>
      <c r="W13" s="660">
        <v>294</v>
      </c>
      <c r="X13" s="661"/>
      <c r="Y13" s="661"/>
      <c r="Z13" s="661"/>
      <c r="AA13" s="661"/>
      <c r="AB13" s="661"/>
      <c r="AC13" s="662"/>
      <c r="AD13" s="660">
        <v>0</v>
      </c>
      <c r="AE13" s="661"/>
      <c r="AF13" s="661"/>
      <c r="AG13" s="661"/>
      <c r="AH13" s="661"/>
      <c r="AI13" s="661"/>
      <c r="AJ13" s="662"/>
      <c r="AK13" s="660">
        <v>0</v>
      </c>
      <c r="AL13" s="661"/>
      <c r="AM13" s="661"/>
      <c r="AN13" s="661"/>
      <c r="AO13" s="661"/>
      <c r="AP13" s="661"/>
      <c r="AQ13" s="662"/>
      <c r="AR13" s="922">
        <v>0</v>
      </c>
      <c r="AS13" s="923"/>
      <c r="AT13" s="923"/>
      <c r="AU13" s="923"/>
      <c r="AV13" s="923"/>
      <c r="AW13" s="923"/>
      <c r="AX13" s="924"/>
    </row>
    <row r="14" spans="1:50" ht="21" customHeight="1" x14ac:dyDescent="0.15">
      <c r="A14" s="614"/>
      <c r="B14" s="615"/>
      <c r="C14" s="615"/>
      <c r="D14" s="615"/>
      <c r="E14" s="615"/>
      <c r="F14" s="616"/>
      <c r="G14" s="728"/>
      <c r="H14" s="729"/>
      <c r="I14" s="714" t="s">
        <v>8</v>
      </c>
      <c r="J14" s="762"/>
      <c r="K14" s="762"/>
      <c r="L14" s="762"/>
      <c r="M14" s="762"/>
      <c r="N14" s="762"/>
      <c r="O14" s="763"/>
      <c r="P14" s="660">
        <v>87</v>
      </c>
      <c r="Q14" s="661"/>
      <c r="R14" s="661"/>
      <c r="S14" s="661"/>
      <c r="T14" s="661"/>
      <c r="U14" s="661"/>
      <c r="V14" s="662"/>
      <c r="W14" s="660">
        <v>7939</v>
      </c>
      <c r="X14" s="661"/>
      <c r="Y14" s="661"/>
      <c r="Z14" s="661"/>
      <c r="AA14" s="661"/>
      <c r="AB14" s="661"/>
      <c r="AC14" s="662"/>
      <c r="AD14" s="660">
        <v>1494</v>
      </c>
      <c r="AE14" s="661"/>
      <c r="AF14" s="661"/>
      <c r="AG14" s="661"/>
      <c r="AH14" s="661"/>
      <c r="AI14" s="661"/>
      <c r="AJ14" s="662"/>
      <c r="AK14" s="660"/>
      <c r="AL14" s="661"/>
      <c r="AM14" s="661"/>
      <c r="AN14" s="661"/>
      <c r="AO14" s="661"/>
      <c r="AP14" s="661"/>
      <c r="AQ14" s="662"/>
      <c r="AR14" s="788"/>
      <c r="AS14" s="788"/>
      <c r="AT14" s="788"/>
      <c r="AU14" s="788"/>
      <c r="AV14" s="788"/>
      <c r="AW14" s="788"/>
      <c r="AX14" s="789"/>
    </row>
    <row r="15" spans="1:50" ht="21" customHeight="1" x14ac:dyDescent="0.15">
      <c r="A15" s="614"/>
      <c r="B15" s="615"/>
      <c r="C15" s="615"/>
      <c r="D15" s="615"/>
      <c r="E15" s="615"/>
      <c r="F15" s="616"/>
      <c r="G15" s="728"/>
      <c r="H15" s="729"/>
      <c r="I15" s="714" t="s">
        <v>51</v>
      </c>
      <c r="J15" s="715"/>
      <c r="K15" s="715"/>
      <c r="L15" s="715"/>
      <c r="M15" s="715"/>
      <c r="N15" s="715"/>
      <c r="O15" s="716"/>
      <c r="P15" s="660">
        <v>5732</v>
      </c>
      <c r="Q15" s="661"/>
      <c r="R15" s="661"/>
      <c r="S15" s="661"/>
      <c r="T15" s="661"/>
      <c r="U15" s="661"/>
      <c r="V15" s="662"/>
      <c r="W15" s="660">
        <v>4902</v>
      </c>
      <c r="X15" s="661"/>
      <c r="Y15" s="661"/>
      <c r="Z15" s="661"/>
      <c r="AA15" s="661"/>
      <c r="AB15" s="661"/>
      <c r="AC15" s="662"/>
      <c r="AD15" s="660">
        <v>8180</v>
      </c>
      <c r="AE15" s="661"/>
      <c r="AF15" s="661"/>
      <c r="AG15" s="661"/>
      <c r="AH15" s="661"/>
      <c r="AI15" s="661"/>
      <c r="AJ15" s="662"/>
      <c r="AK15" s="660">
        <v>1508</v>
      </c>
      <c r="AL15" s="661"/>
      <c r="AM15" s="661"/>
      <c r="AN15" s="661"/>
      <c r="AO15" s="661"/>
      <c r="AP15" s="661"/>
      <c r="AQ15" s="662"/>
      <c r="AR15" s="660"/>
      <c r="AS15" s="661"/>
      <c r="AT15" s="661"/>
      <c r="AU15" s="661"/>
      <c r="AV15" s="661"/>
      <c r="AW15" s="661"/>
      <c r="AX15" s="806"/>
    </row>
    <row r="16" spans="1:50" ht="21" customHeight="1" x14ac:dyDescent="0.15">
      <c r="A16" s="614"/>
      <c r="B16" s="615"/>
      <c r="C16" s="615"/>
      <c r="D16" s="615"/>
      <c r="E16" s="615"/>
      <c r="F16" s="616"/>
      <c r="G16" s="728"/>
      <c r="H16" s="729"/>
      <c r="I16" s="714" t="s">
        <v>52</v>
      </c>
      <c r="J16" s="715"/>
      <c r="K16" s="715"/>
      <c r="L16" s="715"/>
      <c r="M16" s="715"/>
      <c r="N16" s="715"/>
      <c r="O16" s="716"/>
      <c r="P16" s="660">
        <v>-4902</v>
      </c>
      <c r="Q16" s="661"/>
      <c r="R16" s="661"/>
      <c r="S16" s="661"/>
      <c r="T16" s="661"/>
      <c r="U16" s="661"/>
      <c r="V16" s="662"/>
      <c r="W16" s="660">
        <v>-8180</v>
      </c>
      <c r="X16" s="661"/>
      <c r="Y16" s="661"/>
      <c r="Z16" s="661"/>
      <c r="AA16" s="661"/>
      <c r="AB16" s="661"/>
      <c r="AC16" s="662"/>
      <c r="AD16" s="660">
        <f>-1494-14</f>
        <v>-1508</v>
      </c>
      <c r="AE16" s="661"/>
      <c r="AF16" s="661"/>
      <c r="AG16" s="661"/>
      <c r="AH16" s="661"/>
      <c r="AI16" s="661"/>
      <c r="AJ16" s="662"/>
      <c r="AK16" s="660"/>
      <c r="AL16" s="661"/>
      <c r="AM16" s="661"/>
      <c r="AN16" s="661"/>
      <c r="AO16" s="661"/>
      <c r="AP16" s="661"/>
      <c r="AQ16" s="662"/>
      <c r="AR16" s="757"/>
      <c r="AS16" s="758"/>
      <c r="AT16" s="758"/>
      <c r="AU16" s="758"/>
      <c r="AV16" s="758"/>
      <c r="AW16" s="758"/>
      <c r="AX16" s="759"/>
    </row>
    <row r="17" spans="1:50" ht="24.75" customHeight="1" x14ac:dyDescent="0.15">
      <c r="A17" s="614"/>
      <c r="B17" s="615"/>
      <c r="C17" s="615"/>
      <c r="D17" s="615"/>
      <c r="E17" s="615"/>
      <c r="F17" s="616"/>
      <c r="G17" s="728"/>
      <c r="H17" s="729"/>
      <c r="I17" s="714" t="s">
        <v>50</v>
      </c>
      <c r="J17" s="762"/>
      <c r="K17" s="762"/>
      <c r="L17" s="762"/>
      <c r="M17" s="762"/>
      <c r="N17" s="762"/>
      <c r="O17" s="763"/>
      <c r="P17" s="660">
        <v>0</v>
      </c>
      <c r="Q17" s="661"/>
      <c r="R17" s="661"/>
      <c r="S17" s="661"/>
      <c r="T17" s="661"/>
      <c r="U17" s="661"/>
      <c r="V17" s="662"/>
      <c r="W17" s="660" t="s">
        <v>569</v>
      </c>
      <c r="X17" s="661"/>
      <c r="Y17" s="661"/>
      <c r="Z17" s="661"/>
      <c r="AA17" s="661"/>
      <c r="AB17" s="661"/>
      <c r="AC17" s="662"/>
      <c r="AD17" s="660"/>
      <c r="AE17" s="661"/>
      <c r="AF17" s="661"/>
      <c r="AG17" s="661"/>
      <c r="AH17" s="661"/>
      <c r="AI17" s="661"/>
      <c r="AJ17" s="662"/>
      <c r="AK17" s="660">
        <v>947</v>
      </c>
      <c r="AL17" s="661"/>
      <c r="AM17" s="661"/>
      <c r="AN17" s="661"/>
      <c r="AO17" s="661"/>
      <c r="AP17" s="661"/>
      <c r="AQ17" s="662"/>
      <c r="AR17" s="920"/>
      <c r="AS17" s="920"/>
      <c r="AT17" s="920"/>
      <c r="AU17" s="920"/>
      <c r="AV17" s="920"/>
      <c r="AW17" s="920"/>
      <c r="AX17" s="921"/>
    </row>
    <row r="18" spans="1:50" ht="24.75" customHeight="1" x14ac:dyDescent="0.15">
      <c r="A18" s="614"/>
      <c r="B18" s="615"/>
      <c r="C18" s="615"/>
      <c r="D18" s="615"/>
      <c r="E18" s="615"/>
      <c r="F18" s="616"/>
      <c r="G18" s="730"/>
      <c r="H18" s="731"/>
      <c r="I18" s="719" t="s">
        <v>20</v>
      </c>
      <c r="J18" s="720"/>
      <c r="K18" s="720"/>
      <c r="L18" s="720"/>
      <c r="M18" s="720"/>
      <c r="N18" s="720"/>
      <c r="O18" s="721"/>
      <c r="P18" s="878">
        <f>SUM(P13:V17)</f>
        <v>917</v>
      </c>
      <c r="Q18" s="879"/>
      <c r="R18" s="879"/>
      <c r="S18" s="879"/>
      <c r="T18" s="879"/>
      <c r="U18" s="879"/>
      <c r="V18" s="880"/>
      <c r="W18" s="878">
        <f>SUM(W13:AC17)</f>
        <v>4955</v>
      </c>
      <c r="X18" s="879"/>
      <c r="Y18" s="879"/>
      <c r="Z18" s="879"/>
      <c r="AA18" s="879"/>
      <c r="AB18" s="879"/>
      <c r="AC18" s="880"/>
      <c r="AD18" s="878">
        <f>SUM(AD13:AJ17)</f>
        <v>8166</v>
      </c>
      <c r="AE18" s="879"/>
      <c r="AF18" s="879"/>
      <c r="AG18" s="879"/>
      <c r="AH18" s="879"/>
      <c r="AI18" s="879"/>
      <c r="AJ18" s="880"/>
      <c r="AK18" s="878">
        <f>SUM(AK13:AQ17)</f>
        <v>2455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0">
        <v>873</v>
      </c>
      <c r="Q19" s="661"/>
      <c r="R19" s="661"/>
      <c r="S19" s="661"/>
      <c r="T19" s="661"/>
      <c r="U19" s="661"/>
      <c r="V19" s="662"/>
      <c r="W19" s="660">
        <v>4877</v>
      </c>
      <c r="X19" s="661"/>
      <c r="Y19" s="661"/>
      <c r="Z19" s="661"/>
      <c r="AA19" s="661"/>
      <c r="AB19" s="661"/>
      <c r="AC19" s="662"/>
      <c r="AD19" s="660">
        <v>5142</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0.95201744820065426</v>
      </c>
      <c r="Q20" s="316"/>
      <c r="R20" s="316"/>
      <c r="S20" s="316"/>
      <c r="T20" s="316"/>
      <c r="U20" s="316"/>
      <c r="V20" s="316"/>
      <c r="W20" s="316">
        <f t="shared" ref="W20" si="0">IF(W18=0, "-", SUM(W19)/W18)</f>
        <v>0.98425832492431886</v>
      </c>
      <c r="X20" s="316"/>
      <c r="Y20" s="316"/>
      <c r="Z20" s="316"/>
      <c r="AA20" s="316"/>
      <c r="AB20" s="316"/>
      <c r="AC20" s="316"/>
      <c r="AD20" s="316">
        <f t="shared" ref="AD20" si="1">IF(AD18=0, "-", SUM(AD19)/AD18)</f>
        <v>0.62968405584129317</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2"/>
      <c r="G21" s="314" t="s">
        <v>358</v>
      </c>
      <c r="H21" s="315"/>
      <c r="I21" s="315"/>
      <c r="J21" s="315"/>
      <c r="K21" s="315"/>
      <c r="L21" s="315"/>
      <c r="M21" s="315"/>
      <c r="N21" s="315"/>
      <c r="O21" s="315"/>
      <c r="P21" s="316">
        <f>IF(P19=0, "-", SUM(P19)/SUM(P13,P14))</f>
        <v>10.03448275862069</v>
      </c>
      <c r="Q21" s="316"/>
      <c r="R21" s="316"/>
      <c r="S21" s="316"/>
      <c r="T21" s="316"/>
      <c r="U21" s="316"/>
      <c r="V21" s="316"/>
      <c r="W21" s="316">
        <f t="shared" ref="W21" si="2">IF(W19=0, "-", SUM(W19)/SUM(W13,W14))</f>
        <v>0.59237216081622734</v>
      </c>
      <c r="X21" s="316"/>
      <c r="Y21" s="316"/>
      <c r="Z21" s="316"/>
      <c r="AA21" s="316"/>
      <c r="AB21" s="316"/>
      <c r="AC21" s="316"/>
      <c r="AD21" s="316">
        <f t="shared" ref="AD21" si="3">IF(AD19=0, "-", SUM(AD19)/SUM(AD13,AD14))</f>
        <v>3.4417670682730925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579</v>
      </c>
      <c r="H23" s="989"/>
      <c r="I23" s="989"/>
      <c r="J23" s="989"/>
      <c r="K23" s="989"/>
      <c r="L23" s="989"/>
      <c r="M23" s="989"/>
      <c r="N23" s="989"/>
      <c r="O23" s="990"/>
      <c r="P23" s="922">
        <v>0</v>
      </c>
      <c r="Q23" s="923"/>
      <c r="R23" s="923"/>
      <c r="S23" s="923"/>
      <c r="T23" s="923"/>
      <c r="U23" s="923"/>
      <c r="V23" s="939"/>
      <c r="W23" s="922">
        <v>0</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78">
        <f>P29-SUM(P23:P27)</f>
        <v>0</v>
      </c>
      <c r="Q28" s="879"/>
      <c r="R28" s="879"/>
      <c r="S28" s="879"/>
      <c r="T28" s="879"/>
      <c r="U28" s="879"/>
      <c r="V28" s="880"/>
      <c r="W28" s="878">
        <f>W29-SUM(W23:W27)</f>
        <v>0</v>
      </c>
      <c r="X28" s="879"/>
      <c r="Y28" s="879"/>
      <c r="Z28" s="879"/>
      <c r="AA28" s="879"/>
      <c r="AB28" s="879"/>
      <c r="AC28" s="880"/>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f>AK13</f>
        <v>0</v>
      </c>
      <c r="Q29" s="661"/>
      <c r="R29" s="661"/>
      <c r="S29" s="661"/>
      <c r="T29" s="661"/>
      <c r="U29" s="661"/>
      <c r="V29" s="662"/>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8" t="s">
        <v>425</v>
      </c>
      <c r="AN30" s="918"/>
      <c r="AO30" s="918"/>
      <c r="AP30" s="858"/>
      <c r="AQ30" s="767" t="s">
        <v>235</v>
      </c>
      <c r="AR30" s="768"/>
      <c r="AS30" s="768"/>
      <c r="AT30" s="769"/>
      <c r="AU30" s="774" t="s">
        <v>134</v>
      </c>
      <c r="AV30" s="774"/>
      <c r="AW30" s="774"/>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647</v>
      </c>
      <c r="AR31" s="199"/>
      <c r="AS31" s="132" t="s">
        <v>236</v>
      </c>
      <c r="AT31" s="133"/>
      <c r="AU31" s="198" t="s">
        <v>647</v>
      </c>
      <c r="AV31" s="198"/>
      <c r="AW31" s="398" t="s">
        <v>181</v>
      </c>
      <c r="AX31" s="399"/>
    </row>
    <row r="32" spans="1:50" ht="23.25" customHeight="1" x14ac:dyDescent="0.15">
      <c r="A32" s="403"/>
      <c r="B32" s="401"/>
      <c r="C32" s="401"/>
      <c r="D32" s="401"/>
      <c r="E32" s="401"/>
      <c r="F32" s="402"/>
      <c r="G32" s="564" t="s">
        <v>580</v>
      </c>
      <c r="H32" s="565"/>
      <c r="I32" s="565"/>
      <c r="J32" s="565"/>
      <c r="K32" s="565"/>
      <c r="L32" s="565"/>
      <c r="M32" s="565"/>
      <c r="N32" s="565"/>
      <c r="O32" s="566"/>
      <c r="P32" s="104" t="s">
        <v>581</v>
      </c>
      <c r="Q32" s="104"/>
      <c r="R32" s="104"/>
      <c r="S32" s="104"/>
      <c r="T32" s="104"/>
      <c r="U32" s="104"/>
      <c r="V32" s="104"/>
      <c r="W32" s="104"/>
      <c r="X32" s="105"/>
      <c r="Y32" s="474" t="s">
        <v>12</v>
      </c>
      <c r="Z32" s="534"/>
      <c r="AA32" s="535"/>
      <c r="AB32" s="464" t="s">
        <v>569</v>
      </c>
      <c r="AC32" s="464"/>
      <c r="AD32" s="464"/>
      <c r="AE32" s="216">
        <v>19</v>
      </c>
      <c r="AF32" s="217"/>
      <c r="AG32" s="217"/>
      <c r="AH32" s="217"/>
      <c r="AI32" s="216">
        <v>29</v>
      </c>
      <c r="AJ32" s="217"/>
      <c r="AK32" s="217"/>
      <c r="AL32" s="217"/>
      <c r="AM32" s="216">
        <v>175</v>
      </c>
      <c r="AN32" s="217"/>
      <c r="AO32" s="217"/>
      <c r="AP32" s="217"/>
      <c r="AQ32" s="340" t="s">
        <v>569</v>
      </c>
      <c r="AR32" s="206"/>
      <c r="AS32" s="206"/>
      <c r="AT32" s="341"/>
      <c r="AU32" s="217" t="s">
        <v>569</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569</v>
      </c>
      <c r="AC33" s="526"/>
      <c r="AD33" s="526"/>
      <c r="AE33" s="216" t="s">
        <v>569</v>
      </c>
      <c r="AF33" s="217"/>
      <c r="AG33" s="217"/>
      <c r="AH33" s="217"/>
      <c r="AI33" s="216" t="s">
        <v>569</v>
      </c>
      <c r="AJ33" s="217"/>
      <c r="AK33" s="217"/>
      <c r="AL33" s="217"/>
      <c r="AM33" s="216" t="s">
        <v>641</v>
      </c>
      <c r="AN33" s="217"/>
      <c r="AO33" s="217"/>
      <c r="AP33" s="217"/>
      <c r="AQ33" s="340" t="s">
        <v>569</v>
      </c>
      <c r="AR33" s="206"/>
      <c r="AS33" s="206"/>
      <c r="AT33" s="341"/>
      <c r="AU33" s="217" t="s">
        <v>569</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569</v>
      </c>
      <c r="AF34" s="217"/>
      <c r="AG34" s="217"/>
      <c r="AH34" s="217"/>
      <c r="AI34" s="216" t="s">
        <v>569</v>
      </c>
      <c r="AJ34" s="217"/>
      <c r="AK34" s="217"/>
      <c r="AL34" s="217"/>
      <c r="AM34" s="216" t="s">
        <v>569</v>
      </c>
      <c r="AN34" s="217"/>
      <c r="AO34" s="217"/>
      <c r="AP34" s="217"/>
      <c r="AQ34" s="340" t="s">
        <v>569</v>
      </c>
      <c r="AR34" s="206"/>
      <c r="AS34" s="206"/>
      <c r="AT34" s="341"/>
      <c r="AU34" s="217" t="s">
        <v>569</v>
      </c>
      <c r="AV34" s="217"/>
      <c r="AW34" s="217"/>
      <c r="AX34" s="219"/>
    </row>
    <row r="35" spans="1:50" ht="23.25" customHeight="1" x14ac:dyDescent="0.15">
      <c r="A35" s="224" t="s">
        <v>386</v>
      </c>
      <c r="B35" s="225"/>
      <c r="C35" s="225"/>
      <c r="D35" s="225"/>
      <c r="E35" s="225"/>
      <c r="F35" s="226"/>
      <c r="G35" s="230" t="s">
        <v>583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3"/>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9" t="s">
        <v>584</v>
      </c>
      <c r="H82" s="679"/>
      <c r="I82" s="679"/>
      <c r="J82" s="679"/>
      <c r="K82" s="679"/>
      <c r="L82" s="679"/>
      <c r="M82" s="679"/>
      <c r="N82" s="679"/>
      <c r="O82" s="679"/>
      <c r="P82" s="679"/>
      <c r="Q82" s="679"/>
      <c r="R82" s="679"/>
      <c r="S82" s="679"/>
      <c r="T82" s="679"/>
      <c r="U82" s="679"/>
      <c r="V82" s="679"/>
      <c r="W82" s="679"/>
      <c r="X82" s="679"/>
      <c r="Y82" s="679"/>
      <c r="Z82" s="679"/>
      <c r="AA82" s="680"/>
      <c r="AB82" s="884" t="s">
        <v>640</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customHeight="1" x14ac:dyDescent="0.15">
      <c r="A83" s="865"/>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customHeight="1" x14ac:dyDescent="0.15">
      <c r="A84" s="865"/>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647</v>
      </c>
      <c r="AR86" s="198"/>
      <c r="AS86" s="132" t="s">
        <v>236</v>
      </c>
      <c r="AT86" s="133"/>
      <c r="AU86" s="198" t="s">
        <v>647</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585</v>
      </c>
      <c r="H87" s="104"/>
      <c r="I87" s="104"/>
      <c r="J87" s="104"/>
      <c r="K87" s="104"/>
      <c r="L87" s="104"/>
      <c r="M87" s="104"/>
      <c r="N87" s="104"/>
      <c r="O87" s="105"/>
      <c r="P87" s="104" t="s">
        <v>586</v>
      </c>
      <c r="Q87" s="517"/>
      <c r="R87" s="517"/>
      <c r="S87" s="517"/>
      <c r="T87" s="517"/>
      <c r="U87" s="517"/>
      <c r="V87" s="517"/>
      <c r="W87" s="517"/>
      <c r="X87" s="518"/>
      <c r="Y87" s="561" t="s">
        <v>62</v>
      </c>
      <c r="Z87" s="562"/>
      <c r="AA87" s="563"/>
      <c r="AB87" s="464" t="s">
        <v>569</v>
      </c>
      <c r="AC87" s="464"/>
      <c r="AD87" s="464"/>
      <c r="AE87" s="216">
        <v>19</v>
      </c>
      <c r="AF87" s="217"/>
      <c r="AG87" s="217"/>
      <c r="AH87" s="217"/>
      <c r="AI87" s="216">
        <v>29</v>
      </c>
      <c r="AJ87" s="217"/>
      <c r="AK87" s="217"/>
      <c r="AL87" s="217"/>
      <c r="AM87" s="216">
        <v>175</v>
      </c>
      <c r="AN87" s="217"/>
      <c r="AO87" s="217"/>
      <c r="AP87" s="217"/>
      <c r="AQ87" s="340" t="s">
        <v>569</v>
      </c>
      <c r="AR87" s="206"/>
      <c r="AS87" s="206"/>
      <c r="AT87" s="341"/>
      <c r="AU87" s="217" t="s">
        <v>569</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569</v>
      </c>
      <c r="AC88" s="526"/>
      <c r="AD88" s="526"/>
      <c r="AE88" s="216" t="s">
        <v>569</v>
      </c>
      <c r="AF88" s="217"/>
      <c r="AG88" s="217"/>
      <c r="AH88" s="217"/>
      <c r="AI88" s="216" t="s">
        <v>569</v>
      </c>
      <c r="AJ88" s="217"/>
      <c r="AK88" s="217"/>
      <c r="AL88" s="217"/>
      <c r="AM88" s="216" t="s">
        <v>569</v>
      </c>
      <c r="AN88" s="217"/>
      <c r="AO88" s="217"/>
      <c r="AP88" s="217"/>
      <c r="AQ88" s="340" t="s">
        <v>569</v>
      </c>
      <c r="AR88" s="206"/>
      <c r="AS88" s="206"/>
      <c r="AT88" s="341"/>
      <c r="AU88" s="217" t="s">
        <v>569</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569</v>
      </c>
      <c r="AF89" s="217"/>
      <c r="AG89" s="217"/>
      <c r="AH89" s="217"/>
      <c r="AI89" s="216" t="s">
        <v>569</v>
      </c>
      <c r="AJ89" s="217"/>
      <c r="AK89" s="217"/>
      <c r="AL89" s="217"/>
      <c r="AM89" s="216" t="s">
        <v>569</v>
      </c>
      <c r="AN89" s="217"/>
      <c r="AO89" s="217"/>
      <c r="AP89" s="217"/>
      <c r="AQ89" s="340" t="s">
        <v>569</v>
      </c>
      <c r="AR89" s="206"/>
      <c r="AS89" s="206"/>
      <c r="AT89" s="341"/>
      <c r="AU89" s="217" t="s">
        <v>569</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582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587</v>
      </c>
      <c r="AC101" s="464"/>
      <c r="AD101" s="464"/>
      <c r="AE101" s="216">
        <v>19</v>
      </c>
      <c r="AF101" s="217"/>
      <c r="AG101" s="217"/>
      <c r="AH101" s="218"/>
      <c r="AI101" s="216">
        <v>29</v>
      </c>
      <c r="AJ101" s="217"/>
      <c r="AK101" s="217"/>
      <c r="AL101" s="218"/>
      <c r="AM101" s="216">
        <v>175</v>
      </c>
      <c r="AN101" s="217"/>
      <c r="AO101" s="217"/>
      <c r="AP101" s="218"/>
      <c r="AQ101" s="216" t="s">
        <v>569</v>
      </c>
      <c r="AR101" s="217"/>
      <c r="AS101" s="217"/>
      <c r="AT101" s="218"/>
      <c r="AU101" s="216" t="s">
        <v>569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587</v>
      </c>
      <c r="AC102" s="464"/>
      <c r="AD102" s="464"/>
      <c r="AE102" s="421" t="s">
        <v>569</v>
      </c>
      <c r="AF102" s="421"/>
      <c r="AG102" s="421"/>
      <c r="AH102" s="421"/>
      <c r="AI102" s="421" t="s">
        <v>569</v>
      </c>
      <c r="AJ102" s="421"/>
      <c r="AK102" s="421"/>
      <c r="AL102" s="421"/>
      <c r="AM102" s="421" t="s">
        <v>569</v>
      </c>
      <c r="AN102" s="421"/>
      <c r="AO102" s="421"/>
      <c r="AP102" s="421"/>
      <c r="AQ102" s="271" t="s">
        <v>569</v>
      </c>
      <c r="AR102" s="272"/>
      <c r="AS102" s="272"/>
      <c r="AT102" s="317"/>
      <c r="AU102" s="271" t="s">
        <v>569</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591</v>
      </c>
      <c r="AC116" s="466"/>
      <c r="AD116" s="467"/>
      <c r="AE116" s="421">
        <v>45947368</v>
      </c>
      <c r="AF116" s="421"/>
      <c r="AG116" s="421"/>
      <c r="AH116" s="421"/>
      <c r="AI116" s="421">
        <v>160172413</v>
      </c>
      <c r="AJ116" s="421"/>
      <c r="AK116" s="421"/>
      <c r="AL116" s="421"/>
      <c r="AM116" s="421">
        <v>29382857</v>
      </c>
      <c r="AN116" s="421"/>
      <c r="AO116" s="421"/>
      <c r="AP116" s="421"/>
      <c r="AQ116" s="216" t="s">
        <v>630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592</v>
      </c>
      <c r="AC117" s="476"/>
      <c r="AD117" s="477"/>
      <c r="AE117" s="554" t="s">
        <v>589</v>
      </c>
      <c r="AF117" s="554"/>
      <c r="AG117" s="554"/>
      <c r="AH117" s="554"/>
      <c r="AI117" s="554" t="s">
        <v>590</v>
      </c>
      <c r="AJ117" s="554"/>
      <c r="AK117" s="554"/>
      <c r="AL117" s="554"/>
      <c r="AM117" s="554" t="s">
        <v>646</v>
      </c>
      <c r="AN117" s="554"/>
      <c r="AO117" s="554"/>
      <c r="AP117" s="554"/>
      <c r="AQ117" s="554" t="s">
        <v>631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647</v>
      </c>
      <c r="AR133" s="198"/>
      <c r="AS133" s="132" t="s">
        <v>236</v>
      </c>
      <c r="AT133" s="133"/>
      <c r="AU133" s="199" t="s">
        <v>647</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571</v>
      </c>
      <c r="AC134" s="204"/>
      <c r="AD134" s="204"/>
      <c r="AE134" s="205" t="s">
        <v>571</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571</v>
      </c>
      <c r="AC135" s="212"/>
      <c r="AD135" s="212"/>
      <c r="AE135" s="205" t="s">
        <v>571</v>
      </c>
      <c r="AF135" s="206"/>
      <c r="AG135" s="206"/>
      <c r="AH135" s="206"/>
      <c r="AI135" s="205" t="s">
        <v>571</v>
      </c>
      <c r="AJ135" s="206"/>
      <c r="AK135" s="206"/>
      <c r="AL135" s="206"/>
      <c r="AM135" s="205" t="s">
        <v>572</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595</v>
      </c>
      <c r="H154" s="104"/>
      <c r="I154" s="104"/>
      <c r="J154" s="104"/>
      <c r="K154" s="104"/>
      <c r="L154" s="104"/>
      <c r="M154" s="104"/>
      <c r="N154" s="104"/>
      <c r="O154" s="104"/>
      <c r="P154" s="105"/>
      <c r="Q154" s="124" t="s">
        <v>596</v>
      </c>
      <c r="R154" s="104"/>
      <c r="S154" s="104"/>
      <c r="T154" s="104"/>
      <c r="U154" s="104"/>
      <c r="V154" s="104"/>
      <c r="W154" s="104"/>
      <c r="X154" s="104"/>
      <c r="Y154" s="104"/>
      <c r="Z154" s="104"/>
      <c r="AA154" s="291"/>
      <c r="AB154" s="140" t="s">
        <v>597</v>
      </c>
      <c r="AC154" s="141"/>
      <c r="AD154" s="141"/>
      <c r="AE154" s="146" t="s">
        <v>598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647</v>
      </c>
      <c r="AF432" s="199"/>
      <c r="AG432" s="132" t="s">
        <v>236</v>
      </c>
      <c r="AH432" s="133"/>
      <c r="AI432" s="155"/>
      <c r="AJ432" s="155"/>
      <c r="AK432" s="155"/>
      <c r="AL432" s="153"/>
      <c r="AM432" s="155"/>
      <c r="AN432" s="155"/>
      <c r="AO432" s="155"/>
      <c r="AP432" s="153"/>
      <c r="AQ432" s="590" t="s">
        <v>647</v>
      </c>
      <c r="AR432" s="199"/>
      <c r="AS432" s="132" t="s">
        <v>236</v>
      </c>
      <c r="AT432" s="133"/>
      <c r="AU432" s="199" t="s">
        <v>647</v>
      </c>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647</v>
      </c>
      <c r="AF457" s="199"/>
      <c r="AG457" s="132" t="s">
        <v>236</v>
      </c>
      <c r="AH457" s="133"/>
      <c r="AI457" s="155"/>
      <c r="AJ457" s="155"/>
      <c r="AK457" s="155"/>
      <c r="AL457" s="153"/>
      <c r="AM457" s="155"/>
      <c r="AN457" s="155"/>
      <c r="AO457" s="155"/>
      <c r="AP457" s="153"/>
      <c r="AQ457" s="590" t="s">
        <v>647</v>
      </c>
      <c r="AR457" s="199"/>
      <c r="AS457" s="132" t="s">
        <v>236</v>
      </c>
      <c r="AT457" s="133"/>
      <c r="AU457" s="199" t="s">
        <v>647</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565</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5.25" customHeight="1" x14ac:dyDescent="0.15">
      <c r="A702" s="870" t="s">
        <v>140</v>
      </c>
      <c r="B702" s="871"/>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564</v>
      </c>
      <c r="AE702" s="346"/>
      <c r="AF702" s="346"/>
      <c r="AG702" s="385" t="s">
        <v>600</v>
      </c>
      <c r="AH702" s="386"/>
      <c r="AI702" s="386"/>
      <c r="AJ702" s="386"/>
      <c r="AK702" s="386"/>
      <c r="AL702" s="386"/>
      <c r="AM702" s="386"/>
      <c r="AN702" s="386"/>
      <c r="AO702" s="386"/>
      <c r="AP702" s="386"/>
      <c r="AQ702" s="386"/>
      <c r="AR702" s="386"/>
      <c r="AS702" s="386"/>
      <c r="AT702" s="386"/>
      <c r="AU702" s="386"/>
      <c r="AV702" s="386"/>
      <c r="AW702" s="386"/>
      <c r="AX702" s="387"/>
    </row>
    <row r="703" spans="1:50" ht="3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564</v>
      </c>
      <c r="AE703" s="327"/>
      <c r="AF703" s="327"/>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35.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564</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602</v>
      </c>
      <c r="AE705" s="718"/>
      <c r="AF705" s="718"/>
      <c r="AG705" s="124" t="s">
        <v>569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4"/>
      <c r="D706" s="795"/>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603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6"/>
      <c r="D707" s="797"/>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623" t="s">
        <v>569</v>
      </c>
      <c r="AH708" s="624"/>
      <c r="AI708" s="624"/>
      <c r="AJ708" s="624"/>
      <c r="AK708" s="624"/>
      <c r="AL708" s="624"/>
      <c r="AM708" s="624"/>
      <c r="AN708" s="624"/>
      <c r="AO708" s="624"/>
      <c r="AP708" s="624"/>
      <c r="AQ708" s="624"/>
      <c r="AR708" s="624"/>
      <c r="AS708" s="624"/>
      <c r="AT708" s="624"/>
      <c r="AU708" s="624"/>
      <c r="AV708" s="624"/>
      <c r="AW708" s="624"/>
      <c r="AX708" s="625"/>
    </row>
    <row r="709" spans="1:50" ht="60.7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564</v>
      </c>
      <c r="AE709" s="327"/>
      <c r="AF709" s="327"/>
      <c r="AG709" s="100" t="s">
        <v>604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602</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564</v>
      </c>
      <c r="AE711" s="327"/>
      <c r="AF711" s="327"/>
      <c r="AG711" s="100" t="s">
        <v>605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564</v>
      </c>
      <c r="AE712" s="783"/>
      <c r="AF712" s="783"/>
      <c r="AG712" s="810" t="s">
        <v>606</v>
      </c>
      <c r="AH712" s="811"/>
      <c r="AI712" s="811"/>
      <c r="AJ712" s="811"/>
      <c r="AK712" s="811"/>
      <c r="AL712" s="811"/>
      <c r="AM712" s="811"/>
      <c r="AN712" s="811"/>
      <c r="AO712" s="811"/>
      <c r="AP712" s="811"/>
      <c r="AQ712" s="811"/>
      <c r="AR712" s="811"/>
      <c r="AS712" s="811"/>
      <c r="AT712" s="811"/>
      <c r="AU712" s="811"/>
      <c r="AV712" s="811"/>
      <c r="AW712" s="811"/>
      <c r="AX712" s="812"/>
    </row>
    <row r="713" spans="1:50" ht="36.7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564</v>
      </c>
      <c r="AE713" s="327"/>
      <c r="AF713" s="666"/>
      <c r="AG713" s="100" t="s">
        <v>607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564</v>
      </c>
      <c r="AE714" s="808"/>
      <c r="AF714" s="809"/>
      <c r="AG714" s="739" t="s">
        <v>608</v>
      </c>
      <c r="AH714" s="740"/>
      <c r="AI714" s="740"/>
      <c r="AJ714" s="740"/>
      <c r="AK714" s="740"/>
      <c r="AL714" s="740"/>
      <c r="AM714" s="740"/>
      <c r="AN714" s="740"/>
      <c r="AO714" s="740"/>
      <c r="AP714" s="740"/>
      <c r="AQ714" s="740"/>
      <c r="AR714" s="740"/>
      <c r="AS714" s="740"/>
      <c r="AT714" s="740"/>
      <c r="AU714" s="740"/>
      <c r="AV714" s="740"/>
      <c r="AW714" s="740"/>
      <c r="AX714" s="741"/>
    </row>
    <row r="715" spans="1:50" ht="38.25" customHeight="1" x14ac:dyDescent="0.15">
      <c r="A715" s="643"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564</v>
      </c>
      <c r="AE715" s="605"/>
      <c r="AF715" s="659"/>
      <c r="AG715" s="623" t="s">
        <v>609</v>
      </c>
      <c r="AH715" s="624"/>
      <c r="AI715" s="624"/>
      <c r="AJ715" s="624"/>
      <c r="AK715" s="624"/>
      <c r="AL715" s="624"/>
      <c r="AM715" s="624"/>
      <c r="AN715" s="624"/>
      <c r="AO715" s="624"/>
      <c r="AP715" s="624"/>
      <c r="AQ715" s="624"/>
      <c r="AR715" s="624"/>
      <c r="AS715" s="624"/>
      <c r="AT715" s="624"/>
      <c r="AU715" s="624"/>
      <c r="AV715" s="624"/>
      <c r="AW715" s="624"/>
      <c r="AX715" s="625"/>
    </row>
    <row r="716" spans="1:50" ht="35.25" customHeight="1" x14ac:dyDescent="0.15">
      <c r="A716" s="645"/>
      <c r="B716" s="647"/>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9" t="s">
        <v>602</v>
      </c>
      <c r="AE716" s="630"/>
      <c r="AF716" s="630"/>
      <c r="AG716" s="623" t="s">
        <v>569</v>
      </c>
      <c r="AH716" s="624"/>
      <c r="AI716" s="624"/>
      <c r="AJ716" s="624"/>
      <c r="AK716" s="624"/>
      <c r="AL716" s="624"/>
      <c r="AM716" s="624"/>
      <c r="AN716" s="624"/>
      <c r="AO716" s="624"/>
      <c r="AP716" s="624"/>
      <c r="AQ716" s="624"/>
      <c r="AR716" s="624"/>
      <c r="AS716" s="624"/>
      <c r="AT716" s="624"/>
      <c r="AU716" s="624"/>
      <c r="AV716" s="624"/>
      <c r="AW716" s="624"/>
      <c r="AX716" s="625"/>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564</v>
      </c>
      <c r="AE717" s="327"/>
      <c r="AF717" s="327"/>
      <c r="AG717" s="100" t="s">
        <v>610</v>
      </c>
      <c r="AH717" s="101"/>
      <c r="AI717" s="101"/>
      <c r="AJ717" s="101"/>
      <c r="AK717" s="101"/>
      <c r="AL717" s="101"/>
      <c r="AM717" s="101"/>
      <c r="AN717" s="101"/>
      <c r="AO717" s="101"/>
      <c r="AP717" s="101"/>
      <c r="AQ717" s="101"/>
      <c r="AR717" s="101"/>
      <c r="AS717" s="101"/>
      <c r="AT717" s="101"/>
      <c r="AU717" s="101"/>
      <c r="AV717" s="101"/>
      <c r="AW717" s="101"/>
      <c r="AX717" s="102"/>
    </row>
    <row r="718" spans="1:50" ht="38.2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564</v>
      </c>
      <c r="AE718" s="327"/>
      <c r="AF718" s="327"/>
      <c r="AG718" s="126" t="s">
        <v>611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2"/>
      <c r="C726" s="815" t="s">
        <v>53</v>
      </c>
      <c r="D726" s="837"/>
      <c r="E726" s="837"/>
      <c r="F726" s="838"/>
      <c r="G726" s="577" t="s">
        <v>612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6.75" customHeight="1" thickBot="1" x14ac:dyDescent="0.2">
      <c r="A729" s="637" t="s">
        <v>643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6.75" customHeight="1" thickBot="1" x14ac:dyDescent="0.2">
      <c r="A731" s="799" t="s">
        <v>138</v>
      </c>
      <c r="B731" s="800"/>
      <c r="C731" s="800"/>
      <c r="D731" s="800"/>
      <c r="E731" s="801"/>
      <c r="F731" s="732" t="s">
        <v>645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6.75" customHeight="1" thickBot="1" x14ac:dyDescent="0.2">
      <c r="A733" s="676" t="s">
        <v>138</v>
      </c>
      <c r="B733" s="677"/>
      <c r="C733" s="677"/>
      <c r="D733" s="677"/>
      <c r="E733" s="678"/>
      <c r="F733" s="640" t="s">
        <v>644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569</v>
      </c>
      <c r="F737" s="992"/>
      <c r="G737" s="992"/>
      <c r="H737" s="992"/>
      <c r="I737" s="992"/>
      <c r="J737" s="992"/>
      <c r="K737" s="992"/>
      <c r="L737" s="992"/>
      <c r="M737" s="992"/>
      <c r="N737" s="365" t="s">
        <v>404</v>
      </c>
      <c r="O737" s="365"/>
      <c r="P737" s="365"/>
      <c r="Q737" s="365"/>
      <c r="R737" s="992" t="s">
        <v>569</v>
      </c>
      <c r="S737" s="992"/>
      <c r="T737" s="992"/>
      <c r="U737" s="992"/>
      <c r="V737" s="992"/>
      <c r="W737" s="992"/>
      <c r="X737" s="992"/>
      <c r="Y737" s="992"/>
      <c r="Z737" s="992"/>
      <c r="AA737" s="365" t="s">
        <v>403</v>
      </c>
      <c r="AB737" s="365"/>
      <c r="AC737" s="365"/>
      <c r="AD737" s="365"/>
      <c r="AE737" s="992" t="s">
        <v>569</v>
      </c>
      <c r="AF737" s="992"/>
      <c r="AG737" s="992"/>
      <c r="AH737" s="992"/>
      <c r="AI737" s="992"/>
      <c r="AJ737" s="992"/>
      <c r="AK737" s="992"/>
      <c r="AL737" s="992"/>
      <c r="AM737" s="992"/>
      <c r="AN737" s="365" t="s">
        <v>402</v>
      </c>
      <c r="AO737" s="365"/>
      <c r="AP737" s="365"/>
      <c r="AQ737" s="365"/>
      <c r="AR737" s="998" t="s">
        <v>615</v>
      </c>
      <c r="AS737" s="999"/>
      <c r="AT737" s="999"/>
      <c r="AU737" s="999"/>
      <c r="AV737" s="999"/>
      <c r="AW737" s="999"/>
      <c r="AX737" s="1000"/>
      <c r="AY737" s="88"/>
      <c r="AZ737" s="88"/>
    </row>
    <row r="738" spans="1:52" ht="24.75" customHeight="1" x14ac:dyDescent="0.15">
      <c r="A738" s="991" t="s">
        <v>401</v>
      </c>
      <c r="B738" s="209"/>
      <c r="C738" s="209"/>
      <c r="D738" s="210"/>
      <c r="E738" s="992" t="s">
        <v>569</v>
      </c>
      <c r="F738" s="992"/>
      <c r="G738" s="992"/>
      <c r="H738" s="992"/>
      <c r="I738" s="992"/>
      <c r="J738" s="992"/>
      <c r="K738" s="992"/>
      <c r="L738" s="992"/>
      <c r="M738" s="992"/>
      <c r="N738" s="365" t="s">
        <v>400</v>
      </c>
      <c r="O738" s="365"/>
      <c r="P738" s="365"/>
      <c r="Q738" s="365"/>
      <c r="R738" s="992" t="s">
        <v>569</v>
      </c>
      <c r="S738" s="992"/>
      <c r="T738" s="992"/>
      <c r="U738" s="992"/>
      <c r="V738" s="992"/>
      <c r="W738" s="992"/>
      <c r="X738" s="992"/>
      <c r="Y738" s="992"/>
      <c r="Z738" s="992"/>
      <c r="AA738" s="365" t="s">
        <v>399</v>
      </c>
      <c r="AB738" s="365"/>
      <c r="AC738" s="365"/>
      <c r="AD738" s="365"/>
      <c r="AE738" s="992" t="s">
        <v>614</v>
      </c>
      <c r="AF738" s="992"/>
      <c r="AG738" s="992"/>
      <c r="AH738" s="992"/>
      <c r="AI738" s="992"/>
      <c r="AJ738" s="992"/>
      <c r="AK738" s="992"/>
      <c r="AL738" s="992"/>
      <c r="AM738" s="992"/>
      <c r="AN738" s="365" t="s">
        <v>398</v>
      </c>
      <c r="AO738" s="365"/>
      <c r="AP738" s="365"/>
      <c r="AQ738" s="365"/>
      <c r="AR738" s="998" t="s">
        <v>616</v>
      </c>
      <c r="AS738" s="999"/>
      <c r="AT738" s="999"/>
      <c r="AU738" s="999"/>
      <c r="AV738" s="999"/>
      <c r="AW738" s="999"/>
      <c r="AX738" s="1000"/>
    </row>
    <row r="739" spans="1:52" ht="24.75" customHeight="1" x14ac:dyDescent="0.15">
      <c r="A739" s="991" t="s">
        <v>397</v>
      </c>
      <c r="B739" s="209"/>
      <c r="C739" s="209"/>
      <c r="D739" s="210"/>
      <c r="E739" s="992" t="s">
        <v>617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618</v>
      </c>
      <c r="F740" s="977"/>
      <c r="G740" s="977"/>
      <c r="H740" s="92" t="str">
        <f>IF(E740="", "", "(")</f>
        <v>(</v>
      </c>
      <c r="I740" s="977"/>
      <c r="J740" s="977"/>
      <c r="K740" s="92" t="str">
        <f>IF(OR(I740="　", I740=""), "", "-")</f>
        <v/>
      </c>
      <c r="L740" s="978">
        <v>33</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5" t="s">
        <v>619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4"/>
      <c r="B781" s="635"/>
      <c r="C781" s="635"/>
      <c r="D781" s="635"/>
      <c r="E781" s="635"/>
      <c r="F781" s="636"/>
      <c r="G781" s="815"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8"/>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1.5" customHeight="1" x14ac:dyDescent="0.15">
      <c r="A782" s="634"/>
      <c r="B782" s="635"/>
      <c r="C782" s="635"/>
      <c r="D782" s="635"/>
      <c r="E782" s="635"/>
      <c r="F782" s="636"/>
      <c r="G782" s="673" t="s">
        <v>620</v>
      </c>
      <c r="H782" s="674"/>
      <c r="I782" s="674"/>
      <c r="J782" s="674"/>
      <c r="K782" s="675"/>
      <c r="L782" s="667" t="s">
        <v>621</v>
      </c>
      <c r="M782" s="668"/>
      <c r="N782" s="668"/>
      <c r="O782" s="668"/>
      <c r="P782" s="668"/>
      <c r="Q782" s="668"/>
      <c r="R782" s="668"/>
      <c r="S782" s="668"/>
      <c r="T782" s="668"/>
      <c r="U782" s="668"/>
      <c r="V782" s="668"/>
      <c r="W782" s="668"/>
      <c r="X782" s="669"/>
      <c r="Y782" s="388">
        <v>4379</v>
      </c>
      <c r="Z782" s="389"/>
      <c r="AA782" s="389"/>
      <c r="AB782" s="805"/>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hidden="1" customHeight="1" x14ac:dyDescent="0.15">
      <c r="A783" s="634"/>
      <c r="B783" s="635"/>
      <c r="C783" s="635"/>
      <c r="D783" s="635"/>
      <c r="E783" s="635"/>
      <c r="F783" s="636"/>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4"/>
      <c r="B784" s="635"/>
      <c r="C784" s="635"/>
      <c r="D784" s="635"/>
      <c r="E784" s="635"/>
      <c r="F784" s="636"/>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4"/>
      <c r="B785" s="635"/>
      <c r="C785" s="635"/>
      <c r="D785" s="635"/>
      <c r="E785" s="635"/>
      <c r="F785" s="636"/>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4"/>
      <c r="B786" s="635"/>
      <c r="C786" s="635"/>
      <c r="D786" s="635"/>
      <c r="E786" s="635"/>
      <c r="F786" s="636"/>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4"/>
      <c r="B787" s="635"/>
      <c r="C787" s="635"/>
      <c r="D787" s="635"/>
      <c r="E787" s="635"/>
      <c r="F787" s="636"/>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4"/>
      <c r="B788" s="635"/>
      <c r="C788" s="635"/>
      <c r="D788" s="635"/>
      <c r="E788" s="635"/>
      <c r="F788" s="636"/>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4"/>
      <c r="B789" s="635"/>
      <c r="C789" s="635"/>
      <c r="D789" s="635"/>
      <c r="E789" s="635"/>
      <c r="F789" s="636"/>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4"/>
      <c r="B790" s="635"/>
      <c r="C790" s="635"/>
      <c r="D790" s="635"/>
      <c r="E790" s="635"/>
      <c r="F790" s="636"/>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4"/>
      <c r="B791" s="635"/>
      <c r="C791" s="635"/>
      <c r="D791" s="635"/>
      <c r="E791" s="635"/>
      <c r="F791" s="636"/>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4"/>
      <c r="B792" s="635"/>
      <c r="C792" s="635"/>
      <c r="D792" s="635"/>
      <c r="E792" s="635"/>
      <c r="F792" s="636"/>
      <c r="G792" s="826" t="s">
        <v>20</v>
      </c>
      <c r="H792" s="827"/>
      <c r="I792" s="827"/>
      <c r="J792" s="827"/>
      <c r="K792" s="827"/>
      <c r="L792" s="828"/>
      <c r="M792" s="829"/>
      <c r="N792" s="829"/>
      <c r="O792" s="829"/>
      <c r="P792" s="829"/>
      <c r="Q792" s="829"/>
      <c r="R792" s="829"/>
      <c r="S792" s="829"/>
      <c r="T792" s="829"/>
      <c r="U792" s="829"/>
      <c r="V792" s="829"/>
      <c r="W792" s="829"/>
      <c r="X792" s="830"/>
      <c r="Y792" s="831">
        <f>SUM(Y782:AB791)</f>
        <v>4379</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4"/>
      <c r="B793" s="635"/>
      <c r="C793" s="635"/>
      <c r="D793" s="635"/>
      <c r="E793" s="635"/>
      <c r="F793" s="636"/>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4"/>
      <c r="B794" s="635"/>
      <c r="C794" s="635"/>
      <c r="D794" s="635"/>
      <c r="E794" s="635"/>
      <c r="F794" s="636"/>
      <c r="G794" s="815"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8"/>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5"/>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4"/>
      <c r="B797" s="635"/>
      <c r="C797" s="635"/>
      <c r="D797" s="635"/>
      <c r="E797" s="635"/>
      <c r="F797" s="636"/>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4"/>
      <c r="B798" s="635"/>
      <c r="C798" s="635"/>
      <c r="D798" s="635"/>
      <c r="E798" s="635"/>
      <c r="F798" s="636"/>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4"/>
      <c r="B799" s="635"/>
      <c r="C799" s="635"/>
      <c r="D799" s="635"/>
      <c r="E799" s="635"/>
      <c r="F799" s="636"/>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4"/>
      <c r="B800" s="635"/>
      <c r="C800" s="635"/>
      <c r="D800" s="635"/>
      <c r="E800" s="635"/>
      <c r="F800" s="636"/>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4"/>
      <c r="B801" s="635"/>
      <c r="C801" s="635"/>
      <c r="D801" s="635"/>
      <c r="E801" s="635"/>
      <c r="F801" s="636"/>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4"/>
      <c r="B802" s="635"/>
      <c r="C802" s="635"/>
      <c r="D802" s="635"/>
      <c r="E802" s="635"/>
      <c r="F802" s="636"/>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4"/>
      <c r="B803" s="635"/>
      <c r="C803" s="635"/>
      <c r="D803" s="635"/>
      <c r="E803" s="635"/>
      <c r="F803" s="636"/>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4"/>
      <c r="B804" s="635"/>
      <c r="C804" s="635"/>
      <c r="D804" s="635"/>
      <c r="E804" s="635"/>
      <c r="F804" s="636"/>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4"/>
      <c r="B805" s="635"/>
      <c r="C805" s="635"/>
      <c r="D805" s="635"/>
      <c r="E805" s="635"/>
      <c r="F805" s="636"/>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4"/>
      <c r="B806" s="635"/>
      <c r="C806" s="635"/>
      <c r="D806" s="635"/>
      <c r="E806" s="635"/>
      <c r="F806" s="636"/>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4"/>
      <c r="B807" s="635"/>
      <c r="C807" s="635"/>
      <c r="D807" s="635"/>
      <c r="E807" s="635"/>
      <c r="F807" s="636"/>
      <c r="G807" s="815"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8"/>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5"/>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4"/>
      <c r="B810" s="635"/>
      <c r="C810" s="635"/>
      <c r="D810" s="635"/>
      <c r="E810" s="635"/>
      <c r="F810" s="636"/>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4"/>
      <c r="B811" s="635"/>
      <c r="C811" s="635"/>
      <c r="D811" s="635"/>
      <c r="E811" s="635"/>
      <c r="F811" s="636"/>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4"/>
      <c r="B812" s="635"/>
      <c r="C812" s="635"/>
      <c r="D812" s="635"/>
      <c r="E812" s="635"/>
      <c r="F812" s="636"/>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4"/>
      <c r="B813" s="635"/>
      <c r="C813" s="635"/>
      <c r="D813" s="635"/>
      <c r="E813" s="635"/>
      <c r="F813" s="636"/>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4"/>
      <c r="B814" s="635"/>
      <c r="C814" s="635"/>
      <c r="D814" s="635"/>
      <c r="E814" s="635"/>
      <c r="F814" s="636"/>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4"/>
      <c r="B815" s="635"/>
      <c r="C815" s="635"/>
      <c r="D815" s="635"/>
      <c r="E815" s="635"/>
      <c r="F815" s="636"/>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4"/>
      <c r="B816" s="635"/>
      <c r="C816" s="635"/>
      <c r="D816" s="635"/>
      <c r="E816" s="635"/>
      <c r="F816" s="636"/>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4"/>
      <c r="B817" s="635"/>
      <c r="C817" s="635"/>
      <c r="D817" s="635"/>
      <c r="E817" s="635"/>
      <c r="F817" s="636"/>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4"/>
      <c r="B818" s="635"/>
      <c r="C818" s="635"/>
      <c r="D818" s="635"/>
      <c r="E818" s="635"/>
      <c r="F818" s="636"/>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4"/>
      <c r="B819" s="635"/>
      <c r="C819" s="635"/>
      <c r="D819" s="635"/>
      <c r="E819" s="635"/>
      <c r="F819" s="636"/>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4"/>
      <c r="B820" s="635"/>
      <c r="C820" s="635"/>
      <c r="D820" s="635"/>
      <c r="E820" s="635"/>
      <c r="F820" s="636"/>
      <c r="G820" s="815"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8"/>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5"/>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4"/>
      <c r="B823" s="635"/>
      <c r="C823" s="635"/>
      <c r="D823" s="635"/>
      <c r="E823" s="635"/>
      <c r="F823" s="636"/>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4"/>
      <c r="B824" s="635"/>
      <c r="C824" s="635"/>
      <c r="D824" s="635"/>
      <c r="E824" s="635"/>
      <c r="F824" s="636"/>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4"/>
      <c r="B825" s="635"/>
      <c r="C825" s="635"/>
      <c r="D825" s="635"/>
      <c r="E825" s="635"/>
      <c r="F825" s="636"/>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4"/>
      <c r="B826" s="635"/>
      <c r="C826" s="635"/>
      <c r="D826" s="635"/>
      <c r="E826" s="635"/>
      <c r="F826" s="636"/>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4"/>
      <c r="B827" s="635"/>
      <c r="C827" s="635"/>
      <c r="D827" s="635"/>
      <c r="E827" s="635"/>
      <c r="F827" s="636"/>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4"/>
      <c r="B828" s="635"/>
      <c r="C828" s="635"/>
      <c r="D828" s="635"/>
      <c r="E828" s="635"/>
      <c r="F828" s="636"/>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4"/>
      <c r="B829" s="635"/>
      <c r="C829" s="635"/>
      <c r="D829" s="635"/>
      <c r="E829" s="635"/>
      <c r="F829" s="636"/>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4"/>
      <c r="B830" s="635"/>
      <c r="C830" s="635"/>
      <c r="D830" s="635"/>
      <c r="E830" s="635"/>
      <c r="F830" s="636"/>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4"/>
      <c r="B831" s="635"/>
      <c r="C831" s="635"/>
      <c r="D831" s="635"/>
      <c r="E831" s="635"/>
      <c r="F831" s="636"/>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3.25" customHeight="1" x14ac:dyDescent="0.15">
      <c r="A838" s="376">
        <v>1</v>
      </c>
      <c r="B838" s="376">
        <v>1</v>
      </c>
      <c r="C838" s="361" t="s">
        <v>622</v>
      </c>
      <c r="D838" s="347"/>
      <c r="E838" s="347"/>
      <c r="F838" s="347"/>
      <c r="G838" s="347"/>
      <c r="H838" s="347"/>
      <c r="I838" s="347"/>
      <c r="J838" s="348">
        <v>9000020431001</v>
      </c>
      <c r="K838" s="349"/>
      <c r="L838" s="349"/>
      <c r="M838" s="349"/>
      <c r="N838" s="349"/>
      <c r="O838" s="349"/>
      <c r="P838" s="907" t="s">
        <v>623</v>
      </c>
      <c r="Q838" s="908"/>
      <c r="R838" s="908"/>
      <c r="S838" s="908"/>
      <c r="T838" s="908"/>
      <c r="U838" s="908"/>
      <c r="V838" s="908"/>
      <c r="W838" s="908"/>
      <c r="X838" s="909"/>
      <c r="Y838" s="351">
        <v>4379</v>
      </c>
      <c r="Z838" s="352"/>
      <c r="AA838" s="352"/>
      <c r="AB838" s="353"/>
      <c r="AC838" s="363" t="s">
        <v>624</v>
      </c>
      <c r="AD838" s="371"/>
      <c r="AE838" s="371"/>
      <c r="AF838" s="371"/>
      <c r="AG838" s="371"/>
      <c r="AH838" s="372" t="s">
        <v>625</v>
      </c>
      <c r="AI838" s="373"/>
      <c r="AJ838" s="373"/>
      <c r="AK838" s="373"/>
      <c r="AL838" s="357" t="s">
        <v>625</v>
      </c>
      <c r="AM838" s="358"/>
      <c r="AN838" s="358"/>
      <c r="AO838" s="359"/>
      <c r="AP838" s="360" t="s">
        <v>625</v>
      </c>
      <c r="AQ838" s="360"/>
      <c r="AR838" s="360"/>
      <c r="AS838" s="360"/>
      <c r="AT838" s="360"/>
      <c r="AU838" s="360"/>
      <c r="AV838" s="360"/>
      <c r="AW838" s="360"/>
      <c r="AX838" s="360"/>
    </row>
    <row r="839" spans="1:50" ht="53.25" customHeight="1" x14ac:dyDescent="0.15">
      <c r="A839" s="376">
        <v>2</v>
      </c>
      <c r="B839" s="376">
        <v>1</v>
      </c>
      <c r="C839" s="361" t="s">
        <v>639</v>
      </c>
      <c r="D839" s="347"/>
      <c r="E839" s="347"/>
      <c r="F839" s="347"/>
      <c r="G839" s="347"/>
      <c r="H839" s="347"/>
      <c r="I839" s="347"/>
      <c r="J839" s="348">
        <v>5260005003439</v>
      </c>
      <c r="K839" s="349"/>
      <c r="L839" s="349"/>
      <c r="M839" s="349"/>
      <c r="N839" s="349"/>
      <c r="O839" s="349"/>
      <c r="P839" s="362" t="s">
        <v>623</v>
      </c>
      <c r="Q839" s="350"/>
      <c r="R839" s="350"/>
      <c r="S839" s="350"/>
      <c r="T839" s="350"/>
      <c r="U839" s="350"/>
      <c r="V839" s="350"/>
      <c r="W839" s="350"/>
      <c r="X839" s="350"/>
      <c r="Y839" s="351">
        <v>95</v>
      </c>
      <c r="Z839" s="352"/>
      <c r="AA839" s="352"/>
      <c r="AB839" s="353"/>
      <c r="AC839" s="363" t="s">
        <v>624</v>
      </c>
      <c r="AD839" s="371"/>
      <c r="AE839" s="371"/>
      <c r="AF839" s="371"/>
      <c r="AG839" s="371"/>
      <c r="AH839" s="372" t="s">
        <v>625</v>
      </c>
      <c r="AI839" s="373"/>
      <c r="AJ839" s="373"/>
      <c r="AK839" s="373"/>
      <c r="AL839" s="357" t="s">
        <v>625</v>
      </c>
      <c r="AM839" s="358"/>
      <c r="AN839" s="358"/>
      <c r="AO839" s="359"/>
      <c r="AP839" s="360" t="s">
        <v>626</v>
      </c>
      <c r="AQ839" s="360"/>
      <c r="AR839" s="360"/>
      <c r="AS839" s="360"/>
      <c r="AT839" s="360"/>
      <c r="AU839" s="360"/>
      <c r="AV839" s="360"/>
      <c r="AW839" s="360"/>
      <c r="AX839" s="360"/>
    </row>
    <row r="840" spans="1:50" ht="53.25" customHeight="1" x14ac:dyDescent="0.15">
      <c r="A840" s="376">
        <v>3</v>
      </c>
      <c r="B840" s="376">
        <v>1</v>
      </c>
      <c r="C840" s="361" t="s">
        <v>637</v>
      </c>
      <c r="D840" s="347"/>
      <c r="E840" s="347"/>
      <c r="F840" s="347"/>
      <c r="G840" s="347"/>
      <c r="H840" s="347"/>
      <c r="I840" s="347"/>
      <c r="J840" s="348">
        <v>7000020340006</v>
      </c>
      <c r="K840" s="349"/>
      <c r="L840" s="349"/>
      <c r="M840" s="349"/>
      <c r="N840" s="349"/>
      <c r="O840" s="349"/>
      <c r="P840" s="362" t="s">
        <v>623</v>
      </c>
      <c r="Q840" s="350"/>
      <c r="R840" s="350"/>
      <c r="S840" s="350"/>
      <c r="T840" s="350"/>
      <c r="U840" s="350"/>
      <c r="V840" s="350"/>
      <c r="W840" s="350"/>
      <c r="X840" s="350"/>
      <c r="Y840" s="351">
        <v>51</v>
      </c>
      <c r="Z840" s="352"/>
      <c r="AA840" s="352"/>
      <c r="AB840" s="353"/>
      <c r="AC840" s="363" t="s">
        <v>624</v>
      </c>
      <c r="AD840" s="371"/>
      <c r="AE840" s="371"/>
      <c r="AF840" s="371"/>
      <c r="AG840" s="371"/>
      <c r="AH840" s="372" t="s">
        <v>625</v>
      </c>
      <c r="AI840" s="373"/>
      <c r="AJ840" s="373"/>
      <c r="AK840" s="373"/>
      <c r="AL840" s="357" t="s">
        <v>625</v>
      </c>
      <c r="AM840" s="358"/>
      <c r="AN840" s="358"/>
      <c r="AO840" s="359"/>
      <c r="AP840" s="360" t="s">
        <v>625</v>
      </c>
      <c r="AQ840" s="360"/>
      <c r="AR840" s="360"/>
      <c r="AS840" s="360"/>
      <c r="AT840" s="360"/>
      <c r="AU840" s="360"/>
      <c r="AV840" s="360"/>
      <c r="AW840" s="360"/>
      <c r="AX840" s="360"/>
    </row>
    <row r="841" spans="1:50" ht="53.25" customHeight="1" x14ac:dyDescent="0.15">
      <c r="A841" s="376">
        <v>4</v>
      </c>
      <c r="B841" s="376">
        <v>1</v>
      </c>
      <c r="C841" s="361" t="s">
        <v>636</v>
      </c>
      <c r="D841" s="347"/>
      <c r="E841" s="347"/>
      <c r="F841" s="347"/>
      <c r="G841" s="347"/>
      <c r="H841" s="347"/>
      <c r="I841" s="347"/>
      <c r="J841" s="348">
        <v>4050005006298</v>
      </c>
      <c r="K841" s="349"/>
      <c r="L841" s="349"/>
      <c r="M841" s="349"/>
      <c r="N841" s="349"/>
      <c r="O841" s="349"/>
      <c r="P841" s="362" t="s">
        <v>627</v>
      </c>
      <c r="Q841" s="350"/>
      <c r="R841" s="350"/>
      <c r="S841" s="350"/>
      <c r="T841" s="350"/>
      <c r="U841" s="350"/>
      <c r="V841" s="350"/>
      <c r="W841" s="350"/>
      <c r="X841" s="350"/>
      <c r="Y841" s="351">
        <v>40</v>
      </c>
      <c r="Z841" s="352"/>
      <c r="AA841" s="352"/>
      <c r="AB841" s="353"/>
      <c r="AC841" s="363" t="s">
        <v>624</v>
      </c>
      <c r="AD841" s="371"/>
      <c r="AE841" s="371"/>
      <c r="AF841" s="371"/>
      <c r="AG841" s="371"/>
      <c r="AH841" s="372" t="s">
        <v>626</v>
      </c>
      <c r="AI841" s="373"/>
      <c r="AJ841" s="373"/>
      <c r="AK841" s="373"/>
      <c r="AL841" s="357" t="s">
        <v>628</v>
      </c>
      <c r="AM841" s="358"/>
      <c r="AN841" s="358"/>
      <c r="AO841" s="359"/>
      <c r="AP841" s="360" t="s">
        <v>626</v>
      </c>
      <c r="AQ841" s="360"/>
      <c r="AR841" s="360"/>
      <c r="AS841" s="360"/>
      <c r="AT841" s="360"/>
      <c r="AU841" s="360"/>
      <c r="AV841" s="360"/>
      <c r="AW841" s="360"/>
      <c r="AX841" s="360"/>
    </row>
    <row r="842" spans="1:50" ht="53.25" customHeight="1" x14ac:dyDescent="0.15">
      <c r="A842" s="376">
        <v>5</v>
      </c>
      <c r="B842" s="376">
        <v>1</v>
      </c>
      <c r="C842" s="361" t="s">
        <v>632</v>
      </c>
      <c r="D842" s="347"/>
      <c r="E842" s="347"/>
      <c r="F842" s="347"/>
      <c r="G842" s="347"/>
      <c r="H842" s="347"/>
      <c r="I842" s="347"/>
      <c r="J842" s="348">
        <v>3010405001696</v>
      </c>
      <c r="K842" s="349"/>
      <c r="L842" s="349"/>
      <c r="M842" s="349"/>
      <c r="N842" s="349"/>
      <c r="O842" s="349"/>
      <c r="P842" s="362" t="s">
        <v>623</v>
      </c>
      <c r="Q842" s="350"/>
      <c r="R842" s="350"/>
      <c r="S842" s="350"/>
      <c r="T842" s="350"/>
      <c r="U842" s="350"/>
      <c r="V842" s="350"/>
      <c r="W842" s="350"/>
      <c r="X842" s="350"/>
      <c r="Y842" s="351">
        <v>37</v>
      </c>
      <c r="Z842" s="352"/>
      <c r="AA842" s="352"/>
      <c r="AB842" s="353"/>
      <c r="AC842" s="363" t="s">
        <v>624</v>
      </c>
      <c r="AD842" s="371"/>
      <c r="AE842" s="371"/>
      <c r="AF842" s="371"/>
      <c r="AG842" s="371"/>
      <c r="AH842" s="372" t="s">
        <v>625</v>
      </c>
      <c r="AI842" s="373"/>
      <c r="AJ842" s="373"/>
      <c r="AK842" s="373"/>
      <c r="AL842" s="357" t="s">
        <v>625</v>
      </c>
      <c r="AM842" s="358"/>
      <c r="AN842" s="358"/>
      <c r="AO842" s="359"/>
      <c r="AP842" s="360" t="s">
        <v>625</v>
      </c>
      <c r="AQ842" s="360"/>
      <c r="AR842" s="360"/>
      <c r="AS842" s="360"/>
      <c r="AT842" s="360"/>
      <c r="AU842" s="360"/>
      <c r="AV842" s="360"/>
      <c r="AW842" s="360"/>
      <c r="AX842" s="360"/>
    </row>
    <row r="843" spans="1:50" ht="53.25" customHeight="1" x14ac:dyDescent="0.15">
      <c r="A843" s="376">
        <v>6</v>
      </c>
      <c r="B843" s="376">
        <v>1</v>
      </c>
      <c r="C843" s="361" t="s">
        <v>635</v>
      </c>
      <c r="D843" s="347"/>
      <c r="E843" s="347"/>
      <c r="F843" s="347"/>
      <c r="G843" s="347"/>
      <c r="H843" s="347"/>
      <c r="I843" s="347"/>
      <c r="J843" s="348">
        <v>3120905001846</v>
      </c>
      <c r="K843" s="349"/>
      <c r="L843" s="349"/>
      <c r="M843" s="349"/>
      <c r="N843" s="349"/>
      <c r="O843" s="349"/>
      <c r="P843" s="362" t="s">
        <v>623</v>
      </c>
      <c r="Q843" s="350"/>
      <c r="R843" s="350"/>
      <c r="S843" s="350"/>
      <c r="T843" s="350"/>
      <c r="U843" s="350"/>
      <c r="V843" s="350"/>
      <c r="W843" s="350"/>
      <c r="X843" s="350"/>
      <c r="Y843" s="351">
        <v>22</v>
      </c>
      <c r="Z843" s="352"/>
      <c r="AA843" s="352"/>
      <c r="AB843" s="353"/>
      <c r="AC843" s="363" t="s">
        <v>624</v>
      </c>
      <c r="AD843" s="371"/>
      <c r="AE843" s="371"/>
      <c r="AF843" s="371"/>
      <c r="AG843" s="371"/>
      <c r="AH843" s="372" t="s">
        <v>626</v>
      </c>
      <c r="AI843" s="373"/>
      <c r="AJ843" s="373"/>
      <c r="AK843" s="373"/>
      <c r="AL843" s="357" t="s">
        <v>625</v>
      </c>
      <c r="AM843" s="358"/>
      <c r="AN843" s="358"/>
      <c r="AO843" s="359"/>
      <c r="AP843" s="360" t="s">
        <v>625</v>
      </c>
      <c r="AQ843" s="360"/>
      <c r="AR843" s="360"/>
      <c r="AS843" s="360"/>
      <c r="AT843" s="360"/>
      <c r="AU843" s="360"/>
      <c r="AV843" s="360"/>
      <c r="AW843" s="360"/>
      <c r="AX843" s="360"/>
    </row>
    <row r="844" spans="1:50" ht="53.25" customHeight="1" x14ac:dyDescent="0.15">
      <c r="A844" s="376">
        <v>7</v>
      </c>
      <c r="B844" s="376">
        <v>1</v>
      </c>
      <c r="C844" s="361" t="s">
        <v>634</v>
      </c>
      <c r="D844" s="347"/>
      <c r="E844" s="347"/>
      <c r="F844" s="347"/>
      <c r="G844" s="347"/>
      <c r="H844" s="347"/>
      <c r="I844" s="347"/>
      <c r="J844" s="348" t="s">
        <v>638</v>
      </c>
      <c r="K844" s="349"/>
      <c r="L844" s="349"/>
      <c r="M844" s="349"/>
      <c r="N844" s="349"/>
      <c r="O844" s="349"/>
      <c r="P844" s="362" t="s">
        <v>623</v>
      </c>
      <c r="Q844" s="350"/>
      <c r="R844" s="350"/>
      <c r="S844" s="350"/>
      <c r="T844" s="350"/>
      <c r="U844" s="350"/>
      <c r="V844" s="350"/>
      <c r="W844" s="350"/>
      <c r="X844" s="350"/>
      <c r="Y844" s="351">
        <v>21</v>
      </c>
      <c r="Z844" s="352"/>
      <c r="AA844" s="352"/>
      <c r="AB844" s="353"/>
      <c r="AC844" s="363" t="s">
        <v>624</v>
      </c>
      <c r="AD844" s="371"/>
      <c r="AE844" s="371"/>
      <c r="AF844" s="371"/>
      <c r="AG844" s="371"/>
      <c r="AH844" s="372" t="s">
        <v>628</v>
      </c>
      <c r="AI844" s="373"/>
      <c r="AJ844" s="373"/>
      <c r="AK844" s="373"/>
      <c r="AL844" s="357" t="s">
        <v>628</v>
      </c>
      <c r="AM844" s="358"/>
      <c r="AN844" s="358"/>
      <c r="AO844" s="359"/>
      <c r="AP844" s="360" t="s">
        <v>625</v>
      </c>
      <c r="AQ844" s="360"/>
      <c r="AR844" s="360"/>
      <c r="AS844" s="360"/>
      <c r="AT844" s="360"/>
      <c r="AU844" s="360"/>
      <c r="AV844" s="360"/>
      <c r="AW844" s="360"/>
      <c r="AX844" s="360"/>
    </row>
    <row r="845" spans="1:50" ht="53.25" customHeight="1" x14ac:dyDescent="0.15">
      <c r="A845" s="376">
        <v>8</v>
      </c>
      <c r="B845" s="376">
        <v>1</v>
      </c>
      <c r="C845" s="361" t="s">
        <v>633</v>
      </c>
      <c r="D845" s="347"/>
      <c r="E845" s="347"/>
      <c r="F845" s="347"/>
      <c r="G845" s="347"/>
      <c r="H845" s="347"/>
      <c r="I845" s="347"/>
      <c r="J845" s="348">
        <v>6500005007026</v>
      </c>
      <c r="K845" s="349"/>
      <c r="L845" s="349"/>
      <c r="M845" s="349"/>
      <c r="N845" s="349"/>
      <c r="O845" s="349"/>
      <c r="P845" s="362" t="s">
        <v>623</v>
      </c>
      <c r="Q845" s="350"/>
      <c r="R845" s="350"/>
      <c r="S845" s="350"/>
      <c r="T845" s="350"/>
      <c r="U845" s="350"/>
      <c r="V845" s="350"/>
      <c r="W845" s="350"/>
      <c r="X845" s="350"/>
      <c r="Y845" s="351">
        <v>18</v>
      </c>
      <c r="Z845" s="352"/>
      <c r="AA845" s="352"/>
      <c r="AB845" s="353"/>
      <c r="AC845" s="363" t="s">
        <v>624</v>
      </c>
      <c r="AD845" s="371"/>
      <c r="AE845" s="371"/>
      <c r="AF845" s="371"/>
      <c r="AG845" s="371"/>
      <c r="AH845" s="372" t="s">
        <v>626</v>
      </c>
      <c r="AI845" s="373"/>
      <c r="AJ845" s="373"/>
      <c r="AK845" s="373"/>
      <c r="AL845" s="357" t="s">
        <v>626</v>
      </c>
      <c r="AM845" s="358"/>
      <c r="AN845" s="358"/>
      <c r="AO845" s="359"/>
      <c r="AP845" s="360" t="s">
        <v>626</v>
      </c>
      <c r="AQ845" s="360"/>
      <c r="AR845" s="360"/>
      <c r="AS845" s="360"/>
      <c r="AT845" s="360"/>
      <c r="AU845" s="360"/>
      <c r="AV845" s="360"/>
      <c r="AW845" s="360"/>
      <c r="AX845" s="360"/>
    </row>
    <row r="846" spans="1:50" ht="53.25" customHeight="1" x14ac:dyDescent="0.15">
      <c r="A846" s="376">
        <v>9</v>
      </c>
      <c r="B846" s="376">
        <v>1</v>
      </c>
      <c r="C846" s="361" t="s">
        <v>632</v>
      </c>
      <c r="D846" s="347"/>
      <c r="E846" s="347"/>
      <c r="F846" s="347"/>
      <c r="G846" s="347"/>
      <c r="H846" s="347"/>
      <c r="I846" s="347"/>
      <c r="J846" s="348">
        <v>3010405001696</v>
      </c>
      <c r="K846" s="349"/>
      <c r="L846" s="349"/>
      <c r="M846" s="349"/>
      <c r="N846" s="349"/>
      <c r="O846" s="349"/>
      <c r="P846" s="362" t="s">
        <v>627</v>
      </c>
      <c r="Q846" s="350"/>
      <c r="R846" s="350"/>
      <c r="S846" s="350"/>
      <c r="T846" s="350"/>
      <c r="U846" s="350"/>
      <c r="V846" s="350"/>
      <c r="W846" s="350"/>
      <c r="X846" s="350"/>
      <c r="Y846" s="351">
        <v>14</v>
      </c>
      <c r="Z846" s="352"/>
      <c r="AA846" s="352"/>
      <c r="AB846" s="353"/>
      <c r="AC846" s="363" t="s">
        <v>624</v>
      </c>
      <c r="AD846" s="371"/>
      <c r="AE846" s="371"/>
      <c r="AF846" s="371"/>
      <c r="AG846" s="371"/>
      <c r="AH846" s="372" t="s">
        <v>626</v>
      </c>
      <c r="AI846" s="373"/>
      <c r="AJ846" s="373"/>
      <c r="AK846" s="373"/>
      <c r="AL846" s="357" t="s">
        <v>626</v>
      </c>
      <c r="AM846" s="358"/>
      <c r="AN846" s="358"/>
      <c r="AO846" s="359"/>
      <c r="AP846" s="360" t="s">
        <v>625</v>
      </c>
      <c r="AQ846" s="360"/>
      <c r="AR846" s="360"/>
      <c r="AS846" s="360"/>
      <c r="AT846" s="360"/>
      <c r="AU846" s="360"/>
      <c r="AV846" s="360"/>
      <c r="AW846" s="360"/>
      <c r="AX846" s="360"/>
    </row>
    <row r="847" spans="1:50" ht="53.25" customHeight="1" x14ac:dyDescent="0.15">
      <c r="A847" s="376">
        <v>10</v>
      </c>
      <c r="B847" s="376">
        <v>1</v>
      </c>
      <c r="C847" s="361" t="s">
        <v>642</v>
      </c>
      <c r="D847" s="347"/>
      <c r="E847" s="347"/>
      <c r="F847" s="347"/>
      <c r="G847" s="347"/>
      <c r="H847" s="347"/>
      <c r="I847" s="347"/>
      <c r="J847" s="348">
        <v>4120105007718</v>
      </c>
      <c r="K847" s="349"/>
      <c r="L847" s="349"/>
      <c r="M847" s="349"/>
      <c r="N847" s="349"/>
      <c r="O847" s="349"/>
      <c r="P847" s="362" t="s">
        <v>623</v>
      </c>
      <c r="Q847" s="350"/>
      <c r="R847" s="350"/>
      <c r="S847" s="350"/>
      <c r="T847" s="350"/>
      <c r="U847" s="350"/>
      <c r="V847" s="350"/>
      <c r="W847" s="350"/>
      <c r="X847" s="350"/>
      <c r="Y847" s="351">
        <v>12</v>
      </c>
      <c r="Z847" s="352"/>
      <c r="AA847" s="352"/>
      <c r="AB847" s="353"/>
      <c r="AC847" s="363" t="s">
        <v>624</v>
      </c>
      <c r="AD847" s="371"/>
      <c r="AE847" s="371"/>
      <c r="AF847" s="371"/>
      <c r="AG847" s="371"/>
      <c r="AH847" s="372" t="s">
        <v>628</v>
      </c>
      <c r="AI847" s="373"/>
      <c r="AJ847" s="373"/>
      <c r="AK847" s="373"/>
      <c r="AL847" s="357" t="s">
        <v>626</v>
      </c>
      <c r="AM847" s="358"/>
      <c r="AN847" s="358"/>
      <c r="AO847" s="359"/>
      <c r="AP847" s="360" t="s">
        <v>626</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hidden="1"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3">
    <cfRule type="expression" dxfId="2795" priority="13887">
      <formula>IF(RIGHT(TEXT(Y783,"0.#"),1)=".",FALSE,TRUE)</formula>
    </cfRule>
    <cfRule type="expression" dxfId="2794" priority="13888">
      <formula>IF(RIGHT(TEXT(Y783,"0.#"),1)=".",TRUE,FALSE)</formula>
    </cfRule>
  </conditionalFormatting>
  <conditionalFormatting sqref="Y792">
    <cfRule type="expression" dxfId="2793" priority="13883">
      <formula>IF(RIGHT(TEXT(Y792,"0.#"),1)=".",FALSE,TRUE)</formula>
    </cfRule>
    <cfRule type="expression" dxfId="2792" priority="13884">
      <formula>IF(RIGHT(TEXT(Y792,"0.#"),1)=".",TRUE,FALSE)</formula>
    </cfRule>
  </conditionalFormatting>
  <conditionalFormatting sqref="Y823:Y830 Y821 Y810:Y817 Y808 Y797:Y804 Y795">
    <cfRule type="expression" dxfId="2791" priority="13665">
      <formula>IF(RIGHT(TEXT(Y795,"0.#"),1)=".",FALSE,TRUE)</formula>
    </cfRule>
    <cfRule type="expression" dxfId="2790" priority="13666">
      <formula>IF(RIGHT(TEXT(Y795,"0.#"),1)=".",TRUE,FALSE)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4:Y791">
    <cfRule type="expression" dxfId="2783" priority="13689">
      <formula>IF(RIGHT(TEXT(Y784,"0.#"),1)=".",FALSE,TRUE)</formula>
    </cfRule>
    <cfRule type="expression" dxfId="2782" priority="13690">
      <formula>IF(RIGHT(TEXT(Y784,"0.#"),1)=".",TRUE,FALSE)</formula>
    </cfRule>
  </conditionalFormatting>
  <conditionalFormatting sqref="AU783">
    <cfRule type="expression" dxfId="2781" priority="13687">
      <formula>IF(RIGHT(TEXT(AU783,"0.#"),1)=".",FALSE,TRUE)</formula>
    </cfRule>
    <cfRule type="expression" dxfId="2780" priority="13688">
      <formula>IF(RIGHT(TEXT(AU783,"0.#"),1)=".",TRUE,FALSE)</formula>
    </cfRule>
  </conditionalFormatting>
  <conditionalFormatting sqref="AU792">
    <cfRule type="expression" dxfId="2779" priority="13685">
      <formula>IF(RIGHT(TEXT(AU792,"0.#"),1)=".",FALSE,TRUE)</formula>
    </cfRule>
    <cfRule type="expression" dxfId="2778" priority="13686">
      <formula>IF(RIGHT(TEXT(AU792,"0.#"),1)=".",TRUE,FALSE)</formula>
    </cfRule>
  </conditionalFormatting>
  <conditionalFormatting sqref="AU784:AU791 AU782">
    <cfRule type="expression" dxfId="2777" priority="13683">
      <formula>IF(RIGHT(TEXT(AU782,"0.#"),1)=".",FALSE,TRUE)</formula>
    </cfRule>
    <cfRule type="expression" dxfId="2776" priority="13684">
      <formula>IF(RIGHT(TEXT(AU782,"0.#"),1)=".",TRUE,FALSE)</formula>
    </cfRule>
  </conditionalFormatting>
  <conditionalFormatting sqref="Y822 Y809 Y796">
    <cfRule type="expression" dxfId="2775" priority="13669">
      <formula>IF(RIGHT(TEXT(Y796,"0.#"),1)=".",FALSE,TRUE)</formula>
    </cfRule>
    <cfRule type="expression" dxfId="2774" priority="13670">
      <formula>IF(RIGHT(TEXT(Y796,"0.#"),1)=".",TRUE,FALSE)</formula>
    </cfRule>
  </conditionalFormatting>
  <conditionalFormatting sqref="Y831 Y818 Y805">
    <cfRule type="expression" dxfId="2773" priority="13667">
      <formula>IF(RIGHT(TEXT(Y805,"0.#"),1)=".",FALSE,TRUE)</formula>
    </cfRule>
    <cfRule type="expression" dxfId="2772" priority="13668">
      <formula>IF(RIGHT(TEXT(Y805,"0.#"),1)=".",TRUE,FALSE)</formula>
    </cfRule>
  </conditionalFormatting>
  <conditionalFormatting sqref="AU822 AU809 AU796">
    <cfRule type="expression" dxfId="2771" priority="13663">
      <formula>IF(RIGHT(TEXT(AU796,"0.#"),1)=".",FALSE,TRUE)</formula>
    </cfRule>
    <cfRule type="expression" dxfId="2770" priority="13664">
      <formula>IF(RIGHT(TEXT(AU796,"0.#"),1)=".",TRUE,FALSE)</formula>
    </cfRule>
  </conditionalFormatting>
  <conditionalFormatting sqref="AU831 AU818 AU805">
    <cfRule type="expression" dxfId="2769" priority="13661">
      <formula>IF(RIGHT(TEXT(AU805,"0.#"),1)=".",FALSE,TRUE)</formula>
    </cfRule>
    <cfRule type="expression" dxfId="2768" priority="13662">
      <formula>IF(RIGHT(TEXT(AU805,"0.#"),1)=".",TRUE,FALSE)</formula>
    </cfRule>
  </conditionalFormatting>
  <conditionalFormatting sqref="AU823:AU830 AU821 AU810:AU817 AU808 AU797:AU804 AU795">
    <cfRule type="expression" dxfId="2767" priority="13659">
      <formula>IF(RIGHT(TEXT(AU795,"0.#"),1)=".",FALSE,TRUE)</formula>
    </cfRule>
    <cfRule type="expression" dxfId="2766" priority="13660">
      <formula>IF(RIGHT(TEXT(AU795,"0.#"),1)=".",TRUE,FALSE)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E116 AQ116">
    <cfRule type="expression" dxfId="2595" priority="13167">
      <formula>IF(RIGHT(TEXT(AE116,"0.#"),1)=".",FALSE,TRUE)</formula>
    </cfRule>
    <cfRule type="expression" dxfId="2594" priority="13168">
      <formula>IF(RIGHT(TEXT(AE116,"0.#"),1)=".",TRUE,FALSE)</formula>
    </cfRule>
  </conditionalFormatting>
  <conditionalFormatting sqref="AI116">
    <cfRule type="expression" dxfId="2593" priority="13165">
      <formula>IF(RIGHT(TEXT(AI116,"0.#"),1)=".",FALSE,TRUE)</formula>
    </cfRule>
    <cfRule type="expression" dxfId="2592" priority="13166">
      <formula>IF(RIGHT(TEXT(AI116,"0.#"),1)=".",TRUE,FALSE)</formula>
    </cfRule>
  </conditionalFormatting>
  <conditionalFormatting sqref="AM116">
    <cfRule type="expression" dxfId="2591" priority="13163">
      <formula>IF(RIGHT(TEXT(AM116,"0.#"),1)=".",FALSE,TRUE)</formula>
    </cfRule>
    <cfRule type="expression" dxfId="2590" priority="13164">
      <formula>IF(RIGHT(TEXT(AM116,"0.#"),1)=".",TRUE,FALSE)</formula>
    </cfRule>
  </conditionalFormatting>
  <conditionalFormatting sqref="AE117 AM117">
    <cfRule type="expression" dxfId="2589" priority="13161">
      <formula>IF(RIGHT(TEXT(AE117,"0.#"),1)=".",FALSE,TRUE)</formula>
    </cfRule>
    <cfRule type="expression" dxfId="2588" priority="13162">
      <formula>IF(RIGHT(TEXT(AE117,"0.#"),1)=".",TRUE,FALSE)</formula>
    </cfRule>
  </conditionalFormatting>
  <conditionalFormatting sqref="AI117">
    <cfRule type="expression" dxfId="2587" priority="13159">
      <formula>IF(RIGHT(TEXT(AI117,"0.#"),1)=".",FALSE,TRUE)</formula>
    </cfRule>
    <cfRule type="expression" dxfId="2586" priority="13160">
      <formula>IF(RIGHT(TEXT(AI117,"0.#"),1)=".",TRUE,FALSE)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8:AO867">
    <cfRule type="expression" dxfId="2503" priority="6637">
      <formula>IF(AND(AL848&gt;=0, RIGHT(TEXT(AL848,"0.#"),1)&lt;&gt;"."),TRUE,FALSE)</formula>
    </cfRule>
    <cfRule type="expression" dxfId="2502" priority="6638">
      <formula>IF(AND(AL848&gt;=0, RIGHT(TEXT(AL848,"0.#"),1)="."),TRUE,FALSE)</formula>
    </cfRule>
    <cfRule type="expression" dxfId="2501" priority="6639">
      <formula>IF(AND(AL848&lt;0, RIGHT(TEXT(AL848,"0.#"),1)&lt;&gt;"."),TRUE,FALSE)</formula>
    </cfRule>
    <cfRule type="expression" dxfId="2500" priority="6640">
      <formula>IF(AND(AL848&lt;0, RIGHT(TEXT(AL848,"0.#"),1)="."),TRUE,FALSE)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8:Y867">
    <cfRule type="expression" dxfId="2429" priority="2965">
      <formula>IF(RIGHT(TEXT(Y848,"0.#"),1)=".",FALSE,TRUE)</formula>
    </cfRule>
    <cfRule type="expression" dxfId="2428" priority="2966">
      <formula>IF(RIGHT(TEXT(Y848,"0.#"),1)=".",TRUE,FALSE)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3:AO1132">
    <cfRule type="expression" dxfId="2399" priority="2871">
      <formula>IF(AND(AL1103&gt;=0, RIGHT(TEXT(AL1103,"0.#"),1)&lt;&gt;"."),TRUE,FALSE)</formula>
    </cfRule>
    <cfRule type="expression" dxfId="2398" priority="2872">
      <formula>IF(AND(AL1103&gt;=0, RIGHT(TEXT(AL1103,"0.#"),1)="."),TRUE,FALSE)</formula>
    </cfRule>
    <cfRule type="expression" dxfId="2397" priority="2873">
      <formula>IF(AND(AL1103&lt;0, RIGHT(TEXT(AL1103,"0.#"),1)&lt;&gt;"."),TRUE,FALSE)</formula>
    </cfRule>
    <cfRule type="expression" dxfId="2396" priority="2874">
      <formula>IF(AND(AL1103&lt;0, RIGHT(TEXT(AL1103,"0.#"),1)="."),TRUE,FALSE)</formula>
    </cfRule>
  </conditionalFormatting>
  <conditionalFormatting sqref="Y1103:Y1132">
    <cfRule type="expression" dxfId="2395" priority="2869">
      <formula>IF(RIGHT(TEXT(Y1103,"0.#"),1)=".",FALSE,TRUE)</formula>
    </cfRule>
    <cfRule type="expression" dxfId="2394" priority="2870">
      <formula>IF(RIGHT(TEXT(Y1103,"0.#"),1)=".",TRUE,FALSE)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3:Y900">
    <cfRule type="expression" dxfId="2069" priority="2081">
      <formula>IF(RIGHT(TEXT(Y873,"0.#"),1)=".",FALSE,TRUE)</formula>
    </cfRule>
    <cfRule type="expression" dxfId="2068" priority="2082">
      <formula>IF(RIGHT(TEXT(Y873,"0.#"),1)=".",TRUE,FALSE)</formula>
    </cfRule>
  </conditionalFormatting>
  <conditionalFormatting sqref="Y871:Y872">
    <cfRule type="expression" dxfId="2067" priority="2075">
      <formula>IF(RIGHT(TEXT(Y871,"0.#"),1)=".",FALSE,TRUE)</formula>
    </cfRule>
    <cfRule type="expression" dxfId="2066" priority="2076">
      <formula>IF(RIGHT(TEXT(Y871,"0.#"),1)=".",TRUE,FALSE)</formula>
    </cfRule>
  </conditionalFormatting>
  <conditionalFormatting sqref="Y906:Y933">
    <cfRule type="expression" dxfId="2065" priority="2069">
      <formula>IF(RIGHT(TEXT(Y906,"0.#"),1)=".",FALSE,TRUE)</formula>
    </cfRule>
    <cfRule type="expression" dxfId="2064" priority="2070">
      <formula>IF(RIGHT(TEXT(Y906,"0.#"),1)=".",TRUE,FALSE)</formula>
    </cfRule>
  </conditionalFormatting>
  <conditionalFormatting sqref="Y904:Y905">
    <cfRule type="expression" dxfId="2063" priority="2063">
      <formula>IF(RIGHT(TEXT(Y904,"0.#"),1)=".",FALSE,TRUE)</formula>
    </cfRule>
    <cfRule type="expression" dxfId="2062" priority="2064">
      <formula>IF(RIGHT(TEXT(Y904,"0.#"),1)=".",TRUE,FALSE)</formula>
    </cfRule>
  </conditionalFormatting>
  <conditionalFormatting sqref="Y939:Y966">
    <cfRule type="expression" dxfId="2061" priority="2057">
      <formula>IF(RIGHT(TEXT(Y939,"0.#"),1)=".",FALSE,TRUE)</formula>
    </cfRule>
    <cfRule type="expression" dxfId="2060" priority="2058">
      <formula>IF(RIGHT(TEXT(Y939,"0.#"),1)=".",TRUE,FALSE)</formula>
    </cfRule>
  </conditionalFormatting>
  <conditionalFormatting sqref="Y937:Y938">
    <cfRule type="expression" dxfId="2059" priority="2051">
      <formula>IF(RIGHT(TEXT(Y937,"0.#"),1)=".",FALSE,TRUE)</formula>
    </cfRule>
    <cfRule type="expression" dxfId="2058" priority="2052">
      <formula>IF(RIGHT(TEXT(Y937,"0.#"),1)=".",TRUE,FALSE)</formula>
    </cfRule>
  </conditionalFormatting>
  <conditionalFormatting sqref="Y972:Y999">
    <cfRule type="expression" dxfId="2057" priority="2045">
      <formula>IF(RIGHT(TEXT(Y972,"0.#"),1)=".",FALSE,TRUE)</formula>
    </cfRule>
    <cfRule type="expression" dxfId="2056" priority="2046">
      <formula>IF(RIGHT(TEXT(Y972,"0.#"),1)=".",TRUE,FALSE)</formula>
    </cfRule>
  </conditionalFormatting>
  <conditionalFormatting sqref="Y970:Y971">
    <cfRule type="expression" dxfId="2055" priority="2039">
      <formula>IF(RIGHT(TEXT(Y970,"0.#"),1)=".",FALSE,TRUE)</formula>
    </cfRule>
    <cfRule type="expression" dxfId="2054" priority="2040">
      <formula>IF(RIGHT(TEXT(Y970,"0.#"),1)=".",TRUE,FALSE)</formula>
    </cfRule>
  </conditionalFormatting>
  <conditionalFormatting sqref="Y1005:Y1032">
    <cfRule type="expression" dxfId="2053" priority="2033">
      <formula>IF(RIGHT(TEXT(Y1005,"0.#"),1)=".",FALSE,TRUE)</formula>
    </cfRule>
    <cfRule type="expression" dxfId="2052" priority="2034">
      <formula>IF(RIGHT(TEXT(Y1005,"0.#"),1)=".",TRUE,FALSE)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3:AO900">
    <cfRule type="expression" dxfId="1971" priority="2083">
      <formula>IF(AND(AL873&gt;=0, RIGHT(TEXT(AL873,"0.#"),1)&lt;&gt;"."),TRUE,FALSE)</formula>
    </cfRule>
    <cfRule type="expression" dxfId="1970" priority="2084">
      <formula>IF(AND(AL873&gt;=0, RIGHT(TEXT(AL873,"0.#"),1)="."),TRUE,FALSE)</formula>
    </cfRule>
    <cfRule type="expression" dxfId="1969" priority="2085">
      <formula>IF(AND(AL873&lt;0, RIGHT(TEXT(AL873,"0.#"),1)&lt;&gt;"."),TRUE,FALSE)</formula>
    </cfRule>
    <cfRule type="expression" dxfId="1968" priority="2086">
      <formula>IF(AND(AL873&lt;0, RIGHT(TEXT(AL873,"0.#"),1)="."),TRUE,FALSE)</formula>
    </cfRule>
  </conditionalFormatting>
  <conditionalFormatting sqref="AL871:AO872">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6:AO933">
    <cfRule type="expression" dxfId="1963" priority="2071">
      <formula>IF(AND(AL906&gt;=0, RIGHT(TEXT(AL906,"0.#"),1)&lt;&gt;"."),TRUE,FALSE)</formula>
    </cfRule>
    <cfRule type="expression" dxfId="1962" priority="2072">
      <formula>IF(AND(AL906&gt;=0, RIGHT(TEXT(AL906,"0.#"),1)="."),TRUE,FALSE)</formula>
    </cfRule>
    <cfRule type="expression" dxfId="1961" priority="2073">
      <formula>IF(AND(AL906&lt;0, RIGHT(TEXT(AL906,"0.#"),1)&lt;&gt;"."),TRUE,FALSE)</formula>
    </cfRule>
    <cfRule type="expression" dxfId="1960" priority="2074">
      <formula>IF(AND(AL906&lt;0, RIGHT(TEXT(AL906,"0.#"),1)="."),TRUE,FALSE)</formula>
    </cfRule>
  </conditionalFormatting>
  <conditionalFormatting sqref="AL904:AO905">
    <cfRule type="expression" dxfId="1959" priority="2065">
      <formula>IF(AND(AL904&gt;=0, RIGHT(TEXT(AL904,"0.#"),1)&lt;&gt;"."),TRUE,FALSE)</formula>
    </cfRule>
    <cfRule type="expression" dxfId="1958" priority="2066">
      <formula>IF(AND(AL904&gt;=0, RIGHT(TEXT(AL904,"0.#"),1)="."),TRUE,FALSE)</formula>
    </cfRule>
    <cfRule type="expression" dxfId="1957" priority="2067">
      <formula>IF(AND(AL904&lt;0, RIGHT(TEXT(AL904,"0.#"),1)&lt;&gt;"."),TRUE,FALSE)</formula>
    </cfRule>
    <cfRule type="expression" dxfId="1956" priority="2068">
      <formula>IF(AND(AL904&lt;0, RIGHT(TEXT(AL904,"0.#"),1)="."),TRUE,FALSE)</formula>
    </cfRule>
  </conditionalFormatting>
  <conditionalFormatting sqref="AL939:AO966">
    <cfRule type="expression" dxfId="1955" priority="2059">
      <formula>IF(AND(AL939&gt;=0, RIGHT(TEXT(AL939,"0.#"),1)&lt;&gt;"."),TRUE,FALSE)</formula>
    </cfRule>
    <cfRule type="expression" dxfId="1954" priority="2060">
      <formula>IF(AND(AL939&gt;=0, RIGHT(TEXT(AL939,"0.#"),1)="."),TRUE,FALSE)</formula>
    </cfRule>
    <cfRule type="expression" dxfId="1953" priority="2061">
      <formula>IF(AND(AL939&lt;0, RIGHT(TEXT(AL939,"0.#"),1)&lt;&gt;"."),TRUE,FALSE)</formula>
    </cfRule>
    <cfRule type="expression" dxfId="1952" priority="2062">
      <formula>IF(AND(AL939&lt;0, RIGHT(TEXT(AL939,"0.#"),1)="."),TRUE,FALSE)</formula>
    </cfRule>
  </conditionalFormatting>
  <conditionalFormatting sqref="AL937:AO938">
    <cfRule type="expression" dxfId="1951" priority="2053">
      <formula>IF(AND(AL937&gt;=0, RIGHT(TEXT(AL937,"0.#"),1)&lt;&gt;"."),TRUE,FALSE)</formula>
    </cfRule>
    <cfRule type="expression" dxfId="1950" priority="2054">
      <formula>IF(AND(AL937&gt;=0, RIGHT(TEXT(AL937,"0.#"),1)="."),TRUE,FALSE)</formula>
    </cfRule>
    <cfRule type="expression" dxfId="1949" priority="2055">
      <formula>IF(AND(AL937&lt;0, RIGHT(TEXT(AL937,"0.#"),1)&lt;&gt;"."),TRUE,FALSE)</formula>
    </cfRule>
    <cfRule type="expression" dxfId="1948" priority="2056">
      <formula>IF(AND(AL937&lt;0, RIGHT(TEXT(AL937,"0.#"),1)="."),TRUE,FALSE)</formula>
    </cfRule>
  </conditionalFormatting>
  <conditionalFormatting sqref="AL972:AO999">
    <cfRule type="expression" dxfId="1947" priority="2047">
      <formula>IF(AND(AL972&gt;=0, RIGHT(TEXT(AL972,"0.#"),1)&lt;&gt;"."),TRUE,FALSE)</formula>
    </cfRule>
    <cfRule type="expression" dxfId="1946" priority="2048">
      <formula>IF(AND(AL972&gt;=0, RIGHT(TEXT(AL972,"0.#"),1)="."),TRUE,FALSE)</formula>
    </cfRule>
    <cfRule type="expression" dxfId="1945" priority="2049">
      <formula>IF(AND(AL972&lt;0, RIGHT(TEXT(AL972,"0.#"),1)&lt;&gt;"."),TRUE,FALSE)</formula>
    </cfRule>
    <cfRule type="expression" dxfId="1944" priority="2050">
      <formula>IF(AND(AL972&lt;0, RIGHT(TEXT(AL972,"0.#"),1)="."),TRUE,FALSE)</formula>
    </cfRule>
  </conditionalFormatting>
  <conditionalFormatting sqref="AL970:AO971">
    <cfRule type="expression" dxfId="1943" priority="2041">
      <formula>IF(AND(AL970&gt;=0, RIGHT(TEXT(AL970,"0.#"),1)&lt;&gt;"."),TRUE,FALSE)</formula>
    </cfRule>
    <cfRule type="expression" dxfId="1942" priority="2042">
      <formula>IF(AND(AL970&gt;=0, RIGHT(TEXT(AL970,"0.#"),1)="."),TRUE,FALSE)</formula>
    </cfRule>
    <cfRule type="expression" dxfId="1941" priority="2043">
      <formula>IF(AND(AL970&lt;0, RIGHT(TEXT(AL970,"0.#"),1)&lt;&gt;"."),TRUE,FALSE)</formula>
    </cfRule>
    <cfRule type="expression" dxfId="1940" priority="2044">
      <formula>IF(AND(AL970&lt;0, RIGHT(TEXT(AL970,"0.#"),1)="."),TRUE,FALSE)</formula>
    </cfRule>
  </conditionalFormatting>
  <conditionalFormatting sqref="AL1005:AO1032">
    <cfRule type="expression" dxfId="1939" priority="2035">
      <formula>IF(AND(AL1005&gt;=0, RIGHT(TEXT(AL1005,"0.#"),1)&lt;&gt;"."),TRUE,FALSE)</formula>
    </cfRule>
    <cfRule type="expression" dxfId="1938" priority="2036">
      <formula>IF(AND(AL1005&gt;=0, RIGHT(TEXT(AL1005,"0.#"),1)="."),TRUE,FALSE)</formula>
    </cfRule>
    <cfRule type="expression" dxfId="1937" priority="2037">
      <formula>IF(AND(AL1005&lt;0, RIGHT(TEXT(AL1005,"0.#"),1)&lt;&gt;"."),TRUE,FALSE)</formula>
    </cfRule>
    <cfRule type="expression" dxfId="1936" priority="2038">
      <formula>IF(AND(AL1005&lt;0, RIGHT(TEXT(AL1005,"0.#"),1)="."),TRUE,FALSE)</formula>
    </cfRule>
  </conditionalFormatting>
  <conditionalFormatting sqref="AL1003:AO1004">
    <cfRule type="expression" dxfId="1935" priority="2029">
      <formula>IF(AND(AL1003&gt;=0, RIGHT(TEXT(AL1003,"0.#"),1)&lt;&gt;"."),TRUE,FALSE)</formula>
    </cfRule>
    <cfRule type="expression" dxfId="1934" priority="2030">
      <formula>IF(AND(AL1003&gt;=0, RIGHT(TEXT(AL1003,"0.#"),1)="."),TRUE,FALSE)</formula>
    </cfRule>
    <cfRule type="expression" dxfId="1933" priority="2031">
      <formula>IF(AND(AL1003&lt;0, RIGHT(TEXT(AL1003,"0.#"),1)&lt;&gt;"."),TRUE,FALSE)</formula>
    </cfRule>
    <cfRule type="expression" dxfId="1932" priority="2032">
      <formula>IF(AND(AL1003&lt;0, RIGHT(TEXT(AL1003,"0.#"),1)="."),TRUE,FALSE)</formula>
    </cfRule>
  </conditionalFormatting>
  <conditionalFormatting sqref="Y1003:Y1004">
    <cfRule type="expression" dxfId="1931" priority="2027">
      <formula>IF(RIGHT(TEXT(Y1003,"0.#"),1)=".",FALSE,TRUE)</formula>
    </cfRule>
    <cfRule type="expression" dxfId="1930" priority="2028">
      <formula>IF(RIGHT(TEXT(Y1003,"0.#"),1)=".",TRUE,FALSE)</formula>
    </cfRule>
  </conditionalFormatting>
  <conditionalFormatting sqref="AL1038:AO1065">
    <cfRule type="expression" dxfId="1929" priority="2023">
      <formula>IF(AND(AL1038&gt;=0, RIGHT(TEXT(AL1038,"0.#"),1)&lt;&gt;"."),TRUE,FALSE)</formula>
    </cfRule>
    <cfRule type="expression" dxfId="1928" priority="2024">
      <formula>IF(AND(AL1038&gt;=0, RIGHT(TEXT(AL1038,"0.#"),1)="."),TRUE,FALSE)</formula>
    </cfRule>
    <cfRule type="expression" dxfId="1927" priority="2025">
      <formula>IF(AND(AL1038&lt;0, RIGHT(TEXT(AL1038,"0.#"),1)&lt;&gt;"."),TRUE,FALSE)</formula>
    </cfRule>
    <cfRule type="expression" dxfId="1926" priority="2026">
      <formula>IF(AND(AL1038&lt;0, RIGHT(TEXT(AL1038,"0.#"),1)="."),TRUE,FALSE)</formula>
    </cfRule>
  </conditionalFormatting>
  <conditionalFormatting sqref="Y1038:Y1065">
    <cfRule type="expression" dxfId="1925" priority="2021">
      <formula>IF(RIGHT(TEXT(Y1038,"0.#"),1)=".",FALSE,TRUE)</formula>
    </cfRule>
    <cfRule type="expression" dxfId="1924" priority="2022">
      <formula>IF(RIGHT(TEXT(Y1038,"0.#"),1)=".",TRUE,FALSE)</formula>
    </cfRule>
  </conditionalFormatting>
  <conditionalFormatting sqref="AL1036:AO1037">
    <cfRule type="expression" dxfId="1923" priority="2017">
      <formula>IF(AND(AL1036&gt;=0, RIGHT(TEXT(AL1036,"0.#"),1)&lt;&gt;"."),TRUE,FALSE)</formula>
    </cfRule>
    <cfRule type="expression" dxfId="1922" priority="2018">
      <formula>IF(AND(AL1036&gt;=0, RIGHT(TEXT(AL1036,"0.#"),1)="."),TRUE,FALSE)</formula>
    </cfRule>
    <cfRule type="expression" dxfId="1921" priority="2019">
      <formula>IF(AND(AL1036&lt;0, RIGHT(TEXT(AL1036,"0.#"),1)&lt;&gt;"."),TRUE,FALSE)</formula>
    </cfRule>
    <cfRule type="expression" dxfId="1920" priority="2020">
      <formula>IF(AND(AL1036&lt;0, RIGHT(TEXT(AL1036,"0.#"),1)="."),TRUE,FALSE)</formula>
    </cfRule>
  </conditionalFormatting>
  <conditionalFormatting sqref="Y1036:Y1037">
    <cfRule type="expression" dxfId="1919" priority="2015">
      <formula>IF(RIGHT(TEXT(Y1036,"0.#"),1)=".",FALSE,TRUE)</formula>
    </cfRule>
    <cfRule type="expression" dxfId="1918" priority="2016">
      <formula>IF(RIGHT(TEXT(Y1036,"0.#"),1)=".",TRUE,FALSE)</formula>
    </cfRule>
  </conditionalFormatting>
  <conditionalFormatting sqref="AL1071:AO1098">
    <cfRule type="expression" dxfId="1917" priority="2011">
      <formula>IF(AND(AL1071&gt;=0, RIGHT(TEXT(AL1071,"0.#"),1)&lt;&gt;"."),TRUE,FALSE)</formula>
    </cfRule>
    <cfRule type="expression" dxfId="1916" priority="2012">
      <formula>IF(AND(AL1071&gt;=0, RIGHT(TEXT(AL1071,"0.#"),1)="."),TRUE,FALSE)</formula>
    </cfRule>
    <cfRule type="expression" dxfId="1915" priority="2013">
      <formula>IF(AND(AL1071&lt;0, RIGHT(TEXT(AL1071,"0.#"),1)&lt;&gt;"."),TRUE,FALSE)</formula>
    </cfRule>
    <cfRule type="expression" dxfId="1914" priority="2014">
      <formula>IF(AND(AL1071&lt;0, RIGHT(TEXT(AL1071,"0.#"),1)="."),TRUE,FALSE)</formula>
    </cfRule>
  </conditionalFormatting>
  <conditionalFormatting sqref="Y1071:Y1098">
    <cfRule type="expression" dxfId="1913" priority="2009">
      <formula>IF(RIGHT(TEXT(Y1071,"0.#"),1)=".",FALSE,TRUE)</formula>
    </cfRule>
    <cfRule type="expression" dxfId="1912" priority="2010">
      <formula>IF(RIGHT(TEXT(Y1071,"0.#"),1)=".",TRUE,FALSE)</formula>
    </cfRule>
  </conditionalFormatting>
  <conditionalFormatting sqref="AL1069:AO1070">
    <cfRule type="expression" dxfId="1911" priority="2005">
      <formula>IF(AND(AL1069&gt;=0, RIGHT(TEXT(AL1069,"0.#"),1)&lt;&gt;"."),TRUE,FALSE)</formula>
    </cfRule>
    <cfRule type="expression" dxfId="1910" priority="2006">
      <formula>IF(AND(AL1069&gt;=0, RIGHT(TEXT(AL1069,"0.#"),1)="."),TRUE,FALSE)</formula>
    </cfRule>
    <cfRule type="expression" dxfId="1909" priority="2007">
      <formula>IF(AND(AL1069&lt;0, RIGHT(TEXT(AL1069,"0.#"),1)&lt;&gt;"."),TRUE,FALSE)</formula>
    </cfRule>
    <cfRule type="expression" dxfId="1908" priority="2008">
      <formula>IF(AND(AL1069&lt;0, RIGHT(TEXT(AL1069,"0.#"),1)="."),TRUE,FALSE)</formula>
    </cfRule>
  </conditionalFormatting>
  <conditionalFormatting sqref="Y1069:Y1070">
    <cfRule type="expression" dxfId="1907" priority="2003">
      <formula>IF(RIGHT(TEXT(Y1069,"0.#"),1)=".",FALSE,TRUE)</formula>
    </cfRule>
    <cfRule type="expression" dxfId="1906" priority="2004">
      <formula>IF(RIGHT(TEXT(Y1069,"0.#"),1)=".",TRUE,FALSE)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840:Y847">
    <cfRule type="expression" dxfId="707" priority="7">
      <formula>IF(RIGHT(TEXT(Y840,"0.#"),1)=".",FALSE,TRUE)</formula>
    </cfRule>
    <cfRule type="expression" dxfId="706" priority="8">
      <formula>IF(RIGHT(TEXT(Y840,"0.#"),1)=".",TRUE,FALSE)</formula>
    </cfRule>
  </conditionalFormatting>
  <conditionalFormatting sqref="AL838:AO847">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847" max="49" man="1"/>
    <brk id="868" max="49" man="1"/>
  </rowBreaks>
  <colBreaks count="1" manualBreakCount="1">
    <brk id="6" max="846"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564</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29"/>
      <c r="AA2" s="830"/>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f>5142000000/175</f>
        <v>29382857.142857142</v>
      </c>
      <c r="H4" s="1007"/>
      <c r="I4" s="1007"/>
      <c r="J4" s="1007"/>
      <c r="K4" s="1007"/>
      <c r="L4" s="1007"/>
      <c r="M4" s="1007"/>
      <c r="N4" s="1007"/>
      <c r="O4" s="1008"/>
      <c r="P4" s="104">
        <v>29382857.142857101</v>
      </c>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29"/>
      <c r="AA9" s="830"/>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29"/>
      <c r="AA16" s="830"/>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29"/>
      <c r="AA23" s="830"/>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29"/>
      <c r="AA30" s="830"/>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29"/>
      <c r="AA37" s="830"/>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29"/>
      <c r="AA44" s="830"/>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29"/>
      <c r="AA51" s="830"/>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29"/>
      <c r="AA58" s="830"/>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29"/>
      <c r="AA65" s="830"/>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5"/>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5"/>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5"/>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5"/>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5"/>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5"/>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5"/>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5"/>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5"/>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5"/>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5"/>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5"/>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5"/>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5"/>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5"/>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5"/>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5"/>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5"/>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5"/>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5"/>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28" sqref="P28:X28"/>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2020-07-04T14:10:12Z</cp:lastPrinted>
  <dcterms:created xsi:type="dcterms:W3CDTF">2012-03-13T00:50:25Z</dcterms:created>
  <dcterms:modified xsi:type="dcterms:W3CDTF">2020-11-16T08:59:29Z</dcterms:modified>
</cp:coreProperties>
</file>