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<sst xmlns="http://schemas.openxmlformats.org/spreadsheetml/2006/main" count="3023" uniqueCount="673">
  <si>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</si>
  <si>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</si>
  <si>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</si>
  <si>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</si>
  <si>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</si>
  <si>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</si>
  <si>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</si>
  <si>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</si>
  <si>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</si>
  <si>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</si>
  <si>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</si>
  <si>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</si>
  <si>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</si>
  <si>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</si>
  <si>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</si>
  <si>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</si>
  <si>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</si>
  <si>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</si>
  <si>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</si>
  <si>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</si>
  <si>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</si>
  <si>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</si>
  <si>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</si>
  <si>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</si>
  <si>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</si>
  <si>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</si>
  <si>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</si>
  <si>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</si>
  <si>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</si>
  <si>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</si>
  <si>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</si>
  <si>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</si>
  <si>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</si>
  <si>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</si>
  <si>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</si>
  <si>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</si>
  <si>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</si>
  <si>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</si>
  <si>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</si>
  <si>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</si>
  <si>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</si>
  <si>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</si>
  <si>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</si>
  <si>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</si>
  <si>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</si>
  <si>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</si>
  <si>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</si>
  <si>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</si>
  <si>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</si>
  <si>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</si>
  <si>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</si>
  <si>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</si>
  <si>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</si>
  <si>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</si>
  <si>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</si>
  <si>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</si>
  <si>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</si>
  <si>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</si>
  <si>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</si>
  <si>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</si>
  <si>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</si>
  <si>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</si>
  <si>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</si>
  <si>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</si>
  <si>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</si>
  <si>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</si>
  <si>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</si>
  <si>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</si>
  <si>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</si>
  <si>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</si>
  <si>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</si>
  <si>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</si>
  <si>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</si>
  <si>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</si>
  <si>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</si>
  <si>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</si>
  <si>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</si>
  <si>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</si>
  <si>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</si>
  <si>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</si>
  <si>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</si>
  <si>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</si>
  <si>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</si>
  <si>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</si>
  <si>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</si>
  <si>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</si>
  <si>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</si>
  <si>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</si>
  <si>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</si>
  <si>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</si>
  <si>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</si>
  <si>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</si>
  <si>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</si>
  <si>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</si>
  <si>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</si>
  <si>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</si>
  <si>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</si>
  <si>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</si>
  <si>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</si>
  <si>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</si>
  <si>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</si>
  <si>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</si>
  <si>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</si>
  <si>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</si>
  <si>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</si>
  <si>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</si>
  <si>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</si>
  <si>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</si>
  <si>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</si>
  <si>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</si>
  <si>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</si>
  <si>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</si>
  <si>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</si>
  <si>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</si>
  <si>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</si>
  <si>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</si>
  <si>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</si>
  <si>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</si>
  <si>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</si>
  <si>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</si>
  <si>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</si>
  <si>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</si>
  <si>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</si>
  <si>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</si>
  <si>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</si>
  <si>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</si>
  <si>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</si>
  <si>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</si>
  <si>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</si>
  <si>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</si>
  <si>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</si>
  <si>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</si>
  <si>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</si>
  <si>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</si>
  <si>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</si>
  <si>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</si>
  <si>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</si>
  <si>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</si>
  <si>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</si>
  <si>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</si>
  <si>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</si>
  <si>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</si>
  <si>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</si>
  <si>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</si>
  <si>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</si>
  <si>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</si>
  <si>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</si>
  <si>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</si>
  <si>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</si>
  <si>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</si>
  <si>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</si>
  <si>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</si>
  <si>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</si>
  <si>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</si>
  <si>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</si>
  <si>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</si>
  <si>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</si>
  <si>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</si>
  <si>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</si>
  <si>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</si>
  <si>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</si>
  <si>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</si>
  <si>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</si>
  <si>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</si>
  <si>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</si>
  <si>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</si>
  <si>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</si>
  <si>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</si>
  <si>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</si>
  <si>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</si>
  <si>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</si>
  <si>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</si>
  <si>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</si>
  <si>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</si>
  <si>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</si>
  <si>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</si>
  <si>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</si>
  <si>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</si>
  <si>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</si>
  <si>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</si>
  <si>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</si>
  <si>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</si>
  <si>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</si>
  <si>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</si>
  <si>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</si>
  <si>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</si>
  <si>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</si>
  <si>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</si>
  <si>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</si>
  <si>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</si>
  <si>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</si>
  <si>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</si>
  <si>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</si>
  <si>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</si>
  <si>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</si>
  <si>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</si>
  <si>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</si>
  <si>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</si>
  <si>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</si>
  <si>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</si>
  <si>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</si>
  <si>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</si>
  <si>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</si>
  <si>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</si>
  <si>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</si>
  <si>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</si>
  <si>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</si>
  <si>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</si>
  <si>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</si>
  <si>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</si>
  <si>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</si>
  <si>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</si>
  <si>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</si>
  <si>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</si>
  <si>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</si>
  <si>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</si>
  <si>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</si>
  <si>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</si>
  <si>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</si>
  <si>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</si>
  <si>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</si>
  <si>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</si>
  <si>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</si>
  <si>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</si>
  <si>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</si>
  <si>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</si>
  <si>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</si>
  <si>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</si>
  <si>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</si>
  <si>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</si>
  <si>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</si>
  <si>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</si>
  <si>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</si>
  <si>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</si>
  <si>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</si>
  <si>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</si>
  <si>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</si>
  <si>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</si>
  <si>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</si>
  <si>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</si>
  <si>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</si>
  <si>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</si>
  <si>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</si>
  <si>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</si>
  <si>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</si>
  <si>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</si>
  <si>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</si>
  <si>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</si>
  <si>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</si>
  <si>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</si>
  <si>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</si>
  <si>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</si>
  <si>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</si>
  <si>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</si>
  <si>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</si>
  <si>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</si>
  <si>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</si>
  <si>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</si>
  <si>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</si>
  <si>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</si>
  <si>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</si>
  <si>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</si>
  <si>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</si>
  <si>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</si>
  <si>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</si>
  <si>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</si>
  <si>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</si>
  <si>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</si>
  <si>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</si>
  <si>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</si>
  <si>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</si>
  <si>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</si>
  <si>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</si>
  <si>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</si>
  <si>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</si>
  <si>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</si>
  <si>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</si>
  <si>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</si>
  <si>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</si>
  <si>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</si>
  <si>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</si>
  <si>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</si>
  <si>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</si>
  <si>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</si>
  <si>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</si>
  <si>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</si>
  <si>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</si>
  <si>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</si>
  <si>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</si>
  <si>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</si>
  <si>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</si>
  <si>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</si>
  <si>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</si>
  <si>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</si>
  <si>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</si>
  <si>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</si>
  <si>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</si>
  <si>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</si>
  <si>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</si>
  <si>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</si>
  <si>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</si>
  <si>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</si>
  <si>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</si>
  <si>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</si>
  <si>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</si>
  <si>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</si>
  <si>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</si>
  <si>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</si>
  <si>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</si>
  <si>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</si>
  <si>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</si>
  <si>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</si>
  <si>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</si>
  <si>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</si>
  <si>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</si>
  <si>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</si>
  <si>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</si>
  <si>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</si>
  <si>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</si>
  <si>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</si>
  <si>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</si>
  <si>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</si>
  <si>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</si>
  <si>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</si>
  <si>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</si>
  <si>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</si>
  <si>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</si>
  <si>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</si>
  <si>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</si>
  <si>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</si>
  <si>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</si>
  <si>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</si>
  <si>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</si>
  <si>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</si>
  <si>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</si>
  <si>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</si>
  <si>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</si>
  <si>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</si>
  <si>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</si>
  <si>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</si>
  <si>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</si>
  <si>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</si>
  <si>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</si>
  <si>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</si>
  <si>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</si>
  <si>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</si>
  <si>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</si>
  <si>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</si>
  <si>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</si>
  <si>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</si>
  <si>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</si>
  <si>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</si>
  <si>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</si>
  <si>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</si>
  <si>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</si>
  <si>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</si>
  <si>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</si>
  <si>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</si>
  <si>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</si>
  <si>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</si>
  <si>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</si>
  <si>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</si>
  <si>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</si>
  <si>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</si>
  <si>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</si>
  <si>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</si>
  <si>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</si>
  <si>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</si>
  <si>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</si>
  <si>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</si>
  <si>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</si>
  <si>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</si>
  <si>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</si>
  <si>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</si>
  <si>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</si>
  <si>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</si>
  <si>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</si>
  <si>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</si>
  <si>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</si>
  <si>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</si>
  <si>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</si>
  <si>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</si>
  <si>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</si>
  <si>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</si>
  <si>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</si>
  <si>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</si>
  <si>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</si>
  <si>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</si>
  <si>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</si>
  <si>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</si>
  <si>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</si>
  <si>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</si>
  <si>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</si>
  <si>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</si>
  <si>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</si>
  <si>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</si>
  <si>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</si>
  <si>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</si>
  <si>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</si>
  <si>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</si>
  <si>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</si>
  <si>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</si>
  <si>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</si>
  <si>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</si>
  <si>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</si>
  <si>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</si>
  <si>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</si>
  <si>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</si>
  <si>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</si>
  <si>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</si>
  <si>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</si>
  <si>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</si>
  <si>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</si>
  <si>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</si>
  <si>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</si>
  <si>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</si>
  <si>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</si>
  <si>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</si>
  <si>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</si>
  <si>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</si>
  <si>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</si>
  <si>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</si>
  <si>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</si>
  <si>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</si>
  <si>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</si>
  <si>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</si>
  <si>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</si>
  <si>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</si>
  <si>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</si>
  <si>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</si>
  <si>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</si>
  <si>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</si>
  <si>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</si>
  <si>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</si>
  <si>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</si>
  <si>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</si>
  <si>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</si>
  <si>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</si>
  <si>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</si>
  <si>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</si>
  <si>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</si>
  <si>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</si>
  <si>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</si>
  <si>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</si>
  <si>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</si>
  <si>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</si>
  <si>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</si>
  <si>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</si>
  <si>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</si>
  <si>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</si>
  <si>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</si>
  <si>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</si>
  <si>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</si>
  <si>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</si>
  <si>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</si>
  <si>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</si>
  <si>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</si>
  <si>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</si>
  <si>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</si>
  <si>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</si>
  <si>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</si>
  <si>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</si>
  <si>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</si>
  <si>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</si>
  <si>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</si>
  <si>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</si>
  <si>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</si>
  <si>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</si>
  <si>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</si>
  <si>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</si>
  <si>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</si>
  <si>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</si>
  <si>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</si>
  <si>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</si>
  <si>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</si>
  <si>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</si>
  <si>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</si>
  <si>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</si>
  <si>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</si>
  <si>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</si>
  <si>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</si>
  <si>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</si>
  <si>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</si>
  <si>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</si>
  <si>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</si>
  <si>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</si>
  <si>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</si>
  <si>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</si>
  <si>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</si>
  <si>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</si>
  <si>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</si>
  <si>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</si>
  <si>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</si>
  <si>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</si>
  <si>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</si>
  <si>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</si>
  <si>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</si>
  <si>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</si>
  <si>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</si>
  <si>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</si>
  <si>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</si>
  <si>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</si>
  <si>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</si>
  <si>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</si>
  <si>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</si>
  <si>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</si>
  <si>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</si>
  <si>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</si>
  <si>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</si>
  <si>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</si>
  <si>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</si>
  <si>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</si>
  <si>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</si>
  <si>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</si>
  <si>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</si>
  <si>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</si>
  <si>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</si>
  <si>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</si>
  <si>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</si>
  <si>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</si>
  <si>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</si>
  <si>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</si>
  <si>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</si>
  <si>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</si>
  <si>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</si>
  <si>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</si>
  <si>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</si>
  <si>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</si>
  <si>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</si>
  <si>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</si>
  <si>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</si>
  <si>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</si>
  <si>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</si>
  <si>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</si>
  <si>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</si>
  <si>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</si>
  <si>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</si>
  <si>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</si>
  <si>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</si>
  <si>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</si>
  <si>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</si>
  <si>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</si>
  <si>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</si>
  <si>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</si>
  <si>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</si>
  <si>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</si>
  <si>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</si>
  <si>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</si>
  <si>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</si>
  <si>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</si>
  <si>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</si>
  <si>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</si>
  <si>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</si>
  <si>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</si>
  <si>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</si>
  <si>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</si>
  <si>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</si>
  <si>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</si>
  <si>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</si>
  <si>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</si>
  <si>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</si>
  <si>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</si>
  <si>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</si>
  <si>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</si>
  <si>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</si>
  <si>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</si>
  <si>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</si>
  <si>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</si>
  <si>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</si>
  <si>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</si>
  <si>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</si>
  <si>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</si>
  <si>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</si>
  <si>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</si>
  <si>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</si>
  <si>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</si>
  <si>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口腔保健支援センター設置推進事業</t>
  </si>
  <si>
    <t>平成２５年度</t>
    <rPh sb="0" eb="2">
      <t>ヘイセイ</t>
    </rPh>
    <rPh sb="4" eb="5">
      <t>ネン</t>
    </rPh>
    <rPh sb="5" eb="6">
      <t>ド</t>
    </rPh>
    <phoneticPr fontId="22"/>
  </si>
  <si>
    <t>歯科保健課歯科口腔保健推進室</t>
    <rPh sb="0" eb="5">
      <t>シカホケンカ</t>
    </rPh>
    <rPh sb="5" eb="13">
      <t>シカコウクウホケンスイシン</t>
    </rPh>
    <rPh sb="13" eb="14">
      <t>シツ</t>
    </rPh>
    <phoneticPr fontId="5"/>
  </si>
  <si>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</si>
  <si>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</si>
  <si>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</si>
  <si>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</si>
  <si>
    <t>医療施設運営費等補助金</t>
  </si>
  <si>
    <t>歯科口腔保健に関する知識等の普及啓発等 （第７条）に資する事業の実施増加</t>
    <rPh sb="34" eb="36">
      <t>ゾウカ</t>
    </rPh>
    <phoneticPr fontId="5"/>
  </si>
  <si>
    <t>歯科口腔保健に関する知識等の普及啓発等 （第７条）に資する事業の実施箇所数</t>
  </si>
  <si>
    <t>歯科口腔保健に関する調査（平成31年）</t>
    <rPh sb="0" eb="2">
      <t>シカ</t>
    </rPh>
    <rPh sb="2" eb="4">
      <t>コウクウ</t>
    </rPh>
    <rPh sb="4" eb="6">
      <t>ホケン</t>
    </rPh>
    <rPh sb="7" eb="8">
      <t>カン</t>
    </rPh>
    <rPh sb="10" eb="12">
      <t>チョウサ</t>
    </rPh>
    <rPh sb="13" eb="15">
      <t>ヘイセイ</t>
    </rPh>
    <rPh sb="17" eb="18">
      <t>ネン</t>
    </rPh>
    <phoneticPr fontId="5"/>
  </si>
  <si>
    <t>-</t>
    <phoneticPr fontId="5"/>
  </si>
  <si>
    <t>-</t>
    <phoneticPr fontId="5"/>
  </si>
  <si>
    <t>箇所</t>
    <rPh sb="0" eb="2">
      <t>カショ</t>
    </rPh>
    <phoneticPr fontId="5"/>
  </si>
  <si>
    <t>定期的に歯科検診を受けること等の勧奨等 （第８条）に資する事業の実施増加</t>
    <rPh sb="34" eb="36">
      <t>ゾウカ</t>
    </rPh>
    <phoneticPr fontId="5"/>
  </si>
  <si>
    <t>定期的に歯科検診を受けること等の勧奨等 （第８条）に資する事業の実施箇所数</t>
  </si>
  <si>
    <t>歯科疾患の予防のための措置等 （第10条）に資する事業の実施増加</t>
    <rPh sb="30" eb="32">
      <t>ゾウカ</t>
    </rPh>
    <phoneticPr fontId="5"/>
  </si>
  <si>
    <t>歯科疾患の予防のための措置等 （第10条）に資する事業の実施箇所数</t>
  </si>
  <si>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5"/>
  </si>
  <si>
    <t>過去1年間に歯科検診を受診した者の割合</t>
  </si>
  <si>
    <t>12歳児でう蝕のない者の割合</t>
  </si>
  <si>
    <t>全ての都道府県・保健所設置市・特別区（既に必要な機能が揃っていると回答した自治体（※「歯科口腔保健に関する調査（平成31年度）」（歯科保健課調べ））を除く）に口腔保健支援センターを設置する。</t>
    <rPh sb="79" eb="81">
      <t>コウクウ</t>
    </rPh>
    <rPh sb="81" eb="83">
      <t>ホケン</t>
    </rPh>
    <rPh sb="83" eb="85">
      <t>シエン</t>
    </rPh>
    <rPh sb="90" eb="92">
      <t>セッチ</t>
    </rPh>
    <phoneticPr fontId="5"/>
  </si>
  <si>
    <t>交付件数</t>
    <rPh sb="0" eb="2">
      <t>コウフ</t>
    </rPh>
    <rPh sb="2" eb="4">
      <t>ケンスウ</t>
    </rPh>
    <phoneticPr fontId="5"/>
  </si>
  <si>
    <t>百万円</t>
    <rPh sb="0" eb="2">
      <t>ヒャクマン</t>
    </rPh>
    <rPh sb="2" eb="3">
      <t>エン</t>
    </rPh>
    <phoneticPr fontId="5"/>
  </si>
  <si>
    <t>　X/Y</t>
  </si>
  <si>
    <t>124/37</t>
  </si>
  <si>
    <t>129/42</t>
  </si>
  <si>
    <t>単位当たりコスト ＝ Ｘ ／ Ｙ
X：「口腔保健支援センター設置推進事業補助金執行額」
Y：「口腔保健支援センター設置推進事業交付件数」　　　　　　　　　　</t>
    <rPh sb="57" eb="59">
      <t>セッチ</t>
    </rPh>
    <rPh sb="59" eb="61">
      <t>スイシン</t>
    </rPh>
    <rPh sb="61" eb="63">
      <t>ジギョウ</t>
    </rPh>
    <rPh sb="63" eb="65">
      <t>コウフ</t>
    </rPh>
    <rPh sb="65" eb="67">
      <t>ケンスウ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</si>
  <si>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</si>
  <si>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</si>
  <si>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口腔保健支援センターの設置数が増加するにつれて、地域の実情に応じた歯科口腔保健の推進が行われることになるため、日常生活圏の中で良質かつ適切な医療が効率的に提供できる体制の確保をより一層促進できる。</t>
  </si>
  <si>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</si>
  <si>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</si>
  <si>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</si>
  <si>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</si>
  <si>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</si>
  <si>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</si>
  <si>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</si>
  <si>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t>
    <phoneticPr fontId="5"/>
  </si>
  <si>
    <t>各都道府県から事業計画書に必要経費を記載させ、事業目的に即したものか確認を行っている。</t>
    <phoneticPr fontId="5"/>
  </si>
  <si>
    <t>-</t>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</si>
  <si>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</si>
  <si>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</si>
  <si>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昨年行われた基本的事項の中間評価の結果を基に各地域が歯科口腔保健の推進に取り組んでいると承知している。</t>
    <rPh sb="0" eb="2">
      <t>サクネン</t>
    </rPh>
    <rPh sb="2" eb="3">
      <t>オコナ</t>
    </rPh>
    <rPh sb="6" eb="9">
      <t>キホンテキ</t>
    </rPh>
    <rPh sb="9" eb="11">
      <t>ジコウ</t>
    </rPh>
    <rPh sb="12" eb="14">
      <t>チュウカン</t>
    </rPh>
    <rPh sb="14" eb="16">
      <t>ヒョウカ</t>
    </rPh>
    <rPh sb="17" eb="19">
      <t>ケッカ</t>
    </rPh>
    <rPh sb="20" eb="21">
      <t>モト</t>
    </rPh>
    <rPh sb="22" eb="23">
      <t>カク</t>
    </rPh>
    <rPh sb="23" eb="25">
      <t>チイキ</t>
    </rPh>
    <rPh sb="26" eb="28">
      <t>シカ</t>
    </rPh>
    <rPh sb="28" eb="30">
      <t>コウクウ</t>
    </rPh>
    <rPh sb="30" eb="32">
      <t>ホケン</t>
    </rPh>
    <rPh sb="33" eb="35">
      <t>スイシン</t>
    </rPh>
    <rPh sb="36" eb="37">
      <t>ト</t>
    </rPh>
    <rPh sb="38" eb="39">
      <t>ク</t>
    </rPh>
    <rPh sb="44" eb="46">
      <t>ショウチ</t>
    </rPh>
    <phoneticPr fontId="5"/>
  </si>
  <si>
    <t>歯科健康診査等推進事業は、全国的に効果的かつ効率的な歯科健診を行うための調査及び検証を行うものである。一方、口腔保健支援センター設置推進事業では、歯科口腔保健調査研究事業として、地域における歯科に関する実態調査、要介護者や障害者（児）と健常者の口腔状況の比較等を行っており、適切な役割分担となっている。</t>
    <phoneticPr fontId="5"/>
  </si>
  <si>
    <t>平成25年度の事業開始当初は都道府県等への周知が十分ではなく執行率が低かったが、近年は執行率が上昇した状態が維持されている。</t>
    <rPh sb="11" eb="13">
      <t>トウショ</t>
    </rPh>
    <rPh sb="18" eb="19">
      <t>ナド</t>
    </rPh>
    <rPh sb="40" eb="42">
      <t>キンネン</t>
    </rPh>
    <rPh sb="43" eb="46">
      <t>シッコウリツ</t>
    </rPh>
    <rPh sb="47" eb="49">
      <t>ジョウショウ</t>
    </rPh>
    <rPh sb="51" eb="53">
      <t>ジョウタイ</t>
    </rPh>
    <rPh sb="54" eb="56">
      <t>イジ</t>
    </rPh>
    <phoneticPr fontId="6"/>
  </si>
  <si>
    <t>口腔保健支援センター未設置の地方公共団体において、歯科口腔保健に係る事業の実施状況等を勘案した上で、センター設置のニーズがある地域に適切に設置が進むよう努め、目標達成のために、引き続き事業の内容・規模・予算額等について精査し、適切な執行をして参りたい。</t>
    <rPh sb="0" eb="2">
      <t>コウクウ</t>
    </rPh>
    <rPh sb="2" eb="4">
      <t>ホケン</t>
    </rPh>
    <rPh sb="4" eb="6">
      <t>シエン</t>
    </rPh>
    <rPh sb="10" eb="13">
      <t>ミセッチ</t>
    </rPh>
    <rPh sb="14" eb="16">
      <t>チホウ</t>
    </rPh>
    <rPh sb="16" eb="18">
      <t>コウキョウ</t>
    </rPh>
    <rPh sb="18" eb="20">
      <t>ダンタイ</t>
    </rPh>
    <rPh sb="25" eb="27">
      <t>シカ</t>
    </rPh>
    <rPh sb="27" eb="29">
      <t>コウクウ</t>
    </rPh>
    <rPh sb="29" eb="31">
      <t>ホケン</t>
    </rPh>
    <rPh sb="32" eb="33">
      <t>カカ</t>
    </rPh>
    <rPh sb="34" eb="36">
      <t>ジギョウ</t>
    </rPh>
    <rPh sb="37" eb="39">
      <t>ジッシ</t>
    </rPh>
    <rPh sb="39" eb="41">
      <t>ジョウキョウ</t>
    </rPh>
    <rPh sb="41" eb="42">
      <t>ナド</t>
    </rPh>
    <rPh sb="43" eb="45">
      <t>カンアン</t>
    </rPh>
    <rPh sb="47" eb="48">
      <t>ウエ</t>
    </rPh>
    <rPh sb="54" eb="56">
      <t>セッチ</t>
    </rPh>
    <rPh sb="63" eb="65">
      <t>チイキ</t>
    </rPh>
    <rPh sb="66" eb="68">
      <t>テキセツ</t>
    </rPh>
    <rPh sb="69" eb="71">
      <t>セッチ</t>
    </rPh>
    <rPh sb="72" eb="73">
      <t>スス</t>
    </rPh>
    <rPh sb="76" eb="77">
      <t>ツト</t>
    </rPh>
    <phoneticPr fontId="6"/>
  </si>
  <si>
    <t>厚生労働省</t>
    <rPh sb="0" eb="2">
      <t>コウセイ</t>
    </rPh>
    <rPh sb="2" eb="5">
      <t>ロウドウショウ</t>
    </rPh>
    <phoneticPr fontId="5"/>
  </si>
  <si>
    <t>歯科健康診査等推進事業</t>
  </si>
  <si>
    <t>28</t>
  </si>
  <si>
    <t>24</t>
  </si>
  <si>
    <t>23</t>
  </si>
  <si>
    <t>新25-001</t>
  </si>
  <si>
    <t>22</t>
  </si>
  <si>
    <t>0023</t>
    <phoneticPr fontId="5"/>
  </si>
  <si>
    <t>厚生労働省</t>
    <rPh sb="0" eb="2">
      <t>コウセイ</t>
    </rPh>
    <rPh sb="2" eb="4">
      <t>ロウドウ</t>
    </rPh>
    <rPh sb="4" eb="5">
      <t>ショウ</t>
    </rPh>
    <phoneticPr fontId="5"/>
  </si>
  <si>
    <t>A.山梨県</t>
    <rPh sb="2" eb="4">
      <t>ヤマナシ</t>
    </rPh>
    <rPh sb="4" eb="5">
      <t>ケン</t>
    </rPh>
    <phoneticPr fontId="5"/>
  </si>
  <si>
    <t>職員基本給</t>
    <rPh sb="0" eb="2">
      <t>ショクイン</t>
    </rPh>
    <rPh sb="2" eb="5">
      <t>キホンキュウ</t>
    </rPh>
    <phoneticPr fontId="5"/>
  </si>
  <si>
    <t>歯科医師、歯科衛生士の給与</t>
    <rPh sb="0" eb="2">
      <t>シカ</t>
    </rPh>
    <rPh sb="2" eb="4">
      <t>イシ</t>
    </rPh>
    <rPh sb="5" eb="7">
      <t>シカ</t>
    </rPh>
    <rPh sb="7" eb="10">
      <t>エイセイシ</t>
    </rPh>
    <rPh sb="11" eb="13">
      <t>キュウヨ</t>
    </rPh>
    <phoneticPr fontId="5"/>
  </si>
  <si>
    <t>諸謝金、旅費、会議費</t>
    <rPh sb="0" eb="1">
      <t>ショ</t>
    </rPh>
    <rPh sb="1" eb="3">
      <t>シャキン</t>
    </rPh>
    <rPh sb="4" eb="6">
      <t>リョヒ</t>
    </rPh>
    <rPh sb="7" eb="10">
      <t>カイギヒ</t>
    </rPh>
    <phoneticPr fontId="5"/>
  </si>
  <si>
    <t>山梨県</t>
    <rPh sb="0" eb="3">
      <t>ヤマナシケン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</si>
  <si>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</si>
  <si>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</si>
  <si>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t>
    <phoneticPr fontId="5"/>
  </si>
  <si>
    <t>秋田県</t>
    <rPh sb="0" eb="3">
      <t>アキタケン</t>
    </rPh>
    <phoneticPr fontId="5"/>
  </si>
  <si>
    <t>-</t>
    <phoneticPr fontId="5"/>
  </si>
  <si>
    <t>群馬県</t>
    <rPh sb="0" eb="3">
      <t>グンマケン</t>
    </rPh>
    <phoneticPr fontId="5"/>
  </si>
  <si>
    <t>-</t>
    <phoneticPr fontId="5"/>
  </si>
  <si>
    <t>長野県</t>
    <rPh sb="0" eb="3">
      <t>ナガノケン</t>
    </rPh>
    <phoneticPr fontId="5"/>
  </si>
  <si>
    <t>-</t>
    <phoneticPr fontId="5"/>
  </si>
  <si>
    <t>岐阜県</t>
    <rPh sb="0" eb="3">
      <t>ギフケン</t>
    </rPh>
    <phoneticPr fontId="5"/>
  </si>
  <si>
    <t>愛知県</t>
    <rPh sb="0" eb="3">
      <t>アイチケン</t>
    </rPh>
    <phoneticPr fontId="5"/>
  </si>
  <si>
    <t>-</t>
    <phoneticPr fontId="5"/>
  </si>
  <si>
    <t>福岡県</t>
    <rPh sb="0" eb="3">
      <t>フクオカケン</t>
    </rPh>
    <phoneticPr fontId="5"/>
  </si>
  <si>
    <t>宮崎県</t>
    <rPh sb="0" eb="3">
      <t>ミヤザキケン</t>
    </rPh>
    <phoneticPr fontId="5"/>
  </si>
  <si>
    <t>室長：宮原　勇治</t>
    <rPh sb="0" eb="2">
      <t>シツチョウ</t>
    </rPh>
    <rPh sb="3" eb="5">
      <t>ミヤハラ</t>
    </rPh>
    <rPh sb="6" eb="8">
      <t>ユウジ</t>
    </rPh>
    <phoneticPr fontId="5"/>
  </si>
  <si>
    <t>鹿児島県</t>
    <rPh sb="0" eb="4">
      <t>カゴシマケン</t>
    </rPh>
    <phoneticPr fontId="5"/>
  </si>
  <si>
    <t>富山県</t>
    <rPh sb="0" eb="3">
      <t>トヤマケン</t>
    </rPh>
    <phoneticPr fontId="5"/>
  </si>
  <si>
    <t>-</t>
    <phoneticPr fontId="5"/>
  </si>
  <si>
    <t>-</t>
    <phoneticPr fontId="5"/>
  </si>
  <si>
    <t>-</t>
    <phoneticPr fontId="5"/>
  </si>
  <si>
    <t>134/43</t>
    <phoneticPr fontId="5"/>
  </si>
  <si>
    <t>169/47</t>
    <phoneticPr fontId="5"/>
  </si>
  <si>
    <t>-</t>
    <phoneticPr fontId="5"/>
  </si>
  <si>
    <t>-</t>
    <phoneticPr fontId="5"/>
  </si>
  <si>
    <t>△</t>
  </si>
  <si>
    <t>前年度より執行率は改善しているが、執行実績を踏まえて令和2年度予算額の精査を行っている。</t>
    <rPh sb="0" eb="3">
      <t>ゼンネンド</t>
    </rPh>
    <rPh sb="5" eb="8">
      <t>シッコウリツ</t>
    </rPh>
    <rPh sb="9" eb="11">
      <t>カイゼン</t>
    </rPh>
    <rPh sb="17" eb="19">
      <t>シッコウ</t>
    </rPh>
    <rPh sb="19" eb="21">
      <t>ジッセキ</t>
    </rPh>
    <rPh sb="22" eb="23">
      <t>フ</t>
    </rPh>
    <rPh sb="26" eb="28">
      <t>レイワ</t>
    </rPh>
    <rPh sb="29" eb="31">
      <t>ネンド</t>
    </rPh>
    <rPh sb="31" eb="34">
      <t>ヨサンガク</t>
    </rPh>
    <rPh sb="35" eb="37">
      <t>セイサ</t>
    </rPh>
    <rPh sb="38" eb="39">
      <t>オコナ</t>
    </rPh>
    <phoneticPr fontId="5"/>
  </si>
  <si>
    <t>-</t>
    <phoneticPr fontId="5"/>
  </si>
  <si>
    <t>12歳児でう蝕のない者の割合の増加</t>
    <phoneticPr fontId="5"/>
  </si>
  <si>
    <t>-</t>
    <phoneticPr fontId="5"/>
  </si>
  <si>
    <t>国民健康・栄養調査（平成28年）
※調査自体は毎年だが、本項目については平成28年が直近。今後基本的事項の最終評価を行う予定。</t>
    <rPh sb="0" eb="2">
      <t>コクミン</t>
    </rPh>
    <rPh sb="2" eb="4">
      <t>ケンコウ</t>
    </rPh>
    <rPh sb="5" eb="7">
      <t>エイヨウ</t>
    </rPh>
    <rPh sb="7" eb="9">
      <t>チョウサ</t>
    </rPh>
    <rPh sb="10" eb="12">
      <t>ヘイセイ</t>
    </rPh>
    <rPh sb="14" eb="15">
      <t>ネン</t>
    </rPh>
    <rPh sb="18" eb="20">
      <t>チョウサ</t>
    </rPh>
    <rPh sb="20" eb="22">
      <t>ジタイ</t>
    </rPh>
    <rPh sb="23" eb="25">
      <t>マイトシ</t>
    </rPh>
    <rPh sb="28" eb="31">
      <t>ホンコウモク</t>
    </rPh>
    <rPh sb="36" eb="38">
      <t>ヘイセイ</t>
    </rPh>
    <rPh sb="40" eb="41">
      <t>ネン</t>
    </rPh>
    <rPh sb="42" eb="44">
      <t>チョッキン</t>
    </rPh>
    <rPh sb="45" eb="47">
      <t>コンゴ</t>
    </rPh>
    <rPh sb="47" eb="49">
      <t>キホン</t>
    </rPh>
    <rPh sb="49" eb="50">
      <t>テキ</t>
    </rPh>
    <rPh sb="50" eb="52">
      <t>ジコウ</t>
    </rPh>
    <rPh sb="53" eb="55">
      <t>サイシュウ</t>
    </rPh>
    <rPh sb="55" eb="57">
      <t>ヒョウカ</t>
    </rPh>
    <rPh sb="58" eb="59">
      <t>オコナ</t>
    </rPh>
    <rPh sb="60" eb="62">
      <t>ヨテイ</t>
    </rPh>
    <phoneticPr fontId="5"/>
  </si>
  <si>
    <t>学校保健統計調査
※今後基本的事項の最終評価を行う予定。</t>
    <rPh sb="0" eb="2">
      <t>ガッコウ</t>
    </rPh>
    <rPh sb="2" eb="4">
      <t>ホケン</t>
    </rPh>
    <rPh sb="4" eb="6">
      <t>トウケイ</t>
    </rPh>
    <rPh sb="6" eb="8">
      <t>チョウサ</t>
    </rPh>
    <rPh sb="10" eb="12">
      <t>コンゴ</t>
    </rPh>
    <rPh sb="12" eb="15">
      <t>キホンテキ</t>
    </rPh>
    <rPh sb="15" eb="17">
      <t>ジコウ</t>
    </rPh>
    <rPh sb="18" eb="20">
      <t>サイシュウ</t>
    </rPh>
    <rPh sb="20" eb="22">
      <t>ヒョウカ</t>
    </rPh>
    <rPh sb="23" eb="24">
      <t>オコナ</t>
    </rPh>
    <rPh sb="25" eb="27">
      <t>ヨテイ</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</si>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</sst>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742</xdr:row>
      <xdr:rowOff>235324</xdr:rowOff>
    </xdr:from>
    <xdr:to>
      <xdr:col>36</xdr:col>
      <xdr:colOff>44823</xdr:colOff>
      <xdr:row>745</xdr:row>
      <xdr:rowOff>75827</xdr:rowOff>
    </xdr:to>
    <xdr:sp macro="" textlink="">
      <xdr:nvSpPr>
        <xdr:cNvPr id="2" name="正方形/長方形 1"/>
        <xdr:cNvSpPr/>
      </xdr:nvSpPr>
      <xdr:spPr>
        <a:xfrm>
          <a:off x="3634067" y="472507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１３４百万円</a:t>
          </a:r>
        </a:p>
      </xdr:txBody>
    </xdr:sp>
    <xdr:clientData/>
  </xdr:twoCellAnchor>
  <xdr:twoCellAnchor>
    <xdr:from>
      <xdr:col>18</xdr:col>
      <xdr:colOff>11206</xdr:colOff>
      <xdr:row>745</xdr:row>
      <xdr:rowOff>156883</xdr:rowOff>
    </xdr:from>
    <xdr:to>
      <xdr:col>36</xdr:col>
      <xdr:colOff>22412</xdr:colOff>
      <xdr:row>747</xdr:row>
      <xdr:rowOff>210511</xdr:rowOff>
    </xdr:to>
    <xdr:sp macro="" textlink="">
      <xdr:nvSpPr>
        <xdr:cNvPr id="3" name="大かっこ 2"/>
        <xdr:cNvSpPr/>
      </xdr:nvSpPr>
      <xdr:spPr>
        <a:xfrm>
          <a:off x="3611656" y="482295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747</xdr:row>
      <xdr:rowOff>141319</xdr:rowOff>
    </xdr:from>
    <xdr:to>
      <xdr:col>26</xdr:col>
      <xdr:colOff>78441</xdr:colOff>
      <xdr:row>749</xdr:row>
      <xdr:rowOff>123265</xdr:rowOff>
    </xdr:to>
    <xdr:cxnSp macro="">
      <xdr:nvCxnSpPr>
        <xdr:cNvPr id="4" name="直線矢印コネクタ 3"/>
        <xdr:cNvCxnSpPr/>
      </xdr:nvCxnSpPr>
      <xdr:spPr>
        <a:xfrm>
          <a:off x="5264150" y="489188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747</xdr:row>
      <xdr:rowOff>336176</xdr:rowOff>
    </xdr:from>
    <xdr:to>
      <xdr:col>35</xdr:col>
      <xdr:colOff>0</xdr:colOff>
      <xdr:row>748</xdr:row>
      <xdr:rowOff>291353</xdr:rowOff>
    </xdr:to>
    <xdr:sp macro="" textlink="">
      <xdr:nvSpPr>
        <xdr:cNvPr id="5" name="テキスト ボックス 4"/>
        <xdr:cNvSpPr txBox="1"/>
      </xdr:nvSpPr>
      <xdr:spPr>
        <a:xfrm>
          <a:off x="5490322" y="491137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749</xdr:row>
      <xdr:rowOff>183653</xdr:rowOff>
    </xdr:from>
    <xdr:to>
      <xdr:col>36</xdr:col>
      <xdr:colOff>28637</xdr:colOff>
      <xdr:row>752</xdr:row>
      <xdr:rowOff>24674</xdr:rowOff>
    </xdr:to>
    <xdr:sp macro="" textlink="">
      <xdr:nvSpPr>
        <xdr:cNvPr id="6" name="正方形/長方形 5"/>
        <xdr:cNvSpPr/>
      </xdr:nvSpPr>
      <xdr:spPr>
        <a:xfrm>
          <a:off x="3597773" y="496660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１３４百万円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山梨県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752</xdr:row>
      <xdr:rowOff>109585</xdr:rowOff>
    </xdr:from>
    <xdr:to>
      <xdr:col>36</xdr:col>
      <xdr:colOff>12872</xdr:colOff>
      <xdr:row>753</xdr:row>
      <xdr:rowOff>257433</xdr:rowOff>
    </xdr:to>
    <xdr:sp macro="" textlink="">
      <xdr:nvSpPr>
        <xdr:cNvPr id="7" name="大かっこ 6"/>
        <xdr:cNvSpPr/>
      </xdr:nvSpPr>
      <xdr:spPr>
        <a:xfrm>
          <a:off x="3626193" y="50649235"/>
          <a:ext cx="3587579" cy="5002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80" zoomScaleNormal="75" zoomScaleSheetLayoutView="8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21</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577</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578</v>
      </c>
      <c r="AF5" s="702"/>
      <c r="AG5" s="702"/>
      <c r="AH5" s="702"/>
      <c r="AI5" s="702"/>
      <c r="AJ5" s="702"/>
      <c r="AK5" s="702"/>
      <c r="AL5" s="702"/>
      <c r="AM5" s="702"/>
      <c r="AN5" s="702"/>
      <c r="AO5" s="702"/>
      <c r="AP5" s="703"/>
      <c r="AQ5" s="704" t="s">
        <v>651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579</v>
      </c>
      <c r="H7" s="505"/>
      <c r="I7" s="505"/>
      <c r="J7" s="505"/>
      <c r="K7" s="505"/>
      <c r="L7" s="505"/>
      <c r="M7" s="505"/>
      <c r="N7" s="505"/>
      <c r="O7" s="505"/>
      <c r="P7" s="505"/>
      <c r="Q7" s="505"/>
      <c r="R7" s="505"/>
      <c r="S7" s="505"/>
      <c r="T7" s="505"/>
      <c r="U7" s="505"/>
      <c r="V7" s="505"/>
      <c r="W7" s="505"/>
      <c r="X7" s="506"/>
      <c r="Y7" s="925" t="s">
        <v>395</v>
      </c>
      <c r="Z7" s="449"/>
      <c r="AA7" s="449"/>
      <c r="AB7" s="449"/>
      <c r="AC7" s="449"/>
      <c r="AD7" s="926"/>
      <c r="AE7" s="915" t="s">
        <v>580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169</v>
      </c>
      <c r="Q13" s="661"/>
      <c r="R13" s="661"/>
      <c r="S13" s="661"/>
      <c r="T13" s="661"/>
      <c r="U13" s="661"/>
      <c r="V13" s="662"/>
      <c r="W13" s="660">
        <v>193</v>
      </c>
      <c r="X13" s="661"/>
      <c r="Y13" s="661"/>
      <c r="Z13" s="661"/>
      <c r="AA13" s="661"/>
      <c r="AB13" s="661"/>
      <c r="AC13" s="662"/>
      <c r="AD13" s="660">
        <v>193</v>
      </c>
      <c r="AE13" s="661"/>
      <c r="AF13" s="661"/>
      <c r="AG13" s="661"/>
      <c r="AH13" s="661"/>
      <c r="AI13" s="661"/>
      <c r="AJ13" s="662"/>
      <c r="AK13" s="660">
        <v>169</v>
      </c>
      <c r="AL13" s="661"/>
      <c r="AM13" s="661"/>
      <c r="AN13" s="661"/>
      <c r="AO13" s="661"/>
      <c r="AP13" s="661"/>
      <c r="AQ13" s="662"/>
      <c r="AR13" s="922">
        <v>169</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t="s">
        <v>570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t="s">
        <v>671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570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169</v>
      </c>
      <c r="Q18" s="882"/>
      <c r="R18" s="882"/>
      <c r="S18" s="882"/>
      <c r="T18" s="882"/>
      <c r="U18" s="882"/>
      <c r="V18" s="883"/>
      <c r="W18" s="881">
        <f>SUM(W13:AC17)</f>
        <v>193</v>
      </c>
      <c r="X18" s="882"/>
      <c r="Y18" s="882"/>
      <c r="Z18" s="882"/>
      <c r="AA18" s="882"/>
      <c r="AB18" s="882"/>
      <c r="AC18" s="883"/>
      <c r="AD18" s="881">
        <f>SUM(AD13:AJ17)</f>
        <v>193</v>
      </c>
      <c r="AE18" s="882"/>
      <c r="AF18" s="882"/>
      <c r="AG18" s="882"/>
      <c r="AH18" s="882"/>
      <c r="AI18" s="882"/>
      <c r="AJ18" s="883"/>
      <c r="AK18" s="881">
        <f>SUM(AK13:AQ17)</f>
        <v>169</v>
      </c>
      <c r="AL18" s="882"/>
      <c r="AM18" s="882"/>
      <c r="AN18" s="882"/>
      <c r="AO18" s="882"/>
      <c r="AP18" s="882"/>
      <c r="AQ18" s="883"/>
      <c r="AR18" s="881">
        <f>SUM(AR13:AX17)</f>
        <v>169</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124</v>
      </c>
      <c r="Q19" s="661"/>
      <c r="R19" s="661"/>
      <c r="S19" s="661"/>
      <c r="T19" s="661"/>
      <c r="U19" s="661"/>
      <c r="V19" s="662"/>
      <c r="W19" s="660">
        <v>129</v>
      </c>
      <c r="X19" s="661"/>
      <c r="Y19" s="661"/>
      <c r="Z19" s="661"/>
      <c r="AA19" s="661"/>
      <c r="AB19" s="661"/>
      <c r="AC19" s="662"/>
      <c r="AD19" s="660">
        <v>134</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0.73372781065088755</v>
      </c>
      <c r="Q20" s="316"/>
      <c r="R20" s="316"/>
      <c r="S20" s="316"/>
      <c r="T20" s="316"/>
      <c r="U20" s="316"/>
      <c r="V20" s="316"/>
      <c r="W20" s="316">
        <f t="shared" ref="W20" si="0">IF(W18=0, "-", SUM(W19)/W18)</f>
        <v>0.66839378238341973</v>
      </c>
      <c r="X20" s="316"/>
      <c r="Y20" s="316"/>
      <c r="Z20" s="316"/>
      <c r="AA20" s="316"/>
      <c r="AB20" s="316"/>
      <c r="AC20" s="316"/>
      <c r="AD20" s="316">
        <f t="shared" ref="AD20" si="1">IF(AD18=0, "-", SUM(AD19)/AD18)</f>
        <v>0.69430051813471505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0.73372781065088755</v>
      </c>
      <c r="Q21" s="316"/>
      <c r="R21" s="316"/>
      <c r="S21" s="316"/>
      <c r="T21" s="316"/>
      <c r="U21" s="316"/>
      <c r="V21" s="316"/>
      <c r="W21" s="316">
        <f t="shared" ref="W21" si="2">IF(W19=0, "-", SUM(W19)/SUM(W13,W14))</f>
        <v>0.66839378238341973</v>
      </c>
      <c r="X21" s="316"/>
      <c r="Y21" s="316"/>
      <c r="Z21" s="316"/>
      <c r="AA21" s="316"/>
      <c r="AB21" s="316"/>
      <c r="AC21" s="316"/>
      <c r="AD21" s="316">
        <f t="shared" ref="AD21" si="3">IF(AD19=0, "-", SUM(AD19)/SUM(AD13,AD14))</f>
        <v>0.69430051813471505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583</v>
      </c>
      <c r="H23" s="989"/>
      <c r="I23" s="989"/>
      <c r="J23" s="989"/>
      <c r="K23" s="989"/>
      <c r="L23" s="989"/>
      <c r="M23" s="989"/>
      <c r="N23" s="989"/>
      <c r="O23" s="990"/>
      <c r="P23" s="922">
        <v>169</v>
      </c>
      <c r="Q23" s="923"/>
      <c r="R23" s="923"/>
      <c r="S23" s="923"/>
      <c r="T23" s="923"/>
      <c r="U23" s="923"/>
      <c r="V23" s="939"/>
      <c r="W23" s="922">
        <v>169</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169</v>
      </c>
      <c r="Q29" s="661"/>
      <c r="R29" s="661"/>
      <c r="S29" s="661"/>
      <c r="T29" s="661"/>
      <c r="U29" s="661"/>
      <c r="V29" s="662"/>
      <c r="W29" s="970">
        <f>AR13</f>
        <v>169</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654</v>
      </c>
      <c r="AR31" s="199"/>
      <c r="AS31" s="132" t="s">
        <v>236</v>
      </c>
      <c r="AT31" s="133"/>
      <c r="AU31" s="198">
        <v>2</v>
      </c>
      <c r="AV31" s="198"/>
      <c r="AW31" s="401" t="s">
        <v>181</v>
      </c>
      <c r="AX31" s="402"/>
    </row>
    <row r="32" spans="1:50" ht="23.25" customHeight="1" x14ac:dyDescent="0.15">
      <c r="A32" s="406"/>
      <c r="B32" s="404"/>
      <c r="C32" s="404"/>
      <c r="D32" s="404"/>
      <c r="E32" s="404"/>
      <c r="F32" s="405"/>
      <c r="G32" s="567" t="s">
        <v>584</v>
      </c>
      <c r="H32" s="568"/>
      <c r="I32" s="568"/>
      <c r="J32" s="568"/>
      <c r="K32" s="568"/>
      <c r="L32" s="568"/>
      <c r="M32" s="568"/>
      <c r="N32" s="568"/>
      <c r="O32" s="569"/>
      <c r="P32" s="104" t="s">
        <v>585</v>
      </c>
      <c r="Q32" s="104"/>
      <c r="R32" s="104"/>
      <c r="S32" s="104"/>
      <c r="T32" s="104"/>
      <c r="U32" s="104"/>
      <c r="V32" s="104"/>
      <c r="W32" s="104"/>
      <c r="X32" s="105"/>
      <c r="Y32" s="477" t="s">
        <v>12</v>
      </c>
      <c r="Z32" s="537"/>
      <c r="AA32" s="538"/>
      <c r="AB32" s="467" t="s">
        <v>589</v>
      </c>
      <c r="AC32" s="467"/>
      <c r="AD32" s="467"/>
      <c r="AE32" s="216" t="s">
        <v>570</v>
      </c>
      <c r="AF32" s="217"/>
      <c r="AG32" s="217"/>
      <c r="AH32" s="217"/>
      <c r="AI32" s="216">
        <v>144</v>
      </c>
      <c r="AJ32" s="217"/>
      <c r="AK32" s="217"/>
      <c r="AL32" s="217"/>
      <c r="AM32" s="216" t="s">
        <v>663</v>
      </c>
      <c r="AN32" s="217"/>
      <c r="AO32" s="217"/>
      <c r="AP32" s="217"/>
      <c r="AQ32" s="340" t="s">
        <v>587</v>
      </c>
      <c r="AR32" s="206"/>
      <c r="AS32" s="206"/>
      <c r="AT32" s="341"/>
      <c r="AU32" s="217" t="s">
        <v>570</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589</v>
      </c>
      <c r="AC33" s="529"/>
      <c r="AD33" s="529"/>
      <c r="AE33" s="216" t="s">
        <v>570</v>
      </c>
      <c r="AF33" s="217"/>
      <c r="AG33" s="217"/>
      <c r="AH33" s="217"/>
      <c r="AI33" s="216">
        <v>154</v>
      </c>
      <c r="AJ33" s="217"/>
      <c r="AK33" s="217"/>
      <c r="AL33" s="217"/>
      <c r="AM33" s="216" t="s">
        <v>672</v>
      </c>
      <c r="AN33" s="217"/>
      <c r="AO33" s="217"/>
      <c r="AP33" s="217"/>
      <c r="AQ33" s="340" t="s">
        <v>587</v>
      </c>
      <c r="AR33" s="206"/>
      <c r="AS33" s="206"/>
      <c r="AT33" s="341"/>
      <c r="AU33" s="217">
        <v>154</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570</v>
      </c>
      <c r="AF34" s="217"/>
      <c r="AG34" s="217"/>
      <c r="AH34" s="217"/>
      <c r="AI34" s="216">
        <v>93.506493506493499</v>
      </c>
      <c r="AJ34" s="217"/>
      <c r="AK34" s="217"/>
      <c r="AL34" s="217"/>
      <c r="AM34" s="216" t="s">
        <v>663</v>
      </c>
      <c r="AN34" s="217"/>
      <c r="AO34" s="217"/>
      <c r="AP34" s="217"/>
      <c r="AQ34" s="340" t="s">
        <v>588</v>
      </c>
      <c r="AR34" s="206"/>
      <c r="AS34" s="206"/>
      <c r="AT34" s="341"/>
      <c r="AU34" s="217" t="s">
        <v>570</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913"/>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t="s">
        <v>655</v>
      </c>
      <c r="AR38" s="199"/>
      <c r="AS38" s="132" t="s">
        <v>236</v>
      </c>
      <c r="AT38" s="133"/>
      <c r="AU38" s="198">
        <v>2</v>
      </c>
      <c r="AV38" s="198"/>
      <c r="AW38" s="401" t="s">
        <v>181</v>
      </c>
      <c r="AX38" s="402"/>
    </row>
    <row r="39" spans="1:50" ht="23.25" customHeight="1" x14ac:dyDescent="0.15">
      <c r="A39" s="406"/>
      <c r="B39" s="404"/>
      <c r="C39" s="404"/>
      <c r="D39" s="404"/>
      <c r="E39" s="404"/>
      <c r="F39" s="405"/>
      <c r="G39" s="567" t="s">
        <v>590</v>
      </c>
      <c r="H39" s="568"/>
      <c r="I39" s="568"/>
      <c r="J39" s="568"/>
      <c r="K39" s="568"/>
      <c r="L39" s="568"/>
      <c r="M39" s="568"/>
      <c r="N39" s="568"/>
      <c r="O39" s="569"/>
      <c r="P39" s="104" t="s">
        <v>591</v>
      </c>
      <c r="Q39" s="104"/>
      <c r="R39" s="104"/>
      <c r="S39" s="104"/>
      <c r="T39" s="104"/>
      <c r="U39" s="104"/>
      <c r="V39" s="104"/>
      <c r="W39" s="104"/>
      <c r="X39" s="105"/>
      <c r="Y39" s="477" t="s">
        <v>12</v>
      </c>
      <c r="Z39" s="537"/>
      <c r="AA39" s="538"/>
      <c r="AB39" s="467" t="s">
        <v>589</v>
      </c>
      <c r="AC39" s="467"/>
      <c r="AD39" s="467"/>
      <c r="AE39" s="216" t="s">
        <v>570</v>
      </c>
      <c r="AF39" s="217"/>
      <c r="AG39" s="217"/>
      <c r="AH39" s="217"/>
      <c r="AI39" s="216">
        <v>147</v>
      </c>
      <c r="AJ39" s="217"/>
      <c r="AK39" s="217"/>
      <c r="AL39" s="217"/>
      <c r="AM39" s="216" t="s">
        <v>663</v>
      </c>
      <c r="AN39" s="217"/>
      <c r="AO39" s="217"/>
      <c r="AP39" s="217"/>
      <c r="AQ39" s="340" t="s">
        <v>570</v>
      </c>
      <c r="AR39" s="206"/>
      <c r="AS39" s="206"/>
      <c r="AT39" s="341"/>
      <c r="AU39" s="217" t="s">
        <v>570</v>
      </c>
      <c r="AV39" s="217"/>
      <c r="AW39" s="217"/>
      <c r="AX39" s="219"/>
    </row>
    <row r="40" spans="1:50" ht="23.25"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t="s">
        <v>589</v>
      </c>
      <c r="AC40" s="529"/>
      <c r="AD40" s="529"/>
      <c r="AE40" s="216" t="s">
        <v>570</v>
      </c>
      <c r="AF40" s="217"/>
      <c r="AG40" s="217"/>
      <c r="AH40" s="217"/>
      <c r="AI40" s="216">
        <v>154</v>
      </c>
      <c r="AJ40" s="217"/>
      <c r="AK40" s="217"/>
      <c r="AL40" s="217"/>
      <c r="AM40" s="216" t="s">
        <v>672</v>
      </c>
      <c r="AN40" s="217"/>
      <c r="AO40" s="217"/>
      <c r="AP40" s="217"/>
      <c r="AQ40" s="340" t="s">
        <v>570</v>
      </c>
      <c r="AR40" s="206"/>
      <c r="AS40" s="206"/>
      <c r="AT40" s="341"/>
      <c r="AU40" s="217">
        <v>154</v>
      </c>
      <c r="AV40" s="217"/>
      <c r="AW40" s="217"/>
      <c r="AX40" s="219"/>
    </row>
    <row r="41" spans="1:50" ht="23.25"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t="s">
        <v>570</v>
      </c>
      <c r="AF41" s="217"/>
      <c r="AG41" s="217"/>
      <c r="AH41" s="217"/>
      <c r="AI41" s="216">
        <v>95.454545454545453</v>
      </c>
      <c r="AJ41" s="217"/>
      <c r="AK41" s="217"/>
      <c r="AL41" s="217"/>
      <c r="AM41" s="216" t="s">
        <v>663</v>
      </c>
      <c r="AN41" s="217"/>
      <c r="AO41" s="217"/>
      <c r="AP41" s="217"/>
      <c r="AQ41" s="340" t="s">
        <v>570</v>
      </c>
      <c r="AR41" s="206"/>
      <c r="AS41" s="206"/>
      <c r="AT41" s="341"/>
      <c r="AU41" s="217" t="s">
        <v>570</v>
      </c>
      <c r="AV41" s="217"/>
      <c r="AW41" s="217"/>
      <c r="AX41" s="219"/>
    </row>
    <row r="42" spans="1:50" ht="23.25" customHeight="1" x14ac:dyDescent="0.15">
      <c r="A42" s="224" t="s">
        <v>386</v>
      </c>
      <c r="B42" s="225"/>
      <c r="C42" s="225"/>
      <c r="D42" s="225"/>
      <c r="E42" s="225"/>
      <c r="F42" s="226"/>
      <c r="G42" s="230" t="s">
        <v>586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913"/>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t="s">
        <v>654</v>
      </c>
      <c r="AR45" s="199"/>
      <c r="AS45" s="132" t="s">
        <v>236</v>
      </c>
      <c r="AT45" s="133"/>
      <c r="AU45" s="198">
        <v>2</v>
      </c>
      <c r="AV45" s="198"/>
      <c r="AW45" s="401" t="s">
        <v>181</v>
      </c>
      <c r="AX45" s="402"/>
    </row>
    <row r="46" spans="1:50" ht="23.25" customHeight="1" x14ac:dyDescent="0.15">
      <c r="A46" s="406"/>
      <c r="B46" s="404"/>
      <c r="C46" s="404"/>
      <c r="D46" s="404"/>
      <c r="E46" s="404"/>
      <c r="F46" s="405"/>
      <c r="G46" s="567" t="s">
        <v>592</v>
      </c>
      <c r="H46" s="568"/>
      <c r="I46" s="568"/>
      <c r="J46" s="568"/>
      <c r="K46" s="568"/>
      <c r="L46" s="568"/>
      <c r="M46" s="568"/>
      <c r="N46" s="568"/>
      <c r="O46" s="569"/>
      <c r="P46" s="104" t="s">
        <v>593</v>
      </c>
      <c r="Q46" s="104"/>
      <c r="R46" s="104"/>
      <c r="S46" s="104"/>
      <c r="T46" s="104"/>
      <c r="U46" s="104"/>
      <c r="V46" s="104"/>
      <c r="W46" s="104"/>
      <c r="X46" s="105"/>
      <c r="Y46" s="477" t="s">
        <v>12</v>
      </c>
      <c r="Z46" s="537"/>
      <c r="AA46" s="538"/>
      <c r="AB46" s="467" t="s">
        <v>589</v>
      </c>
      <c r="AC46" s="467"/>
      <c r="AD46" s="467"/>
      <c r="AE46" s="216" t="s">
        <v>570</v>
      </c>
      <c r="AF46" s="217"/>
      <c r="AG46" s="217"/>
      <c r="AH46" s="217"/>
      <c r="AI46" s="216">
        <v>141</v>
      </c>
      <c r="AJ46" s="217"/>
      <c r="AK46" s="217"/>
      <c r="AL46" s="217"/>
      <c r="AM46" s="216" t="s">
        <v>663</v>
      </c>
      <c r="AN46" s="217"/>
      <c r="AO46" s="217"/>
      <c r="AP46" s="217"/>
      <c r="AQ46" s="340" t="s">
        <v>570</v>
      </c>
      <c r="AR46" s="206"/>
      <c r="AS46" s="206"/>
      <c r="AT46" s="341"/>
      <c r="AU46" s="217" t="s">
        <v>570</v>
      </c>
      <c r="AV46" s="217"/>
      <c r="AW46" s="217"/>
      <c r="AX46" s="219"/>
    </row>
    <row r="47" spans="1:50" ht="23.25"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t="s">
        <v>589</v>
      </c>
      <c r="AC47" s="529"/>
      <c r="AD47" s="529"/>
      <c r="AE47" s="216" t="s">
        <v>570</v>
      </c>
      <c r="AF47" s="217"/>
      <c r="AG47" s="217"/>
      <c r="AH47" s="217"/>
      <c r="AI47" s="216">
        <v>154</v>
      </c>
      <c r="AJ47" s="217"/>
      <c r="AK47" s="217"/>
      <c r="AL47" s="217"/>
      <c r="AM47" s="216" t="s">
        <v>672</v>
      </c>
      <c r="AN47" s="217"/>
      <c r="AO47" s="217"/>
      <c r="AP47" s="217"/>
      <c r="AQ47" s="340" t="s">
        <v>570</v>
      </c>
      <c r="AR47" s="206"/>
      <c r="AS47" s="206"/>
      <c r="AT47" s="341"/>
      <c r="AU47" s="217">
        <v>154</v>
      </c>
      <c r="AV47" s="217"/>
      <c r="AW47" s="217"/>
      <c r="AX47" s="219"/>
    </row>
    <row r="48" spans="1:50" ht="23.25"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t="s">
        <v>570</v>
      </c>
      <c r="AF48" s="217"/>
      <c r="AG48" s="217"/>
      <c r="AH48" s="217"/>
      <c r="AI48" s="216">
        <v>91.558441558441558</v>
      </c>
      <c r="AJ48" s="217"/>
      <c r="AK48" s="217"/>
      <c r="AL48" s="217"/>
      <c r="AM48" s="216" t="s">
        <v>663</v>
      </c>
      <c r="AN48" s="217"/>
      <c r="AO48" s="217"/>
      <c r="AP48" s="217"/>
      <c r="AQ48" s="340" t="s">
        <v>570</v>
      </c>
      <c r="AR48" s="206"/>
      <c r="AS48" s="206"/>
      <c r="AT48" s="341"/>
      <c r="AU48" s="217" t="s">
        <v>570</v>
      </c>
      <c r="AV48" s="217"/>
      <c r="AW48" s="217"/>
      <c r="AX48" s="219"/>
    </row>
    <row r="49" spans="1:50" ht="23.25" customHeight="1" x14ac:dyDescent="0.15">
      <c r="A49" s="224" t="s">
        <v>386</v>
      </c>
      <c r="B49" s="225"/>
      <c r="C49" s="225"/>
      <c r="D49" s="225"/>
      <c r="E49" s="225"/>
      <c r="F49" s="226"/>
      <c r="G49" s="230" t="s">
        <v>586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t="s">
        <v>656</v>
      </c>
      <c r="AR52" s="199"/>
      <c r="AS52" s="132" t="s">
        <v>236</v>
      </c>
      <c r="AT52" s="133"/>
      <c r="AU52" s="198">
        <v>4</v>
      </c>
      <c r="AV52" s="198"/>
      <c r="AW52" s="401" t="s">
        <v>181</v>
      </c>
      <c r="AX52" s="402"/>
    </row>
    <row r="53" spans="1:50" ht="23.25" customHeight="1" x14ac:dyDescent="0.15">
      <c r="A53" s="406"/>
      <c r="B53" s="404"/>
      <c r="C53" s="404"/>
      <c r="D53" s="404"/>
      <c r="E53" s="404"/>
      <c r="F53" s="405"/>
      <c r="G53" s="567" t="s">
        <v>594</v>
      </c>
      <c r="H53" s="568"/>
      <c r="I53" s="568"/>
      <c r="J53" s="568"/>
      <c r="K53" s="568"/>
      <c r="L53" s="568"/>
      <c r="M53" s="568"/>
      <c r="N53" s="568"/>
      <c r="O53" s="569"/>
      <c r="P53" s="104" t="s">
        <v>595</v>
      </c>
      <c r="Q53" s="104"/>
      <c r="R53" s="104"/>
      <c r="S53" s="104"/>
      <c r="T53" s="104"/>
      <c r="U53" s="104"/>
      <c r="V53" s="104"/>
      <c r="W53" s="104"/>
      <c r="X53" s="105"/>
      <c r="Y53" s="477" t="s">
        <v>12</v>
      </c>
      <c r="Z53" s="537"/>
      <c r="AA53" s="538"/>
      <c r="AB53" s="467" t="s">
        <v>377</v>
      </c>
      <c r="AC53" s="467"/>
      <c r="AD53" s="467"/>
      <c r="AE53" s="216" t="s">
        <v>570</v>
      </c>
      <c r="AF53" s="217"/>
      <c r="AG53" s="217"/>
      <c r="AH53" s="217"/>
      <c r="AI53" s="216" t="s">
        <v>570</v>
      </c>
      <c r="AJ53" s="217"/>
      <c r="AK53" s="217"/>
      <c r="AL53" s="217"/>
      <c r="AM53" s="216" t="s">
        <v>663</v>
      </c>
      <c r="AN53" s="217"/>
      <c r="AO53" s="217"/>
      <c r="AP53" s="217"/>
      <c r="AQ53" s="340" t="s">
        <v>570</v>
      </c>
      <c r="AR53" s="206"/>
      <c r="AS53" s="206"/>
      <c r="AT53" s="341"/>
      <c r="AU53" s="217" t="s">
        <v>570</v>
      </c>
      <c r="AV53" s="217"/>
      <c r="AW53" s="217"/>
      <c r="AX53" s="219"/>
    </row>
    <row r="54" spans="1:50" ht="23.25"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t="s">
        <v>377</v>
      </c>
      <c r="AC54" s="529"/>
      <c r="AD54" s="529"/>
      <c r="AE54" s="216" t="s">
        <v>672</v>
      </c>
      <c r="AF54" s="217"/>
      <c r="AG54" s="217"/>
      <c r="AH54" s="217"/>
      <c r="AI54" s="216" t="s">
        <v>672</v>
      </c>
      <c r="AJ54" s="217"/>
      <c r="AK54" s="217"/>
      <c r="AL54" s="217"/>
      <c r="AM54" s="216" t="s">
        <v>672</v>
      </c>
      <c r="AN54" s="217"/>
      <c r="AO54" s="217"/>
      <c r="AP54" s="217"/>
      <c r="AQ54" s="340" t="s">
        <v>570</v>
      </c>
      <c r="AR54" s="206"/>
      <c r="AS54" s="206"/>
      <c r="AT54" s="341"/>
      <c r="AU54" s="217">
        <v>65</v>
      </c>
      <c r="AV54" s="217"/>
      <c r="AW54" s="217"/>
      <c r="AX54" s="219"/>
    </row>
    <row r="55" spans="1:50" ht="23.25"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t="s">
        <v>570</v>
      </c>
      <c r="AF55" s="217"/>
      <c r="AG55" s="217"/>
      <c r="AH55" s="217"/>
      <c r="AI55" s="216" t="s">
        <v>570</v>
      </c>
      <c r="AJ55" s="217"/>
      <c r="AK55" s="217"/>
      <c r="AL55" s="217"/>
      <c r="AM55" s="216" t="s">
        <v>663</v>
      </c>
      <c r="AN55" s="217"/>
      <c r="AO55" s="217"/>
      <c r="AP55" s="217"/>
      <c r="AQ55" s="340" t="s">
        <v>570</v>
      </c>
      <c r="AR55" s="206"/>
      <c r="AS55" s="206"/>
      <c r="AT55" s="341"/>
      <c r="AU55" s="217" t="s">
        <v>570</v>
      </c>
      <c r="AV55" s="217"/>
      <c r="AW55" s="217"/>
      <c r="AX55" s="219"/>
    </row>
    <row r="56" spans="1:50" ht="23.25" customHeight="1" x14ac:dyDescent="0.15">
      <c r="A56" s="224" t="s">
        <v>386</v>
      </c>
      <c r="B56" s="225"/>
      <c r="C56" s="225"/>
      <c r="D56" s="225"/>
      <c r="E56" s="225"/>
      <c r="F56" s="226"/>
      <c r="G56" s="230" t="s">
        <v>666</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t="s">
        <v>656</v>
      </c>
      <c r="AR59" s="199"/>
      <c r="AS59" s="132" t="s">
        <v>236</v>
      </c>
      <c r="AT59" s="133"/>
      <c r="AU59" s="198">
        <v>4</v>
      </c>
      <c r="AV59" s="198"/>
      <c r="AW59" s="401" t="s">
        <v>181</v>
      </c>
      <c r="AX59" s="402"/>
    </row>
    <row r="60" spans="1:50" ht="23.25" customHeight="1" x14ac:dyDescent="0.15">
      <c r="A60" s="406"/>
      <c r="B60" s="404"/>
      <c r="C60" s="404"/>
      <c r="D60" s="404"/>
      <c r="E60" s="404"/>
      <c r="F60" s="405"/>
      <c r="G60" s="567" t="s">
        <v>664</v>
      </c>
      <c r="H60" s="568"/>
      <c r="I60" s="568"/>
      <c r="J60" s="568"/>
      <c r="K60" s="568"/>
      <c r="L60" s="568"/>
      <c r="M60" s="568"/>
      <c r="N60" s="568"/>
      <c r="O60" s="569"/>
      <c r="P60" s="104" t="s">
        <v>596</v>
      </c>
      <c r="Q60" s="104"/>
      <c r="R60" s="104"/>
      <c r="S60" s="104"/>
      <c r="T60" s="104"/>
      <c r="U60" s="104"/>
      <c r="V60" s="104"/>
      <c r="W60" s="104"/>
      <c r="X60" s="105"/>
      <c r="Y60" s="477" t="s">
        <v>12</v>
      </c>
      <c r="Z60" s="537"/>
      <c r="AA60" s="538"/>
      <c r="AB60" s="467" t="s">
        <v>377</v>
      </c>
      <c r="AC60" s="467"/>
      <c r="AD60" s="467"/>
      <c r="AE60" s="216">
        <v>65.099999999999994</v>
      </c>
      <c r="AF60" s="217"/>
      <c r="AG60" s="217"/>
      <c r="AH60" s="217"/>
      <c r="AI60" s="216">
        <v>67.3</v>
      </c>
      <c r="AJ60" s="217"/>
      <c r="AK60" s="217"/>
      <c r="AL60" s="217"/>
      <c r="AM60" s="216">
        <v>68.2</v>
      </c>
      <c r="AN60" s="217"/>
      <c r="AO60" s="217"/>
      <c r="AP60" s="217"/>
      <c r="AQ60" s="340" t="s">
        <v>570</v>
      </c>
      <c r="AR60" s="206"/>
      <c r="AS60" s="206"/>
      <c r="AT60" s="341"/>
      <c r="AU60" s="217" t="s">
        <v>570</v>
      </c>
      <c r="AV60" s="217"/>
      <c r="AW60" s="217"/>
      <c r="AX60" s="219"/>
    </row>
    <row r="61" spans="1:50" ht="23.25"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t="s">
        <v>377</v>
      </c>
      <c r="AC61" s="529"/>
      <c r="AD61" s="529"/>
      <c r="AE61" s="216">
        <v>65</v>
      </c>
      <c r="AF61" s="217"/>
      <c r="AG61" s="217"/>
      <c r="AH61" s="217"/>
      <c r="AI61" s="216">
        <v>65</v>
      </c>
      <c r="AJ61" s="217"/>
      <c r="AK61" s="217"/>
      <c r="AL61" s="217"/>
      <c r="AM61" s="216">
        <v>65</v>
      </c>
      <c r="AN61" s="217"/>
      <c r="AO61" s="217"/>
      <c r="AP61" s="217"/>
      <c r="AQ61" s="340" t="s">
        <v>570</v>
      </c>
      <c r="AR61" s="206"/>
      <c r="AS61" s="206"/>
      <c r="AT61" s="341"/>
      <c r="AU61" s="217">
        <v>65</v>
      </c>
      <c r="AV61" s="217"/>
      <c r="AW61" s="217"/>
      <c r="AX61" s="219"/>
    </row>
    <row r="62" spans="1:50" ht="23.25"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v>100</v>
      </c>
      <c r="AF62" s="217"/>
      <c r="AG62" s="217"/>
      <c r="AH62" s="217"/>
      <c r="AI62" s="216">
        <v>104</v>
      </c>
      <c r="AJ62" s="217"/>
      <c r="AK62" s="217"/>
      <c r="AL62" s="217"/>
      <c r="AM62" s="216">
        <v>105</v>
      </c>
      <c r="AN62" s="217"/>
      <c r="AO62" s="217"/>
      <c r="AP62" s="217"/>
      <c r="AQ62" s="340" t="s">
        <v>570</v>
      </c>
      <c r="AR62" s="206"/>
      <c r="AS62" s="206"/>
      <c r="AT62" s="341"/>
      <c r="AU62" s="217" t="s">
        <v>570</v>
      </c>
      <c r="AV62" s="217"/>
      <c r="AW62" s="217"/>
      <c r="AX62" s="219"/>
    </row>
    <row r="63" spans="1:50" ht="23.25" customHeight="1" x14ac:dyDescent="0.15">
      <c r="A63" s="224" t="s">
        <v>386</v>
      </c>
      <c r="B63" s="225"/>
      <c r="C63" s="225"/>
      <c r="D63" s="225"/>
      <c r="E63" s="225"/>
      <c r="F63" s="226"/>
      <c r="G63" s="230" t="s">
        <v>667</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30" customHeight="1" x14ac:dyDescent="0.15">
      <c r="A101" s="428"/>
      <c r="B101" s="429"/>
      <c r="C101" s="429"/>
      <c r="D101" s="429"/>
      <c r="E101" s="429"/>
      <c r="F101" s="430"/>
      <c r="G101" s="104" t="s">
        <v>597</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598</v>
      </c>
      <c r="AC101" s="467"/>
      <c r="AD101" s="467"/>
      <c r="AE101" s="216">
        <v>37</v>
      </c>
      <c r="AF101" s="217"/>
      <c r="AG101" s="217"/>
      <c r="AH101" s="218"/>
      <c r="AI101" s="216">
        <v>42</v>
      </c>
      <c r="AJ101" s="217"/>
      <c r="AK101" s="217"/>
      <c r="AL101" s="218"/>
      <c r="AM101" s="216">
        <v>43</v>
      </c>
      <c r="AN101" s="217"/>
      <c r="AO101" s="217"/>
      <c r="AP101" s="218"/>
      <c r="AQ101" s="216" t="s">
        <v>570</v>
      </c>
      <c r="AR101" s="217"/>
      <c r="AS101" s="217"/>
      <c r="AT101" s="218"/>
      <c r="AU101" s="216" t="s">
        <v>654</v>
      </c>
      <c r="AV101" s="217"/>
      <c r="AW101" s="217"/>
      <c r="AX101" s="218"/>
    </row>
    <row r="102" spans="1:60" ht="30"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598</v>
      </c>
      <c r="AC102" s="467"/>
      <c r="AD102" s="467"/>
      <c r="AE102" s="424">
        <v>41</v>
      </c>
      <c r="AF102" s="424"/>
      <c r="AG102" s="424"/>
      <c r="AH102" s="424"/>
      <c r="AI102" s="424">
        <v>47</v>
      </c>
      <c r="AJ102" s="424"/>
      <c r="AK102" s="424"/>
      <c r="AL102" s="424"/>
      <c r="AM102" s="424">
        <v>47</v>
      </c>
      <c r="AN102" s="424"/>
      <c r="AO102" s="424"/>
      <c r="AP102" s="424"/>
      <c r="AQ102" s="271">
        <v>47</v>
      </c>
      <c r="AR102" s="272"/>
      <c r="AS102" s="272"/>
      <c r="AT102" s="317"/>
      <c r="AU102" s="271">
        <v>47</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15">
      <c r="A116" s="445"/>
      <c r="B116" s="446"/>
      <c r="C116" s="446"/>
      <c r="D116" s="446"/>
      <c r="E116" s="446"/>
      <c r="F116" s="447"/>
      <c r="G116" s="396" t="s">
        <v>603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599</v>
      </c>
      <c r="AC116" s="469"/>
      <c r="AD116" s="470"/>
      <c r="AE116" s="424">
        <v>3.4</v>
      </c>
      <c r="AF116" s="424"/>
      <c r="AG116" s="424"/>
      <c r="AH116" s="424"/>
      <c r="AI116" s="424">
        <v>3.1</v>
      </c>
      <c r="AJ116" s="424"/>
      <c r="AK116" s="424"/>
      <c r="AL116" s="424"/>
      <c r="AM116" s="424">
        <v>3.1</v>
      </c>
      <c r="AN116" s="424"/>
      <c r="AO116" s="424"/>
      <c r="AP116" s="424"/>
      <c r="AQ116" s="216">
        <v>3.6</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600</v>
      </c>
      <c r="AC117" s="479"/>
      <c r="AD117" s="480"/>
      <c r="AE117" s="557" t="s">
        <v>601</v>
      </c>
      <c r="AF117" s="557"/>
      <c r="AG117" s="557"/>
      <c r="AH117" s="557"/>
      <c r="AI117" s="557" t="s">
        <v>602</v>
      </c>
      <c r="AJ117" s="557"/>
      <c r="AK117" s="557"/>
      <c r="AL117" s="557"/>
      <c r="AM117" s="557" t="s">
        <v>657</v>
      </c>
      <c r="AN117" s="557"/>
      <c r="AO117" s="557"/>
      <c r="AP117" s="557"/>
      <c r="AQ117" s="557" t="s">
        <v>658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26.25" customHeight="1" x14ac:dyDescent="0.15">
      <c r="A130" s="187" t="s">
        <v>413</v>
      </c>
      <c r="B130" s="184"/>
      <c r="C130" s="183" t="s">
        <v>239</v>
      </c>
      <c r="D130" s="184"/>
      <c r="E130" s="168" t="s">
        <v>268</v>
      </c>
      <c r="F130" s="169"/>
      <c r="G130" s="170" t="s">
        <v>604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6.25" customHeight="1" x14ac:dyDescent="0.15">
      <c r="A131" s="188"/>
      <c r="B131" s="185"/>
      <c r="C131" s="179"/>
      <c r="D131" s="185"/>
      <c r="E131" s="173" t="s">
        <v>267</v>
      </c>
      <c r="F131" s="174"/>
      <c r="G131" s="109" t="s">
        <v>605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665</v>
      </c>
      <c r="AR133" s="198"/>
      <c r="AS133" s="132" t="s">
        <v>236</v>
      </c>
      <c r="AT133" s="133"/>
      <c r="AU133" s="199" t="s">
        <v>665</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570</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659</v>
      </c>
      <c r="AF432" s="199"/>
      <c r="AG432" s="132" t="s">
        <v>236</v>
      </c>
      <c r="AH432" s="133"/>
      <c r="AI432" s="155"/>
      <c r="AJ432" s="155"/>
      <c r="AK432" s="155"/>
      <c r="AL432" s="153"/>
      <c r="AM432" s="155"/>
      <c r="AN432" s="155"/>
      <c r="AO432" s="155"/>
      <c r="AP432" s="153"/>
      <c r="AQ432" s="593" t="s">
        <v>654</v>
      </c>
      <c r="AR432" s="199"/>
      <c r="AS432" s="132" t="s">
        <v>236</v>
      </c>
      <c r="AT432" s="133"/>
      <c r="AU432" s="199" t="s">
        <v>654</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654</v>
      </c>
      <c r="AF457" s="199"/>
      <c r="AG457" s="132" t="s">
        <v>236</v>
      </c>
      <c r="AH457" s="133"/>
      <c r="AI457" s="155"/>
      <c r="AJ457" s="155"/>
      <c r="AK457" s="155"/>
      <c r="AL457" s="153"/>
      <c r="AM457" s="155"/>
      <c r="AN457" s="155"/>
      <c r="AO457" s="155"/>
      <c r="AP457" s="153"/>
      <c r="AQ457" s="593" t="s">
        <v>654</v>
      </c>
      <c r="AR457" s="199"/>
      <c r="AS457" s="132" t="s">
        <v>236</v>
      </c>
      <c r="AT457" s="133"/>
      <c r="AU457" s="199" t="s">
        <v>660</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33"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8" t="s">
        <v>607</v>
      </c>
      <c r="AH702" s="389"/>
      <c r="AI702" s="389"/>
      <c r="AJ702" s="389"/>
      <c r="AK702" s="389"/>
      <c r="AL702" s="389"/>
      <c r="AM702" s="389"/>
      <c r="AN702" s="389"/>
      <c r="AO702" s="389"/>
      <c r="AP702" s="389"/>
      <c r="AQ702" s="389"/>
      <c r="AR702" s="389"/>
      <c r="AS702" s="389"/>
      <c r="AT702" s="389"/>
      <c r="AU702" s="389"/>
      <c r="AV702" s="389"/>
      <c r="AW702" s="389"/>
      <c r="AX702" s="390"/>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564</v>
      </c>
      <c r="AE703" s="327"/>
      <c r="AF703" s="327"/>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610</v>
      </c>
      <c r="AE705" s="718"/>
      <c r="AF705" s="718"/>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611</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611</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3"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564</v>
      </c>
      <c r="AE708" s="608"/>
      <c r="AF708" s="608"/>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33"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610</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564</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661</v>
      </c>
      <c r="AE712" s="786"/>
      <c r="AF712" s="786"/>
      <c r="AG712" s="813" t="s">
        <v>662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610</v>
      </c>
      <c r="AE713" s="327"/>
      <c r="AF713" s="666"/>
      <c r="AG713" s="100" t="s">
        <v>616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610</v>
      </c>
      <c r="AE714" s="811"/>
      <c r="AF714" s="812"/>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45.7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564</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30.75"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610</v>
      </c>
      <c r="AE719" s="608"/>
      <c r="AF719" s="608"/>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623</v>
      </c>
      <c r="D721" s="295"/>
      <c r="E721" s="295"/>
      <c r="F721" s="296"/>
      <c r="G721" s="285"/>
      <c r="H721" s="286"/>
      <c r="I721" s="82" t="str">
        <f>IF(OR(G721="　", G721=""), "", "-")</f>
        <v/>
      </c>
      <c r="J721" s="289">
        <v>42</v>
      </c>
      <c r="K721" s="289"/>
      <c r="L721" s="82" t="str">
        <f>IF(M721="","","-")</f>
        <v/>
      </c>
      <c r="M721" s="83"/>
      <c r="N721" s="302" t="s">
        <v>624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 customHeight="1" x14ac:dyDescent="0.15">
      <c r="A726" s="643" t="s">
        <v>48</v>
      </c>
      <c r="B726" s="805"/>
      <c r="C726" s="818" t="s">
        <v>53</v>
      </c>
      <c r="D726" s="840"/>
      <c r="E726" s="840"/>
      <c r="F726" s="841"/>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 customHeight="1" thickBot="1" x14ac:dyDescent="0.2">
      <c r="A727" s="806"/>
      <c r="B727" s="807"/>
      <c r="C727" s="751" t="s">
        <v>57</v>
      </c>
      <c r="D727" s="752"/>
      <c r="E727" s="752"/>
      <c r="F727" s="753"/>
      <c r="G727" s="578" t="s">
        <v>622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1.5" customHeight="1" thickBot="1" x14ac:dyDescent="0.2">
      <c r="A729" s="637" t="s">
        <v>668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1.5" customHeight="1" thickBot="1" x14ac:dyDescent="0.2">
      <c r="A731" s="802" t="s">
        <v>138</v>
      </c>
      <c r="B731" s="803"/>
      <c r="C731" s="803"/>
      <c r="D731" s="803"/>
      <c r="E731" s="804"/>
      <c r="F731" s="732" t="s">
        <v>670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1.5" customHeight="1" thickBot="1" x14ac:dyDescent="0.2">
      <c r="A733" s="676" t="s">
        <v>138</v>
      </c>
      <c r="B733" s="677"/>
      <c r="C733" s="677"/>
      <c r="D733" s="677"/>
      <c r="E733" s="678"/>
      <c r="F733" s="640" t="s">
        <v>669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1.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570</v>
      </c>
      <c r="F737" s="992"/>
      <c r="G737" s="992"/>
      <c r="H737" s="992"/>
      <c r="I737" s="992"/>
      <c r="J737" s="992"/>
      <c r="K737" s="992"/>
      <c r="L737" s="992"/>
      <c r="M737" s="992"/>
      <c r="N737" s="365" t="s">
        <v>404</v>
      </c>
      <c r="O737" s="365"/>
      <c r="P737" s="365"/>
      <c r="Q737" s="365"/>
      <c r="R737" s="992" t="s">
        <v>570</v>
      </c>
      <c r="S737" s="992"/>
      <c r="T737" s="992"/>
      <c r="U737" s="992"/>
      <c r="V737" s="992"/>
      <c r="W737" s="992"/>
      <c r="X737" s="992"/>
      <c r="Y737" s="992"/>
      <c r="Z737" s="992"/>
      <c r="AA737" s="365" t="s">
        <v>403</v>
      </c>
      <c r="AB737" s="365"/>
      <c r="AC737" s="365"/>
      <c r="AD737" s="365"/>
      <c r="AE737" s="992" t="s">
        <v>570</v>
      </c>
      <c r="AF737" s="992"/>
      <c r="AG737" s="992"/>
      <c r="AH737" s="992"/>
      <c r="AI737" s="992"/>
      <c r="AJ737" s="992"/>
      <c r="AK737" s="992"/>
      <c r="AL737" s="992"/>
      <c r="AM737" s="992"/>
      <c r="AN737" s="365" t="s">
        <v>402</v>
      </c>
      <c r="AO737" s="365"/>
      <c r="AP737" s="365"/>
      <c r="AQ737" s="365"/>
      <c r="AR737" s="998" t="s">
        <v>628</v>
      </c>
      <c r="AS737" s="999"/>
      <c r="AT737" s="999"/>
      <c r="AU737" s="999"/>
      <c r="AV737" s="999"/>
      <c r="AW737" s="999"/>
      <c r="AX737" s="1000"/>
      <c r="AY737" s="88"/>
      <c r="AZ737" s="88"/>
    </row>
    <row r="738" spans="1:52" ht="24.75" customHeight="1" x14ac:dyDescent="0.15">
      <c r="A738" s="991" t="s">
        <v>401</v>
      </c>
      <c r="B738" s="209"/>
      <c r="C738" s="209"/>
      <c r="D738" s="210"/>
      <c r="E738" s="992" t="s">
        <v>625</v>
      </c>
      <c r="F738" s="992"/>
      <c r="G738" s="992"/>
      <c r="H738" s="992"/>
      <c r="I738" s="992"/>
      <c r="J738" s="992"/>
      <c r="K738" s="992"/>
      <c r="L738" s="992"/>
      <c r="M738" s="992"/>
      <c r="N738" s="365" t="s">
        <v>400</v>
      </c>
      <c r="O738" s="365"/>
      <c r="P738" s="365"/>
      <c r="Q738" s="365"/>
      <c r="R738" s="992" t="s">
        <v>626</v>
      </c>
      <c r="S738" s="992"/>
      <c r="T738" s="992"/>
      <c r="U738" s="992"/>
      <c r="V738" s="992"/>
      <c r="W738" s="992"/>
      <c r="X738" s="992"/>
      <c r="Y738" s="992"/>
      <c r="Z738" s="992"/>
      <c r="AA738" s="365" t="s">
        <v>399</v>
      </c>
      <c r="AB738" s="365"/>
      <c r="AC738" s="365"/>
      <c r="AD738" s="365"/>
      <c r="AE738" s="992" t="s">
        <v>627</v>
      </c>
      <c r="AF738" s="992"/>
      <c r="AG738" s="992"/>
      <c r="AH738" s="992"/>
      <c r="AI738" s="992"/>
      <c r="AJ738" s="992"/>
      <c r="AK738" s="992"/>
      <c r="AL738" s="992"/>
      <c r="AM738" s="992"/>
      <c r="AN738" s="365" t="s">
        <v>398</v>
      </c>
      <c r="AO738" s="365"/>
      <c r="AP738" s="365"/>
      <c r="AQ738" s="365"/>
      <c r="AR738" s="998" t="s">
        <v>629</v>
      </c>
      <c r="AS738" s="999"/>
      <c r="AT738" s="999"/>
      <c r="AU738" s="999"/>
      <c r="AV738" s="999"/>
      <c r="AW738" s="999"/>
      <c r="AX738" s="1000"/>
    </row>
    <row r="739" spans="1:52" ht="24.75" customHeight="1" x14ac:dyDescent="0.15">
      <c r="A739" s="991" t="s">
        <v>397</v>
      </c>
      <c r="B739" s="209"/>
      <c r="C739" s="209"/>
      <c r="D739" s="210"/>
      <c r="E739" s="992" t="s">
        <v>630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631</v>
      </c>
      <c r="F740" s="977"/>
      <c r="G740" s="977"/>
      <c r="H740" s="92" t="str">
        <f>IF(E740="", "", "(")</f>
        <v>(</v>
      </c>
      <c r="I740" s="977"/>
      <c r="J740" s="977"/>
      <c r="K740" s="92" t="str">
        <f>IF(OR(I740="　", I740=""), "", "-")</f>
        <v/>
      </c>
      <c r="L740" s="978">
        <v>22</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632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633</v>
      </c>
      <c r="H782" s="674"/>
      <c r="I782" s="674"/>
      <c r="J782" s="674"/>
      <c r="K782" s="675"/>
      <c r="L782" s="667" t="s">
        <v>634</v>
      </c>
      <c r="M782" s="668"/>
      <c r="N782" s="668"/>
      <c r="O782" s="668"/>
      <c r="P782" s="668"/>
      <c r="Q782" s="668"/>
      <c r="R782" s="668"/>
      <c r="S782" s="668"/>
      <c r="T782" s="668"/>
      <c r="U782" s="668"/>
      <c r="V782" s="668"/>
      <c r="W782" s="668"/>
      <c r="X782" s="669"/>
      <c r="Y782" s="391">
        <v>3.9</v>
      </c>
      <c r="Z782" s="392"/>
      <c r="AA782" s="392"/>
      <c r="AB782" s="808"/>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customHeight="1" x14ac:dyDescent="0.15">
      <c r="A783" s="634"/>
      <c r="B783" s="635"/>
      <c r="C783" s="635"/>
      <c r="D783" s="635"/>
      <c r="E783" s="635"/>
      <c r="F783" s="636"/>
      <c r="G783" s="609" t="s">
        <v>80</v>
      </c>
      <c r="H783" s="610"/>
      <c r="I783" s="610"/>
      <c r="J783" s="610"/>
      <c r="K783" s="611"/>
      <c r="L783" s="601" t="s">
        <v>635</v>
      </c>
      <c r="M783" s="602"/>
      <c r="N783" s="602"/>
      <c r="O783" s="602"/>
      <c r="P783" s="602"/>
      <c r="Q783" s="602"/>
      <c r="R783" s="602"/>
      <c r="S783" s="602"/>
      <c r="T783" s="602"/>
      <c r="U783" s="602"/>
      <c r="V783" s="602"/>
      <c r="W783" s="602"/>
      <c r="X783" s="603"/>
      <c r="Y783" s="604">
        <v>0.1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636</v>
      </c>
      <c r="D838" s="347"/>
      <c r="E838" s="347"/>
      <c r="F838" s="347"/>
      <c r="G838" s="347"/>
      <c r="H838" s="347"/>
      <c r="I838" s="347"/>
      <c r="J838" s="348">
        <v>8000020190004</v>
      </c>
      <c r="K838" s="349"/>
      <c r="L838" s="349"/>
      <c r="M838" s="349"/>
      <c r="N838" s="349"/>
      <c r="O838" s="349"/>
      <c r="P838" s="362" t="s">
        <v>637</v>
      </c>
      <c r="Q838" s="350"/>
      <c r="R838" s="350"/>
      <c r="S838" s="350"/>
      <c r="T838" s="350"/>
      <c r="U838" s="350"/>
      <c r="V838" s="350"/>
      <c r="W838" s="350"/>
      <c r="X838" s="350"/>
      <c r="Y838" s="351">
        <v>4</v>
      </c>
      <c r="Z838" s="352"/>
      <c r="AA838" s="352"/>
      <c r="AB838" s="353"/>
      <c r="AC838" s="363" t="s">
        <v>638</v>
      </c>
      <c r="AD838" s="371"/>
      <c r="AE838" s="371"/>
      <c r="AF838" s="371"/>
      <c r="AG838" s="371"/>
      <c r="AH838" s="372" t="s">
        <v>616</v>
      </c>
      <c r="AI838" s="373"/>
      <c r="AJ838" s="373"/>
      <c r="AK838" s="373"/>
      <c r="AL838" s="372" t="s">
        <v>616</v>
      </c>
      <c r="AM838" s="373"/>
      <c r="AN838" s="373"/>
      <c r="AO838" s="373"/>
      <c r="AP838" s="360" t="s">
        <v>639</v>
      </c>
      <c r="AQ838" s="360"/>
      <c r="AR838" s="360"/>
      <c r="AS838" s="360"/>
      <c r="AT838" s="360"/>
      <c r="AU838" s="360"/>
      <c r="AV838" s="360"/>
      <c r="AW838" s="360"/>
      <c r="AX838" s="360"/>
    </row>
    <row r="839" spans="1:50" ht="30" customHeight="1" x14ac:dyDescent="0.15">
      <c r="A839" s="376">
        <v>2</v>
      </c>
      <c r="B839" s="376">
        <v>1</v>
      </c>
      <c r="C839" s="361" t="s">
        <v>640</v>
      </c>
      <c r="D839" s="347"/>
      <c r="E839" s="347"/>
      <c r="F839" s="347"/>
      <c r="G839" s="347"/>
      <c r="H839" s="347"/>
      <c r="I839" s="347"/>
      <c r="J839" s="348">
        <v>1000020050008</v>
      </c>
      <c r="K839" s="349"/>
      <c r="L839" s="349"/>
      <c r="M839" s="349"/>
      <c r="N839" s="349"/>
      <c r="O839" s="349"/>
      <c r="P839" s="362" t="s">
        <v>637</v>
      </c>
      <c r="Q839" s="350"/>
      <c r="R839" s="350"/>
      <c r="S839" s="350"/>
      <c r="T839" s="350"/>
      <c r="U839" s="350"/>
      <c r="V839" s="350"/>
      <c r="W839" s="350"/>
      <c r="X839" s="350"/>
      <c r="Y839" s="351">
        <v>4</v>
      </c>
      <c r="Z839" s="352"/>
      <c r="AA839" s="352"/>
      <c r="AB839" s="353"/>
      <c r="AC839" s="363" t="s">
        <v>638</v>
      </c>
      <c r="AD839" s="371"/>
      <c r="AE839" s="371"/>
      <c r="AF839" s="371"/>
      <c r="AG839" s="371"/>
      <c r="AH839" s="372" t="s">
        <v>616</v>
      </c>
      <c r="AI839" s="373"/>
      <c r="AJ839" s="373"/>
      <c r="AK839" s="373"/>
      <c r="AL839" s="372" t="s">
        <v>639</v>
      </c>
      <c r="AM839" s="373"/>
      <c r="AN839" s="373"/>
      <c r="AO839" s="373"/>
      <c r="AP839" s="360" t="s">
        <v>641</v>
      </c>
      <c r="AQ839" s="360"/>
      <c r="AR839" s="360"/>
      <c r="AS839" s="360"/>
      <c r="AT839" s="360"/>
      <c r="AU839" s="360"/>
      <c r="AV839" s="360"/>
      <c r="AW839" s="360"/>
      <c r="AX839" s="360"/>
    </row>
    <row r="840" spans="1:50" ht="30" customHeight="1" x14ac:dyDescent="0.15">
      <c r="A840" s="376">
        <v>3</v>
      </c>
      <c r="B840" s="376">
        <v>1</v>
      </c>
      <c r="C840" s="361" t="s">
        <v>642</v>
      </c>
      <c r="D840" s="347"/>
      <c r="E840" s="347"/>
      <c r="F840" s="347"/>
      <c r="G840" s="347"/>
      <c r="H840" s="347"/>
      <c r="I840" s="347"/>
      <c r="J840" s="348">
        <v>7000020100005</v>
      </c>
      <c r="K840" s="349"/>
      <c r="L840" s="349"/>
      <c r="M840" s="349"/>
      <c r="N840" s="349"/>
      <c r="O840" s="349"/>
      <c r="P840" s="362" t="s">
        <v>637</v>
      </c>
      <c r="Q840" s="350"/>
      <c r="R840" s="350"/>
      <c r="S840" s="350"/>
      <c r="T840" s="350"/>
      <c r="U840" s="350"/>
      <c r="V840" s="350"/>
      <c r="W840" s="350"/>
      <c r="X840" s="350"/>
      <c r="Y840" s="351">
        <v>4</v>
      </c>
      <c r="Z840" s="352"/>
      <c r="AA840" s="352"/>
      <c r="AB840" s="353"/>
      <c r="AC840" s="363" t="s">
        <v>638</v>
      </c>
      <c r="AD840" s="371"/>
      <c r="AE840" s="371"/>
      <c r="AF840" s="371"/>
      <c r="AG840" s="371"/>
      <c r="AH840" s="355" t="s">
        <v>616</v>
      </c>
      <c r="AI840" s="356"/>
      <c r="AJ840" s="356"/>
      <c r="AK840" s="356"/>
      <c r="AL840" s="355" t="s">
        <v>616</v>
      </c>
      <c r="AM840" s="356"/>
      <c r="AN840" s="356"/>
      <c r="AO840" s="356"/>
      <c r="AP840" s="360" t="s">
        <v>643</v>
      </c>
      <c r="AQ840" s="360"/>
      <c r="AR840" s="360"/>
      <c r="AS840" s="360"/>
      <c r="AT840" s="360"/>
      <c r="AU840" s="360"/>
      <c r="AV840" s="360"/>
      <c r="AW840" s="360"/>
      <c r="AX840" s="360"/>
    </row>
    <row r="841" spans="1:50" ht="30" customHeight="1" x14ac:dyDescent="0.15">
      <c r="A841" s="376">
        <v>4</v>
      </c>
      <c r="B841" s="376">
        <v>1</v>
      </c>
      <c r="C841" s="377" t="s">
        <v>653</v>
      </c>
      <c r="D841" s="378"/>
      <c r="E841" s="378"/>
      <c r="F841" s="378"/>
      <c r="G841" s="378"/>
      <c r="H841" s="378"/>
      <c r="I841" s="379"/>
      <c r="J841" s="348">
        <v>7000020160008</v>
      </c>
      <c r="K841" s="349"/>
      <c r="L841" s="349"/>
      <c r="M841" s="349"/>
      <c r="N841" s="349"/>
      <c r="O841" s="349"/>
      <c r="P841" s="362" t="s">
        <v>637</v>
      </c>
      <c r="Q841" s="350"/>
      <c r="R841" s="350"/>
      <c r="S841" s="350"/>
      <c r="T841" s="350"/>
      <c r="U841" s="350"/>
      <c r="V841" s="350"/>
      <c r="W841" s="350"/>
      <c r="X841" s="350"/>
      <c r="Y841" s="351">
        <v>4</v>
      </c>
      <c r="Z841" s="352"/>
      <c r="AA841" s="352"/>
      <c r="AB841" s="353"/>
      <c r="AC841" s="363" t="s">
        <v>638</v>
      </c>
      <c r="AD841" s="371"/>
      <c r="AE841" s="371"/>
      <c r="AF841" s="371"/>
      <c r="AG841" s="371"/>
      <c r="AH841" s="355" t="s">
        <v>645</v>
      </c>
      <c r="AI841" s="356"/>
      <c r="AJ841" s="356"/>
      <c r="AK841" s="356"/>
      <c r="AL841" s="355" t="s">
        <v>616</v>
      </c>
      <c r="AM841" s="356"/>
      <c r="AN841" s="356"/>
      <c r="AO841" s="356"/>
      <c r="AP841" s="360" t="s">
        <v>643</v>
      </c>
      <c r="AQ841" s="360"/>
      <c r="AR841" s="360"/>
      <c r="AS841" s="360"/>
      <c r="AT841" s="360"/>
      <c r="AU841" s="360"/>
      <c r="AV841" s="360"/>
      <c r="AW841" s="360"/>
      <c r="AX841" s="360"/>
    </row>
    <row r="842" spans="1:50" ht="30" customHeight="1" x14ac:dyDescent="0.15">
      <c r="A842" s="376">
        <v>5</v>
      </c>
      <c r="B842" s="376">
        <v>1</v>
      </c>
      <c r="C842" s="377" t="s">
        <v>644</v>
      </c>
      <c r="D842" s="378"/>
      <c r="E842" s="378"/>
      <c r="F842" s="378"/>
      <c r="G842" s="378"/>
      <c r="H842" s="378"/>
      <c r="I842" s="379"/>
      <c r="J842" s="348">
        <v>1000020200000</v>
      </c>
      <c r="K842" s="349"/>
      <c r="L842" s="349"/>
      <c r="M842" s="349"/>
      <c r="N842" s="349"/>
      <c r="O842" s="349"/>
      <c r="P842" s="362" t="s">
        <v>637</v>
      </c>
      <c r="Q842" s="350"/>
      <c r="R842" s="350"/>
      <c r="S842" s="350"/>
      <c r="T842" s="350"/>
      <c r="U842" s="350"/>
      <c r="V842" s="350"/>
      <c r="W842" s="350"/>
      <c r="X842" s="350"/>
      <c r="Y842" s="351">
        <v>4</v>
      </c>
      <c r="Z842" s="352"/>
      <c r="AA842" s="352"/>
      <c r="AB842" s="353"/>
      <c r="AC842" s="363" t="s">
        <v>638</v>
      </c>
      <c r="AD842" s="371"/>
      <c r="AE842" s="371"/>
      <c r="AF842" s="371"/>
      <c r="AG842" s="371"/>
      <c r="AH842" s="355" t="s">
        <v>643</v>
      </c>
      <c r="AI842" s="356"/>
      <c r="AJ842" s="356"/>
      <c r="AK842" s="356"/>
      <c r="AL842" s="355" t="s">
        <v>616</v>
      </c>
      <c r="AM842" s="356"/>
      <c r="AN842" s="356"/>
      <c r="AO842" s="356"/>
      <c r="AP842" s="360" t="s">
        <v>616</v>
      </c>
      <c r="AQ842" s="360"/>
      <c r="AR842" s="360"/>
      <c r="AS842" s="360"/>
      <c r="AT842" s="360"/>
      <c r="AU842" s="360"/>
      <c r="AV842" s="360"/>
      <c r="AW842" s="360"/>
      <c r="AX842" s="360"/>
    </row>
    <row r="843" spans="1:50" ht="30" customHeight="1" x14ac:dyDescent="0.15">
      <c r="A843" s="376">
        <v>6</v>
      </c>
      <c r="B843" s="376">
        <v>1</v>
      </c>
      <c r="C843" s="377" t="s">
        <v>646</v>
      </c>
      <c r="D843" s="378"/>
      <c r="E843" s="378"/>
      <c r="F843" s="378"/>
      <c r="G843" s="378"/>
      <c r="H843" s="378"/>
      <c r="I843" s="379"/>
      <c r="J843" s="348">
        <v>4000020210005</v>
      </c>
      <c r="K843" s="349"/>
      <c r="L843" s="349"/>
      <c r="M843" s="349"/>
      <c r="N843" s="349"/>
      <c r="O843" s="349"/>
      <c r="P843" s="362" t="s">
        <v>637</v>
      </c>
      <c r="Q843" s="350"/>
      <c r="R843" s="350"/>
      <c r="S843" s="350"/>
      <c r="T843" s="350"/>
      <c r="U843" s="350"/>
      <c r="V843" s="350"/>
      <c r="W843" s="350"/>
      <c r="X843" s="350"/>
      <c r="Y843" s="351">
        <v>4</v>
      </c>
      <c r="Z843" s="352"/>
      <c r="AA843" s="352"/>
      <c r="AB843" s="353"/>
      <c r="AC843" s="363" t="s">
        <v>638</v>
      </c>
      <c r="AD843" s="371"/>
      <c r="AE843" s="371"/>
      <c r="AF843" s="371"/>
      <c r="AG843" s="371"/>
      <c r="AH843" s="355" t="s">
        <v>645</v>
      </c>
      <c r="AI843" s="356"/>
      <c r="AJ843" s="356"/>
      <c r="AK843" s="356"/>
      <c r="AL843" s="355" t="s">
        <v>616</v>
      </c>
      <c r="AM843" s="356"/>
      <c r="AN843" s="356"/>
      <c r="AO843" s="356"/>
      <c r="AP843" s="360" t="s">
        <v>645</v>
      </c>
      <c r="AQ843" s="360"/>
      <c r="AR843" s="360"/>
      <c r="AS843" s="360"/>
      <c r="AT843" s="360"/>
      <c r="AU843" s="360"/>
      <c r="AV843" s="360"/>
      <c r="AW843" s="360"/>
      <c r="AX843" s="360"/>
    </row>
    <row r="844" spans="1:50" ht="30" customHeight="1" x14ac:dyDescent="0.15">
      <c r="A844" s="376">
        <v>7</v>
      </c>
      <c r="B844" s="376">
        <v>1</v>
      </c>
      <c r="C844" s="377" t="s">
        <v>647</v>
      </c>
      <c r="D844" s="378"/>
      <c r="E844" s="378"/>
      <c r="F844" s="378"/>
      <c r="G844" s="378"/>
      <c r="H844" s="378"/>
      <c r="I844" s="379"/>
      <c r="J844" s="348">
        <v>1000020230006</v>
      </c>
      <c r="K844" s="349"/>
      <c r="L844" s="349"/>
      <c r="M844" s="349"/>
      <c r="N844" s="349"/>
      <c r="O844" s="349"/>
      <c r="P844" s="362" t="s">
        <v>637</v>
      </c>
      <c r="Q844" s="350"/>
      <c r="R844" s="350"/>
      <c r="S844" s="350"/>
      <c r="T844" s="350"/>
      <c r="U844" s="350"/>
      <c r="V844" s="350"/>
      <c r="W844" s="350"/>
      <c r="X844" s="350"/>
      <c r="Y844" s="351">
        <v>4</v>
      </c>
      <c r="Z844" s="352"/>
      <c r="AA844" s="352"/>
      <c r="AB844" s="353"/>
      <c r="AC844" s="363" t="s">
        <v>638</v>
      </c>
      <c r="AD844" s="371"/>
      <c r="AE844" s="371"/>
      <c r="AF844" s="371"/>
      <c r="AG844" s="371"/>
      <c r="AH844" s="355" t="s">
        <v>616</v>
      </c>
      <c r="AI844" s="356"/>
      <c r="AJ844" s="356"/>
      <c r="AK844" s="356"/>
      <c r="AL844" s="355" t="s">
        <v>645</v>
      </c>
      <c r="AM844" s="356"/>
      <c r="AN844" s="356"/>
      <c r="AO844" s="356"/>
      <c r="AP844" s="360" t="s">
        <v>648</v>
      </c>
      <c r="AQ844" s="360"/>
      <c r="AR844" s="360"/>
      <c r="AS844" s="360"/>
      <c r="AT844" s="360"/>
      <c r="AU844" s="360"/>
      <c r="AV844" s="360"/>
      <c r="AW844" s="360"/>
      <c r="AX844" s="360"/>
    </row>
    <row r="845" spans="1:50" ht="30" customHeight="1" x14ac:dyDescent="0.15">
      <c r="A845" s="376">
        <v>8</v>
      </c>
      <c r="B845" s="376">
        <v>1</v>
      </c>
      <c r="C845" s="377" t="s">
        <v>649</v>
      </c>
      <c r="D845" s="378"/>
      <c r="E845" s="378"/>
      <c r="F845" s="378"/>
      <c r="G845" s="378"/>
      <c r="H845" s="378"/>
      <c r="I845" s="379"/>
      <c r="J845" s="348">
        <v>6000020400009</v>
      </c>
      <c r="K845" s="349"/>
      <c r="L845" s="349"/>
      <c r="M845" s="349"/>
      <c r="N845" s="349"/>
      <c r="O845" s="349"/>
      <c r="P845" s="362" t="s">
        <v>637</v>
      </c>
      <c r="Q845" s="350"/>
      <c r="R845" s="350"/>
      <c r="S845" s="350"/>
      <c r="T845" s="350"/>
      <c r="U845" s="350"/>
      <c r="V845" s="350"/>
      <c r="W845" s="350"/>
      <c r="X845" s="350"/>
      <c r="Y845" s="351">
        <v>4</v>
      </c>
      <c r="Z845" s="352"/>
      <c r="AA845" s="352"/>
      <c r="AB845" s="353"/>
      <c r="AC845" s="363" t="s">
        <v>638</v>
      </c>
      <c r="AD845" s="371"/>
      <c r="AE845" s="371"/>
      <c r="AF845" s="371"/>
      <c r="AG845" s="371"/>
      <c r="AH845" s="355" t="s">
        <v>641</v>
      </c>
      <c r="AI845" s="356"/>
      <c r="AJ845" s="356"/>
      <c r="AK845" s="356"/>
      <c r="AL845" s="355" t="s">
        <v>641</v>
      </c>
      <c r="AM845" s="356"/>
      <c r="AN845" s="356"/>
      <c r="AO845" s="356"/>
      <c r="AP845" s="360" t="s">
        <v>616</v>
      </c>
      <c r="AQ845" s="360"/>
      <c r="AR845" s="360"/>
      <c r="AS845" s="360"/>
      <c r="AT845" s="360"/>
      <c r="AU845" s="360"/>
      <c r="AV845" s="360"/>
      <c r="AW845" s="360"/>
      <c r="AX845" s="360"/>
    </row>
    <row r="846" spans="1:50" ht="30" customHeight="1" x14ac:dyDescent="0.15">
      <c r="A846" s="376">
        <v>9</v>
      </c>
      <c r="B846" s="376">
        <v>1</v>
      </c>
      <c r="C846" s="361" t="s">
        <v>650</v>
      </c>
      <c r="D846" s="347"/>
      <c r="E846" s="347"/>
      <c r="F846" s="347"/>
      <c r="G846" s="347"/>
      <c r="H846" s="347"/>
      <c r="I846" s="347"/>
      <c r="J846" s="348">
        <v>4000020450006</v>
      </c>
      <c r="K846" s="349"/>
      <c r="L846" s="349"/>
      <c r="M846" s="349"/>
      <c r="N846" s="349"/>
      <c r="O846" s="349"/>
      <c r="P846" s="362" t="s">
        <v>637</v>
      </c>
      <c r="Q846" s="350"/>
      <c r="R846" s="350"/>
      <c r="S846" s="350"/>
      <c r="T846" s="350"/>
      <c r="U846" s="350"/>
      <c r="V846" s="350"/>
      <c r="W846" s="350"/>
      <c r="X846" s="350"/>
      <c r="Y846" s="351">
        <v>4</v>
      </c>
      <c r="Z846" s="352"/>
      <c r="AA846" s="352"/>
      <c r="AB846" s="353"/>
      <c r="AC846" s="363" t="s">
        <v>638</v>
      </c>
      <c r="AD846" s="371"/>
      <c r="AE846" s="371"/>
      <c r="AF846" s="371"/>
      <c r="AG846" s="371"/>
      <c r="AH846" s="355" t="s">
        <v>648</v>
      </c>
      <c r="AI846" s="356"/>
      <c r="AJ846" s="356"/>
      <c r="AK846" s="356"/>
      <c r="AL846" s="355" t="s">
        <v>641</v>
      </c>
      <c r="AM846" s="356"/>
      <c r="AN846" s="356"/>
      <c r="AO846" s="356"/>
      <c r="AP846" s="360" t="s">
        <v>645</v>
      </c>
      <c r="AQ846" s="360"/>
      <c r="AR846" s="360"/>
      <c r="AS846" s="360"/>
      <c r="AT846" s="360"/>
      <c r="AU846" s="360"/>
      <c r="AV846" s="360"/>
      <c r="AW846" s="360"/>
      <c r="AX846" s="360"/>
    </row>
    <row r="847" spans="1:50" ht="30" customHeight="1" x14ac:dyDescent="0.15">
      <c r="A847" s="376">
        <v>10</v>
      </c>
      <c r="B847" s="376">
        <v>1</v>
      </c>
      <c r="C847" s="361" t="s">
        <v>652</v>
      </c>
      <c r="D847" s="347"/>
      <c r="E847" s="347"/>
      <c r="F847" s="347"/>
      <c r="G847" s="347"/>
      <c r="H847" s="347"/>
      <c r="I847" s="347"/>
      <c r="J847" s="348">
        <v>8000020460001</v>
      </c>
      <c r="K847" s="349"/>
      <c r="L847" s="349"/>
      <c r="M847" s="349"/>
      <c r="N847" s="349"/>
      <c r="O847" s="349"/>
      <c r="P847" s="362" t="s">
        <v>637</v>
      </c>
      <c r="Q847" s="350"/>
      <c r="R847" s="350"/>
      <c r="S847" s="350"/>
      <c r="T847" s="350"/>
      <c r="U847" s="350"/>
      <c r="V847" s="350"/>
      <c r="W847" s="350"/>
      <c r="X847" s="350"/>
      <c r="Y847" s="351">
        <v>4</v>
      </c>
      <c r="Z847" s="352"/>
      <c r="AA847" s="352"/>
      <c r="AB847" s="353"/>
      <c r="AC847" s="363" t="s">
        <v>638</v>
      </c>
      <c r="AD847" s="371"/>
      <c r="AE847" s="371"/>
      <c r="AF847" s="371"/>
      <c r="AG847" s="371"/>
      <c r="AH847" s="355" t="s">
        <v>616</v>
      </c>
      <c r="AI847" s="356"/>
      <c r="AJ847" s="356"/>
      <c r="AK847" s="356"/>
      <c r="AL847" s="355" t="s">
        <v>648</v>
      </c>
      <c r="AM847" s="356"/>
      <c r="AN847" s="356"/>
      <c r="AO847" s="356"/>
      <c r="AP847" s="360" t="s">
        <v>641</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77"/>
      <c r="D850" s="378"/>
      <c r="E850" s="378"/>
      <c r="F850" s="378"/>
      <c r="G850" s="378"/>
      <c r="H850" s="378"/>
      <c r="I850" s="379"/>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77"/>
      <c r="D851" s="378"/>
      <c r="E851" s="378"/>
      <c r="F851" s="378"/>
      <c r="G851" s="378"/>
      <c r="H851" s="378"/>
      <c r="I851" s="379"/>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77"/>
      <c r="D852" s="378"/>
      <c r="E852" s="378"/>
      <c r="F852" s="378"/>
      <c r="G852" s="378"/>
      <c r="H852" s="378"/>
      <c r="I852" s="379"/>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77"/>
      <c r="D853" s="378"/>
      <c r="E853" s="378"/>
      <c r="F853" s="378"/>
      <c r="G853" s="378"/>
      <c r="H853" s="378"/>
      <c r="I853" s="379"/>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77"/>
      <c r="D854" s="378"/>
      <c r="E854" s="378"/>
      <c r="F854" s="378"/>
      <c r="G854" s="378"/>
      <c r="H854" s="378"/>
      <c r="I854" s="379"/>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61"/>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61"/>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2">
    <cfRule type="expression" dxfId="2791" priority="13881">
      <formula>IF(RIGHT(TEXT(Y792,"0.#"),1)=".",FALSE,TRUE)</formula>
    </cfRule>
    <cfRule type="expression" dxfId="2790" priority="13882">
      <formula>IF(RIGHT(TEXT(Y792,"0.#"),1)=".",TRUE,FALSE)</formula>
    </cfRule>
  </conditionalFormatting>
  <conditionalFormatting sqref="Y823:Y830 Y821 Y810:Y817 Y808 Y797:Y804 Y795">
    <cfRule type="expression" dxfId="2789" priority="13663">
      <formula>IF(RIGHT(TEXT(Y795,"0.#"),1)=".",FALSE,TRUE)</formula>
    </cfRule>
    <cfRule type="expression" dxfId="2788" priority="13664">
      <formula>IF(RIGHT(TEXT(Y795,"0.#"),1)=".",TRUE,FALSE)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5:Y791">
    <cfRule type="expression" dxfId="2781" priority="13687">
      <formula>IF(RIGHT(TEXT(Y785,"0.#"),1)=".",FALSE,TRUE)</formula>
    </cfRule>
    <cfRule type="expression" dxfId="2780" priority="13688">
      <formula>IF(RIGHT(TEXT(Y785,"0.#"),1)=".",TRUE,FALSE)</formula>
    </cfRule>
  </conditionalFormatting>
  <conditionalFormatting sqref="AU783">
    <cfRule type="expression" dxfId="2779" priority="13685">
      <formula>IF(RIGHT(TEXT(AU783,"0.#"),1)=".",FALSE,TRUE)</formula>
    </cfRule>
    <cfRule type="expression" dxfId="2778" priority="13686">
      <formula>IF(RIGHT(TEXT(AU783,"0.#"),1)=".",TRUE,FALSE)</formula>
    </cfRule>
  </conditionalFormatting>
  <conditionalFormatting sqref="AU792">
    <cfRule type="expression" dxfId="2777" priority="13683">
      <formula>IF(RIGHT(TEXT(AU792,"0.#"),1)=".",FALSE,TRUE)</formula>
    </cfRule>
    <cfRule type="expression" dxfId="2776" priority="13684">
      <formula>IF(RIGHT(TEXT(AU792,"0.#"),1)=".",TRUE,FALSE)</formula>
    </cfRule>
  </conditionalFormatting>
  <conditionalFormatting sqref="AU784:AU791 AU782">
    <cfRule type="expression" dxfId="2775" priority="13681">
      <formula>IF(RIGHT(TEXT(AU782,"0.#"),1)=".",FALSE,TRUE)</formula>
    </cfRule>
    <cfRule type="expression" dxfId="2774" priority="13682">
      <formula>IF(RIGHT(TEXT(AU782,"0.#"),1)=".",TRUE,FALSE)</formula>
    </cfRule>
  </conditionalFormatting>
  <conditionalFormatting sqref="Y822 Y809 Y796">
    <cfRule type="expression" dxfId="2773" priority="13667">
      <formula>IF(RIGHT(TEXT(Y796,"0.#"),1)=".",FALSE,TRUE)</formula>
    </cfRule>
    <cfRule type="expression" dxfId="2772" priority="13668">
      <formula>IF(RIGHT(TEXT(Y796,"0.#"),1)=".",TRUE,FALSE)</formula>
    </cfRule>
  </conditionalFormatting>
  <conditionalFormatting sqref="Y831 Y818 Y805">
    <cfRule type="expression" dxfId="2771" priority="13665">
      <formula>IF(RIGHT(TEXT(Y805,"0.#"),1)=".",FALSE,TRUE)</formula>
    </cfRule>
    <cfRule type="expression" dxfId="2770" priority="13666">
      <formula>IF(RIGHT(TEXT(Y805,"0.#"),1)=".",TRUE,FALSE)</formula>
    </cfRule>
  </conditionalFormatting>
  <conditionalFormatting sqref="AU822 AU809 AU796">
    <cfRule type="expression" dxfId="2769" priority="13661">
      <formula>IF(RIGHT(TEXT(AU796,"0.#"),1)=".",FALSE,TRUE)</formula>
    </cfRule>
    <cfRule type="expression" dxfId="2768" priority="13662">
      <formula>IF(RIGHT(TEXT(AU796,"0.#"),1)=".",TRUE,FALSE)</formula>
    </cfRule>
  </conditionalFormatting>
  <conditionalFormatting sqref="AU831 AU818 AU805">
    <cfRule type="expression" dxfId="2767" priority="13659">
      <formula>IF(RIGHT(TEXT(AU805,"0.#"),1)=".",FALSE,TRUE)</formula>
    </cfRule>
    <cfRule type="expression" dxfId="2766" priority="13660">
      <formula>IF(RIGHT(TEXT(AU805,"0.#"),1)=".",TRUE,FALSE)</formula>
    </cfRule>
  </conditionalFormatting>
  <conditionalFormatting sqref="AU823:AU830 AU821 AU810:AU817 AU808 AU797:AU804 AU795">
    <cfRule type="expression" dxfId="2765" priority="13657">
      <formula>IF(RIGHT(TEXT(AU795,"0.#"),1)=".",FALSE,TRUE)</formula>
    </cfRule>
    <cfRule type="expression" dxfId="2764" priority="13658">
      <formula>IF(RIGHT(TEXT(AU795,"0.#"),1)=".",TRUE,FALSE)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8:AO867">
    <cfRule type="expression" dxfId="2501" priority="6635">
      <formula>IF(AND(AL848&gt;=0, RIGHT(TEXT(AL848,"0.#"),1)&lt;&gt;"."),TRUE,FALSE)</formula>
    </cfRule>
    <cfRule type="expression" dxfId="2500" priority="6636">
      <formula>IF(AND(AL848&gt;=0, RIGHT(TEXT(AL848,"0.#"),1)="."),TRUE,FALSE)</formula>
    </cfRule>
    <cfRule type="expression" dxfId="2499" priority="6637">
      <formula>IF(AND(AL848&lt;0, RIGHT(TEXT(AL848,"0.#"),1)&lt;&gt;"."),TRUE,FALSE)</formula>
    </cfRule>
    <cfRule type="expression" dxfId="2498" priority="6638">
      <formula>IF(AND(AL848&lt;0, RIGHT(TEXT(AL848,"0.#"),1)="."),TRUE,FALSE)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8:Y867">
    <cfRule type="expression" dxfId="2427" priority="2963">
      <formula>IF(RIGHT(TEXT(Y848,"0.#"),1)=".",FALSE,TRUE)</formula>
    </cfRule>
    <cfRule type="expression" dxfId="2426" priority="2964">
      <formula>IF(RIGHT(TEXT(Y848,"0.#"),1)=".",TRUE,FALSE)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3:AO1132">
    <cfRule type="expression" dxfId="2397" priority="2869">
      <formula>IF(AND(AL1103&gt;=0, RIGHT(TEXT(AL1103,"0.#"),1)&lt;&gt;"."),TRUE,FALSE)</formula>
    </cfRule>
    <cfRule type="expression" dxfId="2396" priority="2870">
      <formula>IF(AND(AL1103&gt;=0, RIGHT(TEXT(AL1103,"0.#"),1)="."),TRUE,FALSE)</formula>
    </cfRule>
    <cfRule type="expression" dxfId="2395" priority="2871">
      <formula>IF(AND(AL1103&lt;0, RIGHT(TEXT(AL1103,"0.#"),1)&lt;&gt;"."),TRUE,FALSE)</formula>
    </cfRule>
    <cfRule type="expression" dxfId="2394" priority="2872">
      <formula>IF(AND(AL1103&lt;0, RIGHT(TEXT(AL1103,"0.#"),1)="."),TRUE,FALSE)</formula>
    </cfRule>
  </conditionalFormatting>
  <conditionalFormatting sqref="Y1103:Y1132">
    <cfRule type="expression" dxfId="2393" priority="2867">
      <formula>IF(RIGHT(TEXT(Y1103,"0.#"),1)=".",FALSE,TRUE)</formula>
    </cfRule>
    <cfRule type="expression" dxfId="2392" priority="2868">
      <formula>IF(RIGHT(TEXT(Y1103,"0.#"),1)=".",TRUE,FALSE)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Y782">
    <cfRule type="expression" dxfId="705" priority="5">
      <formula>IF(RIGHT(TEXT(Y782,"0.#"),1)=".",FALSE,TRUE)</formula>
    </cfRule>
    <cfRule type="expression" dxfId="704" priority="6">
      <formula>IF(RIGHT(TEXT(Y782,"0.#"),1)=".",TRUE,FALSE)</formula>
    </cfRule>
  </conditionalFormatting>
  <conditionalFormatting sqref="Y840:Y847">
    <cfRule type="expression" dxfId="703" priority="3">
      <formula>IF(RIGHT(TEXT(Y840,"0.#"),1)=".",FALSE,TRUE)</formula>
    </cfRule>
    <cfRule type="expression" dxfId="702" priority="4">
      <formula>IF(RIGHT(TEXT(Y840,"0.#"),1)=".",TRUE,FALSE)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483" max="49" man="1"/>
    <brk id="740" max="49" man="1"/>
    <brk id="8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2020-10-07T14:38:15Z</cp:lastPrinted>
  <dcterms:created xsi:type="dcterms:W3CDTF">2012-03-13T00:50:25Z</dcterms:created>
  <dcterms:modified xsi:type="dcterms:W3CDTF">2020-10-09T07:54:11Z</dcterms:modified>
</cp:coreProperties>
</file>