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<sst xmlns="http://schemas.openxmlformats.org/spreadsheetml/2006/main" count="2866" uniqueCount="635">
  <si>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</si>
  <si>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</si>
  <si>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</si>
  <si>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</si>
  <si>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</si>
  <si>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</si>
  <si>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</si>
  <si>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</si>
  <si>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</si>
  <si>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</si>
  <si>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</si>
  <si>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</si>
  <si>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</si>
  <si>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</si>
  <si>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</si>
  <si>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</si>
  <si>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</si>
  <si>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</si>
  <si>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</si>
  <si>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</si>
  <si>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</si>
  <si>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</si>
  <si>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</si>
  <si>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</si>
  <si>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</si>
  <si>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</si>
  <si>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</si>
  <si>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</si>
  <si>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</si>
  <si>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</si>
  <si>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</si>
  <si>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</si>
  <si>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</si>
  <si>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</si>
  <si>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</si>
  <si>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</si>
  <si>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</si>
  <si>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</si>
  <si>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</si>
  <si>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</si>
  <si>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</si>
  <si>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</si>
  <si>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</si>
  <si>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</si>
  <si>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</si>
  <si>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</si>
  <si>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</si>
  <si>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</si>
  <si>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</si>
  <si>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</si>
  <si>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</si>
  <si>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</si>
  <si>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</si>
  <si>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</si>
  <si>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</si>
  <si>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</si>
  <si>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</si>
  <si>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</si>
  <si>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</si>
  <si>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</si>
  <si>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</si>
  <si>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</si>
  <si>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</si>
  <si>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</si>
  <si>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</si>
  <si>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</si>
  <si>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</si>
  <si>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</si>
  <si>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</si>
  <si>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</si>
  <si>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</si>
  <si>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</si>
  <si>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</si>
  <si>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</si>
  <si>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</si>
  <si>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</si>
  <si>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</si>
  <si>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</si>
  <si>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</si>
  <si>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</si>
  <si>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</si>
  <si>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</si>
  <si>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</si>
  <si>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</si>
  <si>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</si>
  <si>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</si>
  <si>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</si>
  <si>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</si>
  <si>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</si>
  <si>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</si>
  <si>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</si>
  <si>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</si>
  <si>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</si>
  <si>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</si>
  <si>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</si>
  <si>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</si>
  <si>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</si>
  <si>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</si>
  <si>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</si>
  <si>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</si>
  <si>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</si>
  <si>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</si>
  <si>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</si>
  <si>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</si>
  <si>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</si>
  <si>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</si>
  <si>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</si>
  <si>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</si>
  <si>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</si>
  <si>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</si>
  <si>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</si>
  <si>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</si>
  <si>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</si>
  <si>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</si>
  <si>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</si>
  <si>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</si>
  <si>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</si>
  <si>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</si>
  <si>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</si>
  <si>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</si>
  <si>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</si>
  <si>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</si>
  <si>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</si>
  <si>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</si>
  <si>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</si>
  <si>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</si>
  <si>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</si>
  <si>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</si>
  <si>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</si>
  <si>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</si>
  <si>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</si>
  <si>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</si>
  <si>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</si>
  <si>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</si>
  <si>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</si>
  <si>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</si>
  <si>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</si>
  <si>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</si>
  <si>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</si>
  <si>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</si>
  <si>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</si>
  <si>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</si>
  <si>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</si>
  <si>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</si>
  <si>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</si>
  <si>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</si>
  <si>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</si>
  <si>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</si>
  <si>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</si>
  <si>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</si>
  <si>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</si>
  <si>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</si>
  <si>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</si>
  <si>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</si>
  <si>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</si>
  <si>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</si>
  <si>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</si>
  <si>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</si>
  <si>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</si>
  <si>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</si>
  <si>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</si>
  <si>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</si>
  <si>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</si>
  <si>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</si>
  <si>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</si>
  <si>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</si>
  <si>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</si>
  <si>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</si>
  <si>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</si>
  <si>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</si>
  <si>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</si>
  <si>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</si>
  <si>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</si>
  <si>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</si>
  <si>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</si>
  <si>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</si>
  <si>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</si>
  <si>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</si>
  <si>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</si>
  <si>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</si>
  <si>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</si>
  <si>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</si>
  <si>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</si>
  <si>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</si>
  <si>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</si>
  <si>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</si>
  <si>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</si>
  <si>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</si>
  <si>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</si>
  <si>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</si>
  <si>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</si>
  <si>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</si>
  <si>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</si>
  <si>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</si>
  <si>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</si>
  <si>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</si>
  <si>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</si>
  <si>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</si>
  <si>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</si>
  <si>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</si>
  <si>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</si>
  <si>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</si>
  <si>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</si>
  <si>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</si>
  <si>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</si>
  <si>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</si>
  <si>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</si>
  <si>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</si>
  <si>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</si>
  <si>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</si>
  <si>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</si>
  <si>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</si>
  <si>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</si>
  <si>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</si>
  <si>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</si>
  <si>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</si>
  <si>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</si>
  <si>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</si>
  <si>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</si>
  <si>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</si>
  <si>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</si>
  <si>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</si>
  <si>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</si>
  <si>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</si>
  <si>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</si>
  <si>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</si>
  <si>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</si>
  <si>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</si>
  <si>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</si>
  <si>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</si>
  <si>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</si>
  <si>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</si>
  <si>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</si>
  <si>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</si>
  <si>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</si>
  <si>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</si>
  <si>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</si>
  <si>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</si>
  <si>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</si>
  <si>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</si>
  <si>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</si>
  <si>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</si>
  <si>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</si>
  <si>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</si>
  <si>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</si>
  <si>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</si>
  <si>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</si>
  <si>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</si>
  <si>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</si>
  <si>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</si>
  <si>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</si>
  <si>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</si>
  <si>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</si>
  <si>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</si>
  <si>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</si>
  <si>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</si>
  <si>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</si>
  <si>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</si>
  <si>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</si>
  <si>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</si>
  <si>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</si>
  <si>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</si>
  <si>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</si>
  <si>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</si>
  <si>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</si>
  <si>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</si>
  <si>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</si>
  <si>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</si>
  <si>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</si>
  <si>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</si>
  <si>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</si>
  <si>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</si>
  <si>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</si>
  <si>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</si>
  <si>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</si>
  <si>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</si>
  <si>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</si>
  <si>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</si>
  <si>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</si>
  <si>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</si>
  <si>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</si>
  <si>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</si>
  <si>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</si>
  <si>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</si>
  <si>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</si>
  <si>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</si>
  <si>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</si>
  <si>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</si>
  <si>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</si>
  <si>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</si>
  <si>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</si>
  <si>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</si>
  <si>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</si>
  <si>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</si>
  <si>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</si>
  <si>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</si>
  <si>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</si>
  <si>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</si>
  <si>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</si>
  <si>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</si>
  <si>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</si>
  <si>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</si>
  <si>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</si>
  <si>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</si>
  <si>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</si>
  <si>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</si>
  <si>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</si>
  <si>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</si>
  <si>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</si>
  <si>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</si>
  <si>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</si>
  <si>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</si>
  <si>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</si>
  <si>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</si>
  <si>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</si>
  <si>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</si>
  <si>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</si>
  <si>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</si>
  <si>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</si>
  <si>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</si>
  <si>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</si>
  <si>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</si>
  <si>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</si>
  <si>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</si>
  <si>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</si>
  <si>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</si>
  <si>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</si>
  <si>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</si>
  <si>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</si>
  <si>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</si>
  <si>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</si>
  <si>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</si>
  <si>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</si>
  <si>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</si>
  <si>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</si>
  <si>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</si>
  <si>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</si>
  <si>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</si>
  <si>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</si>
  <si>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</si>
  <si>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</si>
  <si>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</si>
  <si>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</si>
  <si>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</si>
  <si>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</si>
  <si>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</si>
  <si>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</si>
  <si>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</si>
  <si>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</si>
  <si>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</si>
  <si>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</si>
  <si>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</si>
  <si>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</si>
  <si>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</si>
  <si>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</si>
  <si>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</si>
  <si>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</si>
  <si>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</si>
  <si>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</si>
  <si>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</si>
  <si>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</si>
  <si>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</si>
  <si>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</si>
  <si>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</si>
  <si>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</si>
  <si>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</si>
  <si>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</si>
  <si>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</si>
  <si>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</si>
  <si>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</si>
  <si>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</si>
  <si>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</si>
  <si>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</si>
  <si>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</si>
  <si>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</si>
  <si>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</si>
  <si>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</si>
  <si>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</si>
  <si>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</si>
  <si>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</si>
  <si>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</si>
  <si>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</si>
  <si>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</si>
  <si>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</si>
  <si>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</si>
  <si>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</si>
  <si>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</si>
  <si>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</si>
  <si>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</si>
  <si>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</si>
  <si>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</si>
  <si>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</si>
  <si>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</si>
  <si>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</si>
  <si>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</si>
  <si>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</si>
  <si>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</si>
  <si>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</si>
  <si>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</si>
  <si>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</si>
  <si>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</si>
  <si>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</si>
  <si>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</si>
  <si>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</si>
  <si>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</si>
  <si>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</si>
  <si>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</si>
  <si>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</si>
  <si>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</si>
  <si>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</si>
  <si>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</si>
  <si>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</si>
  <si>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</si>
  <si>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</si>
  <si>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</si>
  <si>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</si>
  <si>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</si>
  <si>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</si>
  <si>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</si>
  <si>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</si>
  <si>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</si>
  <si>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</si>
  <si>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</si>
  <si>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</si>
  <si>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</si>
  <si>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</si>
  <si>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</si>
  <si>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</si>
  <si>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</si>
  <si>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</si>
  <si>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</si>
  <si>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</si>
  <si>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</si>
  <si>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</si>
  <si>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</si>
  <si>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</si>
  <si>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</si>
  <si>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</si>
  <si>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</si>
  <si>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</si>
  <si>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</si>
  <si>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</si>
  <si>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</si>
  <si>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</si>
  <si>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</si>
  <si>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</si>
  <si>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</si>
  <si>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</si>
  <si>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</si>
  <si>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</si>
  <si>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</si>
  <si>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</si>
  <si>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</si>
  <si>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</si>
  <si>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</si>
  <si>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</si>
  <si>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</si>
  <si>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</si>
  <si>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</si>
  <si>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</si>
  <si>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</si>
  <si>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</si>
  <si>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</si>
  <si>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</si>
  <si>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</si>
  <si>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</si>
  <si>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</si>
  <si>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</si>
  <si>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</si>
  <si>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</si>
  <si>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</si>
  <si>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</si>
  <si>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</si>
  <si>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</si>
  <si>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</si>
  <si>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</si>
  <si>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</si>
  <si>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</si>
  <si>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</si>
  <si>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</si>
  <si>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</si>
  <si>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</si>
  <si>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</si>
  <si>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</si>
  <si>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</si>
  <si>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</si>
  <si>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</si>
  <si>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</si>
  <si>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</si>
  <si>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</si>
  <si>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</si>
  <si>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</si>
  <si>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</si>
  <si>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</si>
  <si>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</si>
  <si>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</si>
  <si>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</si>
  <si>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</si>
  <si>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</si>
  <si>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</si>
  <si>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</si>
  <si>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</si>
  <si>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</si>
  <si>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</si>
  <si>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</si>
  <si>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</si>
  <si>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</si>
  <si>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</si>
  <si>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</si>
  <si>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</si>
  <si>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</si>
  <si>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</si>
  <si>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</si>
  <si>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</si>
  <si>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</si>
  <si>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</si>
  <si>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</si>
  <si>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</si>
  <si>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</si>
  <si>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</si>
  <si>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</si>
  <si>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</si>
  <si>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</si>
  <si>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</si>
  <si>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</si>
  <si>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</si>
  <si>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</si>
  <si>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</si>
  <si>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</si>
  <si>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</si>
  <si>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</si>
  <si>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</si>
  <si>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</si>
  <si>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</si>
  <si>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</si>
  <si>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</si>
  <si>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</si>
  <si>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</si>
  <si>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</si>
  <si>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</si>
  <si>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</si>
  <si>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</si>
  <si>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</si>
  <si>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</si>
  <si>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</si>
  <si>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</si>
  <si>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</si>
  <si>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</si>
  <si>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</si>
  <si>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</si>
  <si>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</si>
  <si>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</si>
  <si>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</si>
  <si>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</si>
  <si>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</si>
  <si>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</si>
  <si>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</si>
  <si>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</si>
  <si>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</si>
  <si>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</si>
  <si>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</si>
  <si>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</si>
  <si>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</si>
  <si>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中毒情報センター情報基盤整備費</t>
    <phoneticPr fontId="5"/>
  </si>
  <si>
    <t>医政局</t>
    <phoneticPr fontId="5"/>
  </si>
  <si>
    <t>地域医療計画課　救急・周産期医療等対策室</t>
    <phoneticPr fontId="5"/>
  </si>
  <si>
    <t>厚生労働省</t>
  </si>
  <si>
    <t>-</t>
  </si>
  <si>
    <t>-</t>
    <phoneticPr fontId="5"/>
  </si>
  <si>
    <t>化学物質等による急性中毒の治療方法等に関する情報を迅速に提供するための基盤整備を行うことで、急性中毒対策の充実を図ることを目的とする。</t>
    <phoneticPr fontId="5"/>
  </si>
  <si>
    <t>公益財団法人日本中毒情報センターが行う以下の事業に必要な経費（情報システム運用経費等）について、財政支援を行う。
（１）化学物質等によって起こる急性中毒に関する情報の収集及び提供
（２）（１）により収集した情報の整理集積
（３）急性中毒に関する情報提供に必要な基礎資料の作成
（４）２４時間体制で医師の適切な指示が受けられる体制の確保
補助率：定額</t>
    <rPh sb="172" eb="174">
      <t>テイガク</t>
    </rPh>
    <phoneticPr fontId="5"/>
  </si>
  <si>
    <t>救急医療対策事業実施要綱</t>
    <rPh sb="0" eb="2">
      <t>キュウキュウ</t>
    </rPh>
    <rPh sb="2" eb="4">
      <t>イリョウ</t>
    </rPh>
    <rPh sb="4" eb="6">
      <t>タイサク</t>
    </rPh>
    <rPh sb="6" eb="8">
      <t>ジギョウ</t>
    </rPh>
    <rPh sb="8" eb="10">
      <t>ジッシ</t>
    </rPh>
    <rPh sb="10" eb="12">
      <t>ヨウコウ</t>
    </rPh>
    <phoneticPr fontId="5"/>
  </si>
  <si>
    <t>○</t>
  </si>
  <si>
    <t>中毒情報基盤整備事業費補助金</t>
  </si>
  <si>
    <t>検索可能な中毒原因物質名称数を前年度以上とする</t>
  </si>
  <si>
    <t>検索可能な中毒原因物質名称数</t>
  </si>
  <si>
    <t>日本中毒情報センターへの調査</t>
  </si>
  <si>
    <t>件</t>
    <rPh sb="0" eb="1">
      <t>ケン</t>
    </rPh>
    <phoneticPr fontId="5"/>
  </si>
  <si>
    <t>電話相談拠点数</t>
  </si>
  <si>
    <t>ヶ所</t>
    <rPh sb="1" eb="2">
      <t>ショ</t>
    </rPh>
    <phoneticPr fontId="5"/>
  </si>
  <si>
    <t>薬物中毒に対する電話相談対応数</t>
  </si>
  <si>
    <t>件</t>
    <rPh sb="0" eb="1">
      <t>ケン</t>
    </rPh>
    <phoneticPr fontId="5"/>
  </si>
  <si>
    <t>単位当たりコスト＝Ｘ ／ Ｙ
Ｘ：執行額（千円）
Ｙ：電話相談件数（件）</t>
  </si>
  <si>
    <t>千円</t>
    <rPh sb="0" eb="2">
      <t>センエン</t>
    </rPh>
    <phoneticPr fontId="5"/>
  </si>
  <si>
    <t>　X/Y</t>
  </si>
  <si>
    <t>14,995/42,917</t>
  </si>
  <si>
    <t>14,995/41,022</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</si>
  <si>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</si>
  <si>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</si>
  <si>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</si>
  <si>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rPh sb="0" eb="2">
      <t>シンパイ</t>
    </rPh>
    <rPh sb="2" eb="4">
      <t>テイシ</t>
    </rPh>
    <rPh sb="4" eb="5">
      <t>シャ</t>
    </rPh>
    <rPh sb="6" eb="7">
      <t>1</t>
    </rPh>
    <rPh sb="8" eb="9">
      <t>ゲツ</t>
    </rPh>
    <rPh sb="9" eb="10">
      <t>ゴ</t>
    </rPh>
    <phoneticPr fontId="5"/>
  </si>
  <si>
    <t>・急性薬物中毒への迅速かつ適切な対応を促進することで、急性薬物中毒患者の適切な処置が促進され、心肺停止者の一ヶ月後の生存率と社会復帰率が向上される。</t>
  </si>
  <si>
    <t>－</t>
    <phoneticPr fontId="5"/>
  </si>
  <si>
    <t>救急医療は国民が安心して暮らしていく上で欠かすことができないものであり、国費を投入すべき。</t>
  </si>
  <si>
    <t>当該事業は、新規化学物質や薬物、殺虫剤、化粧品等の新製品について、15万件以上の薬物中毒に関するデータを登録するとともに、年間４万件以上の国民・医療機関からの電話相談に対応しており、薬物中毒の発生の予防や発生時における迅速かつ適切な対応を行うために重要な役割を担っている。</t>
    <rPh sb="37" eb="39">
      <t>イジョウ</t>
    </rPh>
    <phoneticPr fontId="5"/>
  </si>
  <si>
    <t>年間４万件以上の国民・医療機関からの電話相談に対応しており、薬物中毒の発生の予防や発生時における迅速かつ適切な対応を行うために重要な役割を担っており、今後も継続して事業を進めて行く必要がある。</t>
  </si>
  <si>
    <t>‐</t>
  </si>
  <si>
    <t>無</t>
  </si>
  <si>
    <t>－</t>
    <phoneticPr fontId="5"/>
  </si>
  <si>
    <t>交付要綱において、補助対象等を定めており、負担関係は妥当である。</t>
    <rPh sb="0" eb="2">
      <t>コウフ</t>
    </rPh>
    <rPh sb="2" eb="4">
      <t>ヨウコウ</t>
    </rPh>
    <rPh sb="9" eb="11">
      <t>ホジョ</t>
    </rPh>
    <rPh sb="11" eb="13">
      <t>タイショウ</t>
    </rPh>
    <rPh sb="13" eb="14">
      <t>トウ</t>
    </rPh>
    <rPh sb="15" eb="16">
      <t>サダ</t>
    </rPh>
    <rPh sb="21" eb="23">
      <t>フタン</t>
    </rPh>
    <rPh sb="23" eb="25">
      <t>カンケイ</t>
    </rPh>
    <rPh sb="26" eb="28">
      <t>ダトウ</t>
    </rPh>
    <phoneticPr fontId="5"/>
  </si>
  <si>
    <t>当該補助事業に必要な最低限の額で設定している。</t>
    <rPh sb="0" eb="2">
      <t>トウガイ</t>
    </rPh>
    <rPh sb="2" eb="4">
      <t>ホジョ</t>
    </rPh>
    <rPh sb="4" eb="6">
      <t>ジギョウ</t>
    </rPh>
    <rPh sb="7" eb="9">
      <t>ヒツヨウ</t>
    </rPh>
    <rPh sb="10" eb="13">
      <t>サイテイゲン</t>
    </rPh>
    <rPh sb="14" eb="15">
      <t>ガク</t>
    </rPh>
    <rPh sb="16" eb="18">
      <t>セッテイ</t>
    </rPh>
    <phoneticPr fontId="5"/>
  </si>
  <si>
    <t>中毒情報基盤整備補助金交付要綱に定められた当該補助事業の対象経費を交付額の算定方法に従い、算出している。</t>
    <rPh sb="0" eb="2">
      <t>チュウドク</t>
    </rPh>
    <rPh sb="2" eb="4">
      <t>ジョウホウ</t>
    </rPh>
    <rPh sb="4" eb="6">
      <t>キバン</t>
    </rPh>
    <rPh sb="6" eb="8">
      <t>セイビ</t>
    </rPh>
    <rPh sb="8" eb="11">
      <t>ホジョキン</t>
    </rPh>
    <rPh sb="11" eb="13">
      <t>コウフ</t>
    </rPh>
    <rPh sb="13" eb="15">
      <t>ヨウコウ</t>
    </rPh>
    <rPh sb="16" eb="17">
      <t>サダ</t>
    </rPh>
    <rPh sb="21" eb="23">
      <t>トウガイ</t>
    </rPh>
    <rPh sb="23" eb="25">
      <t>ホジョ</t>
    </rPh>
    <rPh sb="25" eb="27">
      <t>ジギョウ</t>
    </rPh>
    <rPh sb="28" eb="30">
      <t>タイショウ</t>
    </rPh>
    <rPh sb="30" eb="32">
      <t>ケイヒ</t>
    </rPh>
    <rPh sb="33" eb="36">
      <t>コウフガク</t>
    </rPh>
    <rPh sb="37" eb="39">
      <t>サンテイ</t>
    </rPh>
    <rPh sb="39" eb="41">
      <t>ホウホウ</t>
    </rPh>
    <rPh sb="42" eb="43">
      <t>シタガ</t>
    </rPh>
    <rPh sb="45" eb="47">
      <t>サンシュツ</t>
    </rPh>
    <phoneticPr fontId="5"/>
  </si>
  <si>
    <t>活動実績については、見込みをやや下回っているものの、年間４万件以上の国民・医療機関からの電話相談件数となっており、見込みには概ね見合っている。</t>
    <rPh sb="0" eb="2">
      <t>カツドウ</t>
    </rPh>
    <rPh sb="2" eb="4">
      <t>ジッセキ</t>
    </rPh>
    <rPh sb="10" eb="12">
      <t>ミコ</t>
    </rPh>
    <rPh sb="16" eb="18">
      <t>シタマワ</t>
    </rPh>
    <rPh sb="48" eb="50">
      <t>ケンスウ</t>
    </rPh>
    <rPh sb="57" eb="59">
      <t>ミコ</t>
    </rPh>
    <rPh sb="62" eb="63">
      <t>オオム</t>
    </rPh>
    <rPh sb="64" eb="66">
      <t>ミア</t>
    </rPh>
    <phoneticPr fontId="5"/>
  </si>
  <si>
    <t>非常勤職員手当</t>
    <rPh sb="0" eb="3">
      <t>ヒジョウキン</t>
    </rPh>
    <rPh sb="3" eb="5">
      <t>ショクイン</t>
    </rPh>
    <rPh sb="5" eb="7">
      <t>テアテ</t>
    </rPh>
    <phoneticPr fontId="5"/>
  </si>
  <si>
    <t>借料及び損料</t>
    <rPh sb="0" eb="2">
      <t>シャクリョウ</t>
    </rPh>
    <rPh sb="2" eb="3">
      <t>オヨ</t>
    </rPh>
    <rPh sb="4" eb="6">
      <t>ソンリョウ</t>
    </rPh>
    <phoneticPr fontId="5"/>
  </si>
  <si>
    <t>その他</t>
    <rPh sb="2" eb="3">
      <t>ホカ</t>
    </rPh>
    <phoneticPr fontId="5"/>
  </si>
  <si>
    <t>非常勤職員への賃金</t>
    <rPh sb="0" eb="3">
      <t>ヒジョウキン</t>
    </rPh>
    <rPh sb="3" eb="5">
      <t>ショクイン</t>
    </rPh>
    <rPh sb="7" eb="9">
      <t>チンギン</t>
    </rPh>
    <phoneticPr fontId="5"/>
  </si>
  <si>
    <t>システム使用料等</t>
    <rPh sb="4" eb="7">
      <t>シヨウリョウ</t>
    </rPh>
    <rPh sb="7" eb="8">
      <t>ナド</t>
    </rPh>
    <phoneticPr fontId="5"/>
  </si>
  <si>
    <t>印刷製本費、通信運搬費、備品費等</t>
    <rPh sb="0" eb="2">
      <t>インサツ</t>
    </rPh>
    <rPh sb="2" eb="4">
      <t>セイホン</t>
    </rPh>
    <rPh sb="4" eb="5">
      <t>ヒ</t>
    </rPh>
    <rPh sb="6" eb="8">
      <t>ツウシン</t>
    </rPh>
    <rPh sb="8" eb="10">
      <t>ウンパン</t>
    </rPh>
    <rPh sb="10" eb="11">
      <t>ヒ</t>
    </rPh>
    <rPh sb="12" eb="15">
      <t>ビヒンヒ</t>
    </rPh>
    <rPh sb="15" eb="16">
      <t>ナド</t>
    </rPh>
    <phoneticPr fontId="5"/>
  </si>
  <si>
    <t>公益財団法人　日本中毒情報センター</t>
    <rPh sb="0" eb="2">
      <t>コウエキ</t>
    </rPh>
    <rPh sb="2" eb="4">
      <t>ザイダン</t>
    </rPh>
    <rPh sb="4" eb="6">
      <t>ホウジン</t>
    </rPh>
    <rPh sb="7" eb="9">
      <t>ニホン</t>
    </rPh>
    <rPh sb="9" eb="11">
      <t>チュウドク</t>
    </rPh>
    <rPh sb="11" eb="13">
      <t>ジョウホウ</t>
    </rPh>
    <phoneticPr fontId="5"/>
  </si>
  <si>
    <t>中毒情報センター情報基盤整備事業</t>
    <rPh sb="0" eb="2">
      <t>チュウドク</t>
    </rPh>
    <rPh sb="2" eb="4">
      <t>ジョウホウ</t>
    </rPh>
    <rPh sb="8" eb="10">
      <t>ジョウホウ</t>
    </rPh>
    <rPh sb="10" eb="12">
      <t>キバン</t>
    </rPh>
    <rPh sb="12" eb="14">
      <t>セイビ</t>
    </rPh>
    <rPh sb="14" eb="16">
      <t>ジギョウ</t>
    </rPh>
    <phoneticPr fontId="5"/>
  </si>
  <si>
    <t>補助金等交付</t>
  </si>
  <si>
    <t>-</t>
    <phoneticPr fontId="5"/>
  </si>
  <si>
    <t>-</t>
    <phoneticPr fontId="5"/>
  </si>
  <si>
    <t>22</t>
  </si>
  <si>
    <t>1</t>
  </si>
  <si>
    <t>21</t>
  </si>
  <si>
    <t>0001</t>
  </si>
  <si>
    <t>0001</t>
    <phoneticPr fontId="5"/>
  </si>
  <si>
    <t>令和元年度の成果実績については目標に見合っている。</t>
    <rPh sb="0" eb="2">
      <t>レイワ</t>
    </rPh>
    <rPh sb="2" eb="5">
      <t>ガンネンド</t>
    </rPh>
    <rPh sb="6" eb="8">
      <t>セイカ</t>
    </rPh>
    <rPh sb="8" eb="10">
      <t>ジッセキ</t>
    </rPh>
    <rPh sb="15" eb="17">
      <t>モクヒョウ</t>
    </rPh>
    <rPh sb="18" eb="20">
      <t>ミア</t>
    </rPh>
    <phoneticPr fontId="5"/>
  </si>
  <si>
    <t>14995/40443</t>
    <phoneticPr fontId="5"/>
  </si>
  <si>
    <t>-</t>
    <phoneticPr fontId="5"/>
  </si>
  <si>
    <t>-</t>
    <phoneticPr fontId="5"/>
  </si>
  <si>
    <t>-</t>
    <phoneticPr fontId="5"/>
  </si>
  <si>
    <t>-</t>
    <phoneticPr fontId="5"/>
  </si>
  <si>
    <t>-</t>
    <phoneticPr fontId="5"/>
  </si>
  <si>
    <t>室長：永田　翔</t>
    <rPh sb="0" eb="2">
      <t>シツチョウ</t>
    </rPh>
    <rPh sb="3" eb="5">
      <t>ナガタ</t>
    </rPh>
    <rPh sb="6" eb="7">
      <t>ショウ</t>
    </rPh>
    <phoneticPr fontId="5"/>
  </si>
  <si>
    <t>点検対象外</t>
    <rPh sb="0" eb="2">
      <t>テンケン</t>
    </rPh>
    <rPh sb="2" eb="5">
      <t>タイショウガイ</t>
    </rPh>
    <phoneticPr fontId="5"/>
  </si>
  <si>
    <t>引き続き、必要な予算額を確保し、適正な執行に努めること。</t>
    <phoneticPr fontId="5"/>
  </si>
  <si>
    <t>急性中毒にかかる検索可能な中毒原因物質名称数は、毎年増加しており、引き続き、急性中毒対策の充実を着実に実施していく必要がある。また、薬物中毒に係る電話相談対応件数については年間４万件を超える実績となっており、引き続き、一般市民や医療機関からの電話相談に対応していく必要がある。</t>
    <rPh sb="0" eb="2">
      <t>キュウセイ</t>
    </rPh>
    <rPh sb="2" eb="4">
      <t>チュウドク</t>
    </rPh>
    <rPh sb="8" eb="10">
      <t>ケンサク</t>
    </rPh>
    <rPh sb="10" eb="12">
      <t>カノウ</t>
    </rPh>
    <rPh sb="13" eb="15">
      <t>チュウドク</t>
    </rPh>
    <rPh sb="15" eb="17">
      <t>ゲンイン</t>
    </rPh>
    <rPh sb="17" eb="19">
      <t>ブッシツ</t>
    </rPh>
    <rPh sb="19" eb="21">
      <t>メイショウ</t>
    </rPh>
    <rPh sb="21" eb="22">
      <t>スウ</t>
    </rPh>
    <rPh sb="24" eb="26">
      <t>マイトシ</t>
    </rPh>
    <rPh sb="26" eb="28">
      <t>ゾウカ</t>
    </rPh>
    <rPh sb="33" eb="34">
      <t>ヒ</t>
    </rPh>
    <rPh sb="35" eb="36">
      <t>ツヅ</t>
    </rPh>
    <rPh sb="38" eb="40">
      <t>キュウセイ</t>
    </rPh>
    <rPh sb="40" eb="42">
      <t>チュウドク</t>
    </rPh>
    <rPh sb="42" eb="44">
      <t>タイサク</t>
    </rPh>
    <rPh sb="45" eb="47">
      <t>ジュウジツ</t>
    </rPh>
    <rPh sb="48" eb="50">
      <t>チャクジツ</t>
    </rPh>
    <rPh sb="51" eb="53">
      <t>ジッシ</t>
    </rPh>
    <rPh sb="57" eb="59">
      <t>ヒツヨウ</t>
    </rPh>
    <rPh sb="66" eb="68">
      <t>ヤクブツ</t>
    </rPh>
    <rPh sb="68" eb="70">
      <t>チュウドク</t>
    </rPh>
    <rPh sb="71" eb="72">
      <t>カカ</t>
    </rPh>
    <rPh sb="73" eb="75">
      <t>デンワ</t>
    </rPh>
    <rPh sb="75" eb="77">
      <t>ソウダン</t>
    </rPh>
    <rPh sb="77" eb="79">
      <t>タイオウ</t>
    </rPh>
    <rPh sb="79" eb="81">
      <t>ケンスウ</t>
    </rPh>
    <rPh sb="86" eb="88">
      <t>ネンカン</t>
    </rPh>
    <rPh sb="89" eb="90">
      <t>マン</t>
    </rPh>
    <rPh sb="92" eb="93">
      <t>コ</t>
    </rPh>
    <rPh sb="95" eb="97">
      <t>ジッセキ</t>
    </rPh>
    <rPh sb="104" eb="105">
      <t>ヒ</t>
    </rPh>
    <rPh sb="106" eb="107">
      <t>ツヅ</t>
    </rPh>
    <rPh sb="109" eb="111">
      <t>イッパン</t>
    </rPh>
    <rPh sb="111" eb="113">
      <t>シミン</t>
    </rPh>
    <rPh sb="114" eb="116">
      <t>イリョウ</t>
    </rPh>
    <rPh sb="116" eb="118">
      <t>キカン</t>
    </rPh>
    <rPh sb="121" eb="123">
      <t>デンワ</t>
    </rPh>
    <rPh sb="123" eb="125">
      <t>ソウダン</t>
    </rPh>
    <rPh sb="126" eb="128">
      <t>タイオウ</t>
    </rPh>
    <rPh sb="132" eb="134">
      <t>ヒツヨウ</t>
    </rPh>
    <phoneticPr fontId="5"/>
  </si>
  <si>
    <t>既存する製品及び新規化学物質等による急性中毒の治療法等に関する情報提供を国民・医療機関に行うための事業であり、検索可能な中毒原因物質名称数も毎年着実に伸びており、また、電話相談対応件数も年間４万件以上となっており、引き続き適切な執行を行い、継続して事業を実施する。</t>
    <rPh sb="0" eb="2">
      <t>キゾン</t>
    </rPh>
    <rPh sb="4" eb="6">
      <t>セイヒン</t>
    </rPh>
    <rPh sb="6" eb="7">
      <t>オヨ</t>
    </rPh>
    <rPh sb="8" eb="10">
      <t>シンキ</t>
    </rPh>
    <rPh sb="10" eb="12">
      <t>カガク</t>
    </rPh>
    <rPh sb="12" eb="14">
      <t>ブッシツ</t>
    </rPh>
    <rPh sb="14" eb="15">
      <t>トウ</t>
    </rPh>
    <rPh sb="18" eb="20">
      <t>キュウセイ</t>
    </rPh>
    <rPh sb="20" eb="22">
      <t>チュウドク</t>
    </rPh>
    <rPh sb="23" eb="26">
      <t>チリョウホウ</t>
    </rPh>
    <rPh sb="26" eb="27">
      <t>トウ</t>
    </rPh>
    <rPh sb="28" eb="29">
      <t>カン</t>
    </rPh>
    <rPh sb="31" eb="33">
      <t>ジョウホウ</t>
    </rPh>
    <rPh sb="33" eb="35">
      <t>テイキョウ</t>
    </rPh>
    <rPh sb="36" eb="38">
      <t>コクミン</t>
    </rPh>
    <rPh sb="39" eb="41">
      <t>イリョウ</t>
    </rPh>
    <rPh sb="41" eb="43">
      <t>キカン</t>
    </rPh>
    <rPh sb="44" eb="45">
      <t>オコナ</t>
    </rPh>
    <rPh sb="49" eb="51">
      <t>ジギョウ</t>
    </rPh>
    <rPh sb="55" eb="57">
      <t>ケンサク</t>
    </rPh>
    <rPh sb="57" eb="59">
      <t>カノウ</t>
    </rPh>
    <rPh sb="60" eb="62">
      <t>チュウドク</t>
    </rPh>
    <rPh sb="62" eb="64">
      <t>ゲンイン</t>
    </rPh>
    <rPh sb="64" eb="66">
      <t>ブッシツ</t>
    </rPh>
    <rPh sb="66" eb="68">
      <t>メイショウ</t>
    </rPh>
    <rPh sb="68" eb="69">
      <t>スウ</t>
    </rPh>
    <rPh sb="70" eb="72">
      <t>マイトシ</t>
    </rPh>
    <rPh sb="72" eb="74">
      <t>チャクジツ</t>
    </rPh>
    <rPh sb="75" eb="76">
      <t>ノ</t>
    </rPh>
    <rPh sb="84" eb="86">
      <t>デンワ</t>
    </rPh>
    <rPh sb="86" eb="88">
      <t>ソウダン</t>
    </rPh>
    <rPh sb="88" eb="90">
      <t>タイオウ</t>
    </rPh>
    <rPh sb="90" eb="92">
      <t>ケンスウ</t>
    </rPh>
    <rPh sb="93" eb="95">
      <t>ネンカン</t>
    </rPh>
    <rPh sb="96" eb="98">
      <t>マンケン</t>
    </rPh>
    <rPh sb="98" eb="100">
      <t>イジョウ</t>
    </rPh>
    <rPh sb="107" eb="108">
      <t>ヒ</t>
    </rPh>
    <rPh sb="109" eb="110">
      <t>ツヅ</t>
    </rPh>
    <rPh sb="111" eb="113">
      <t>テキセツ</t>
    </rPh>
    <rPh sb="114" eb="116">
      <t>シッコウ</t>
    </rPh>
    <rPh sb="117" eb="118">
      <t>オコナ</t>
    </rPh>
    <rPh sb="120" eb="122">
      <t>ケイゾク</t>
    </rPh>
    <rPh sb="124" eb="126">
      <t>ジギョウ</t>
    </rPh>
    <rPh sb="127" eb="129">
      <t>ジッシ</t>
    </rPh>
    <phoneticPr fontId="5"/>
  </si>
  <si>
    <t>－</t>
    <phoneticPr fontId="5"/>
  </si>
  <si>
    <t>A.（公財）日本中毒情報センター</t>
    <phoneticPr fontId="5"/>
  </si>
  <si>
    <t>-</t>
    <phoneticPr fontId="5"/>
  </si>
  <si>
    <t>14995/40443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</si>
</sst>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4F81B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115844</xdr:colOff>
      <xdr:row>133</xdr:row>
      <xdr:rowOff>102972</xdr:rowOff>
    </xdr:from>
    <xdr:ext cx="607859" cy="275717"/>
    <xdr:sp macro="" textlink="">
      <xdr:nvSpPr>
        <xdr:cNvPr id="2" name="テキスト ボックス 1"/>
        <xdr:cNvSpPr txBox="1"/>
      </xdr:nvSpPr>
      <xdr:spPr>
        <a:xfrm>
          <a:off x="7941790" y="178915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77230</xdr:colOff>
      <xdr:row>137</xdr:row>
      <xdr:rowOff>141587</xdr:rowOff>
    </xdr:from>
    <xdr:ext cx="607859" cy="275717"/>
    <xdr:sp macro="" textlink="">
      <xdr:nvSpPr>
        <xdr:cNvPr id="3" name="テキスト ボックス 2"/>
        <xdr:cNvSpPr txBox="1"/>
      </xdr:nvSpPr>
      <xdr:spPr>
        <a:xfrm>
          <a:off x="7903176" y="1942327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0</xdr:colOff>
      <xdr:row>743</xdr:row>
      <xdr:rowOff>0</xdr:rowOff>
    </xdr:from>
    <xdr:to>
      <xdr:col>32</xdr:col>
      <xdr:colOff>139356</xdr:colOff>
      <xdr:row>746</xdr:row>
      <xdr:rowOff>120250</xdr:rowOff>
    </xdr:to>
    <xdr:sp macro="" textlink="">
      <xdr:nvSpPr>
        <xdr:cNvPr id="6" name="テキスト ボックス 5"/>
        <xdr:cNvSpPr txBox="1"/>
      </xdr:nvSpPr>
      <xdr:spPr>
        <a:xfrm>
          <a:off x="3912973" y="234829865"/>
          <a:ext cx="2816653" cy="1162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１５百万円</a:t>
          </a:r>
        </a:p>
      </xdr:txBody>
    </xdr:sp>
    <xdr:clientData/>
  </xdr:twoCellAnchor>
  <xdr:twoCellAnchor>
    <xdr:from>
      <xdr:col>15</xdr:col>
      <xdr:colOff>0</xdr:colOff>
      <xdr:row>747</xdr:row>
      <xdr:rowOff>0</xdr:rowOff>
    </xdr:from>
    <xdr:to>
      <xdr:col>36</xdr:col>
      <xdr:colOff>117359</xdr:colOff>
      <xdr:row>749</xdr:row>
      <xdr:rowOff>187317</xdr:rowOff>
    </xdr:to>
    <xdr:sp macro="" textlink="">
      <xdr:nvSpPr>
        <xdr:cNvPr id="7" name="テキスト ボックス 6"/>
        <xdr:cNvSpPr txBox="1"/>
      </xdr:nvSpPr>
      <xdr:spPr>
        <a:xfrm>
          <a:off x="3089189" y="236220000"/>
          <a:ext cx="4442224" cy="882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化学物質等による急性中毒の治療方法等に関する情報を迅速に提供するための基盤整備に対する補助</a:t>
          </a:r>
          <a:r>
            <a:rPr kumimoji="1" lang="en-US" altLang="ja-JP" sz="1100"/>
            <a:t>】</a:t>
          </a:r>
          <a:endParaRPr kumimoji="1" lang="ja-JP" altLang="en-US" sz="1100"/>
        </a:p>
      </xdr:txBody>
    </xdr:sp>
    <xdr:clientData/>
  </xdr:twoCellAnchor>
  <xdr:twoCellAnchor>
    <xdr:from>
      <xdr:col>25</xdr:col>
      <xdr:colOff>90101</xdr:colOff>
      <xdr:row>748</xdr:row>
      <xdr:rowOff>296047</xdr:rowOff>
    </xdr:from>
    <xdr:to>
      <xdr:col>25</xdr:col>
      <xdr:colOff>91689</xdr:colOff>
      <xdr:row>750</xdr:row>
      <xdr:rowOff>26428</xdr:rowOff>
    </xdr:to>
    <xdr:cxnSp macro="">
      <xdr:nvCxnSpPr>
        <xdr:cNvPr id="8" name="直線矢印コネクタ 7"/>
        <xdr:cNvCxnSpPr/>
      </xdr:nvCxnSpPr>
      <xdr:spPr>
        <a:xfrm rot="5400000">
          <a:off x="5026820" y="237075511"/>
          <a:ext cx="42544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12871</xdr:colOff>
      <xdr:row>750</xdr:row>
      <xdr:rowOff>102973</xdr:rowOff>
    </xdr:from>
    <xdr:to>
      <xdr:col>32</xdr:col>
      <xdr:colOff>66073</xdr:colOff>
      <xdr:row>752</xdr:row>
      <xdr:rowOff>34260</xdr:rowOff>
    </xdr:to>
    <xdr:sp macro="" textlink="">
      <xdr:nvSpPr>
        <xdr:cNvPr id="10" name="テキスト ボックス 9"/>
        <xdr:cNvSpPr txBox="1"/>
      </xdr:nvSpPr>
      <xdr:spPr>
        <a:xfrm>
          <a:off x="3925844" y="237365574"/>
          <a:ext cx="2730499" cy="6263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Ａ．（公財）日本中毒情報センター</a:t>
          </a:r>
          <a:endParaRPr kumimoji="1" lang="en-US" altLang="ja-JP" sz="1100"/>
        </a:p>
        <a:p>
          <a:pPr algn="ctr"/>
          <a:r>
            <a:rPr kumimoji="1" lang="ja-JP" altLang="en-US" sz="1100"/>
            <a:t>１５百万円</a:t>
          </a:r>
        </a:p>
      </xdr:txBody>
    </xdr:sp>
    <xdr:clientData/>
  </xdr:twoCellAnchor>
  <xdr:twoCellAnchor>
    <xdr:from>
      <xdr:col>27</xdr:col>
      <xdr:colOff>115844</xdr:colOff>
      <xdr:row>748</xdr:row>
      <xdr:rowOff>38615</xdr:rowOff>
    </xdr:from>
    <xdr:to>
      <xdr:col>41</xdr:col>
      <xdr:colOff>25160</xdr:colOff>
      <xdr:row>749</xdr:row>
      <xdr:rowOff>110181</xdr:rowOff>
    </xdr:to>
    <xdr:sp macro="" textlink="">
      <xdr:nvSpPr>
        <xdr:cNvPr id="12" name="テキスト ボックス 11"/>
        <xdr:cNvSpPr txBox="1"/>
      </xdr:nvSpPr>
      <xdr:spPr>
        <a:xfrm>
          <a:off x="5676385" y="236606149"/>
          <a:ext cx="2792559" cy="419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102973</xdr:colOff>
      <xdr:row>753</xdr:row>
      <xdr:rowOff>218817</xdr:rowOff>
    </xdr:from>
    <xdr:to>
      <xdr:col>33</xdr:col>
      <xdr:colOff>72404</xdr:colOff>
      <xdr:row>759</xdr:row>
      <xdr:rowOff>117120</xdr:rowOff>
    </xdr:to>
    <xdr:sp macro="" textlink="">
      <xdr:nvSpPr>
        <xdr:cNvPr id="14" name="テキスト ボックス 13"/>
        <xdr:cNvSpPr txBox="1"/>
      </xdr:nvSpPr>
      <xdr:spPr>
        <a:xfrm>
          <a:off x="3810000" y="238524020"/>
          <a:ext cx="3058620" cy="262708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（１）化学物質等によって起こる急性中毒に</a:t>
          </a:r>
          <a:endParaRPr kumimoji="1" lang="en-US" altLang="ja-JP" sz="1100"/>
        </a:p>
        <a:p>
          <a:r>
            <a:rPr kumimoji="1" lang="ja-JP" altLang="en-US" sz="1100"/>
            <a:t> 　　関する次のような情報の収集及び提供</a:t>
          </a:r>
          <a:endParaRPr kumimoji="1" lang="en-US" altLang="ja-JP" sz="1100"/>
        </a:p>
        <a:p>
          <a:r>
            <a:rPr kumimoji="1" lang="ja-JP" altLang="en-US" sz="1100"/>
            <a:t>（２） （１）により収集した情報の整理集積</a:t>
          </a:r>
          <a:endParaRPr kumimoji="1" lang="en-US" altLang="ja-JP" sz="1100"/>
        </a:p>
        <a:p>
          <a:r>
            <a:rPr kumimoji="1" lang="ja-JP" altLang="en-US" sz="1100"/>
            <a:t>（３）急性中毒に関する情報提供に必要な</a:t>
          </a:r>
          <a:endParaRPr kumimoji="1" lang="en-US" altLang="ja-JP" sz="1100"/>
        </a:p>
        <a:p>
          <a:r>
            <a:rPr kumimoji="1" lang="ja-JP" altLang="en-US" sz="1100"/>
            <a:t>　　</a:t>
          </a:r>
          <a:r>
            <a:rPr kumimoji="1" lang="ja-JP" altLang="en-US" sz="1100" baseline="0"/>
            <a:t> </a:t>
          </a:r>
          <a:r>
            <a:rPr kumimoji="1" lang="ja-JP" altLang="en-US" sz="1100"/>
            <a:t>基礎資料の作成</a:t>
          </a:r>
          <a:endParaRPr kumimoji="1" lang="en-US" altLang="ja-JP" sz="1100"/>
        </a:p>
        <a:p>
          <a:r>
            <a:rPr kumimoji="1" lang="ja-JP" altLang="en-US" sz="1100"/>
            <a:t>（４）２４時間体制で医師の適切な指示が受</a:t>
          </a:r>
          <a:endParaRPr kumimoji="1" lang="en-US" altLang="ja-JP" sz="1100"/>
        </a:p>
        <a:p>
          <a:r>
            <a:rPr kumimoji="1" lang="ja-JP" altLang="en-US" sz="1100"/>
            <a:t>　　 けられる体制を確保する。</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17</xdr:col>
      <xdr:colOff>12872</xdr:colOff>
      <xdr:row>753</xdr:row>
      <xdr:rowOff>25743</xdr:rowOff>
    </xdr:from>
    <xdr:to>
      <xdr:col>33</xdr:col>
      <xdr:colOff>121284</xdr:colOff>
      <xdr:row>758</xdr:row>
      <xdr:rowOff>480509</xdr:rowOff>
    </xdr:to>
    <xdr:sp macro="" textlink="">
      <xdr:nvSpPr>
        <xdr:cNvPr id="13" name="中かっこ 12"/>
        <xdr:cNvSpPr/>
      </xdr:nvSpPr>
      <xdr:spPr>
        <a:xfrm>
          <a:off x="3513953" y="238330946"/>
          <a:ext cx="3403547" cy="2514225"/>
        </a:xfrm>
        <a:prstGeom prst="brace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47</xdr:col>
      <xdr:colOff>40822</xdr:colOff>
      <xdr:row>134</xdr:row>
      <xdr:rowOff>95250</xdr:rowOff>
    </xdr:from>
    <xdr:ext cx="607859" cy="275717"/>
    <xdr:sp macro="" textlink="">
      <xdr:nvSpPr>
        <xdr:cNvPr id="11" name="テキスト ボックス 10"/>
        <xdr:cNvSpPr txBox="1"/>
      </xdr:nvSpPr>
      <xdr:spPr>
        <a:xfrm>
          <a:off x="9633858" y="16859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81643</xdr:colOff>
      <xdr:row>138</xdr:row>
      <xdr:rowOff>122464</xdr:rowOff>
    </xdr:from>
    <xdr:ext cx="607859" cy="275717"/>
    <xdr:sp macro="" textlink="">
      <xdr:nvSpPr>
        <xdr:cNvPr id="15" name="テキスト ボックス 14"/>
        <xdr:cNvSpPr txBox="1"/>
      </xdr:nvSpPr>
      <xdr:spPr>
        <a:xfrm>
          <a:off x="9674679" y="18383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 zoomScale="70" zoomScaleNormal="75" zoomScaleSheetLayoutView="70" zoomScalePageLayoutView="85" workbookViewId="0">
      <selection activeCell="BE138" sqref="BE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500</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626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15</v>
      </c>
      <c r="Q13" s="117"/>
      <c r="R13" s="117"/>
      <c r="S13" s="117"/>
      <c r="T13" s="117"/>
      <c r="U13" s="117"/>
      <c r="V13" s="118"/>
      <c r="W13" s="116">
        <v>15</v>
      </c>
      <c r="X13" s="117"/>
      <c r="Y13" s="117"/>
      <c r="Z13" s="117"/>
      <c r="AA13" s="117"/>
      <c r="AB13" s="117"/>
      <c r="AC13" s="118"/>
      <c r="AD13" s="116">
        <v>14.994999999999999</v>
      </c>
      <c r="AE13" s="117"/>
      <c r="AF13" s="117"/>
      <c r="AG13" s="117"/>
      <c r="AH13" s="117"/>
      <c r="AI13" s="117"/>
      <c r="AJ13" s="118"/>
      <c r="AK13" s="116">
        <v>14.994999999999999</v>
      </c>
      <c r="AL13" s="117"/>
      <c r="AM13" s="117"/>
      <c r="AN13" s="117"/>
      <c r="AO13" s="117"/>
      <c r="AP13" s="117"/>
      <c r="AQ13" s="118"/>
      <c r="AR13" s="113">
        <v>14.994999999999999</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15</v>
      </c>
      <c r="Q18" s="123"/>
      <c r="R18" s="123"/>
      <c r="S18" s="123"/>
      <c r="T18" s="123"/>
      <c r="U18" s="123"/>
      <c r="V18" s="124"/>
      <c r="W18" s="122">
        <f>SUM(W13:AC17)</f>
        <v>15</v>
      </c>
      <c r="X18" s="123"/>
      <c r="Y18" s="123"/>
      <c r="Z18" s="123"/>
      <c r="AA18" s="123"/>
      <c r="AB18" s="123"/>
      <c r="AC18" s="124"/>
      <c r="AD18" s="122">
        <f>SUM(AD13:AJ17)</f>
        <v>14.994999999999999</v>
      </c>
      <c r="AE18" s="123"/>
      <c r="AF18" s="123"/>
      <c r="AG18" s="123"/>
      <c r="AH18" s="123"/>
      <c r="AI18" s="123"/>
      <c r="AJ18" s="124"/>
      <c r="AK18" s="122">
        <f>SUM(AK13:AQ17)</f>
        <v>14.994999999999999</v>
      </c>
      <c r="AL18" s="123"/>
      <c r="AM18" s="123"/>
      <c r="AN18" s="123"/>
      <c r="AO18" s="123"/>
      <c r="AP18" s="123"/>
      <c r="AQ18" s="124"/>
      <c r="AR18" s="122">
        <f>SUM(AR13:AX17)</f>
        <v>14.994999999999999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15</v>
      </c>
      <c r="Q19" s="117"/>
      <c r="R19" s="117"/>
      <c r="S19" s="117"/>
      <c r="T19" s="117"/>
      <c r="U19" s="117"/>
      <c r="V19" s="118"/>
      <c r="W19" s="116">
        <v>15</v>
      </c>
      <c r="X19" s="117"/>
      <c r="Y19" s="117"/>
      <c r="Z19" s="117"/>
      <c r="AA19" s="117"/>
      <c r="AB19" s="117"/>
      <c r="AC19" s="118"/>
      <c r="AD19" s="116">
        <v>14.994999999999999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14.994999999999999</v>
      </c>
      <c r="Q23" s="114"/>
      <c r="R23" s="114"/>
      <c r="S23" s="114"/>
      <c r="T23" s="114"/>
      <c r="U23" s="114"/>
      <c r="V23" s="115"/>
      <c r="W23" s="113">
        <v>14.994999999999999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14.994999999999999</v>
      </c>
      <c r="Q29" s="117"/>
      <c r="R29" s="117"/>
      <c r="S29" s="117"/>
      <c r="T29" s="117"/>
      <c r="U29" s="117"/>
      <c r="V29" s="118"/>
      <c r="W29" s="222">
        <f>AR13</f>
        <v>14.994999999999999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6"/>
      <c r="B32" s="514"/>
      <c r="C32" s="514"/>
      <c r="D32" s="514"/>
      <c r="E32" s="514"/>
      <c r="F32" s="515"/>
      <c r="G32" s="541" t="s">
        <v>574</v>
      </c>
      <c r="H32" s="542"/>
      <c r="I32" s="542"/>
      <c r="J32" s="542"/>
      <c r="K32" s="542"/>
      <c r="L32" s="542"/>
      <c r="M32" s="542"/>
      <c r="N32" s="542"/>
      <c r="O32" s="543"/>
      <c r="P32" s="165" t="s">
        <v>575</v>
      </c>
      <c r="Q32" s="165"/>
      <c r="R32" s="165"/>
      <c r="S32" s="165"/>
      <c r="T32" s="165"/>
      <c r="U32" s="165"/>
      <c r="V32" s="165"/>
      <c r="W32" s="165"/>
      <c r="X32" s="236"/>
      <c r="Y32" s="342" t="s">
        <v>12</v>
      </c>
      <c r="Z32" s="550"/>
      <c r="AA32" s="551"/>
      <c r="AB32" s="552" t="s">
        <v>577</v>
      </c>
      <c r="AC32" s="552"/>
      <c r="AD32" s="552"/>
      <c r="AE32" s="368">
        <v>168434</v>
      </c>
      <c r="AF32" s="369"/>
      <c r="AG32" s="369"/>
      <c r="AH32" s="369"/>
      <c r="AI32" s="368">
        <v>173327</v>
      </c>
      <c r="AJ32" s="369"/>
      <c r="AK32" s="369"/>
      <c r="AL32" s="369"/>
      <c r="AM32" s="368">
        <v>177503</v>
      </c>
      <c r="AN32" s="369"/>
      <c r="AO32" s="369"/>
      <c r="AP32" s="369"/>
      <c r="AQ32" s="119" t="s">
        <v>567</v>
      </c>
      <c r="AR32" s="120"/>
      <c r="AS32" s="120"/>
      <c r="AT32" s="121"/>
      <c r="AU32" s="369" t="s">
        <v>633</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8">
        <v>158469</v>
      </c>
      <c r="AF33" s="369"/>
      <c r="AG33" s="369"/>
      <c r="AH33" s="369"/>
      <c r="AI33" s="368">
        <v>168434</v>
      </c>
      <c r="AJ33" s="369"/>
      <c r="AK33" s="369"/>
      <c r="AL33" s="369"/>
      <c r="AM33" s="368">
        <v>173327</v>
      </c>
      <c r="AN33" s="369"/>
      <c r="AO33" s="369"/>
      <c r="AP33" s="369"/>
      <c r="AQ33" s="119" t="s">
        <v>567</v>
      </c>
      <c r="AR33" s="120"/>
      <c r="AS33" s="120"/>
      <c r="AT33" s="121"/>
      <c r="AU33" s="368">
        <v>177503</v>
      </c>
      <c r="AV33" s="369"/>
      <c r="AW33" s="369"/>
      <c r="AX33" s="369"/>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106</v>
      </c>
      <c r="AF34" s="369"/>
      <c r="AG34" s="369"/>
      <c r="AH34" s="369"/>
      <c r="AI34" s="368">
        <v>103</v>
      </c>
      <c r="AJ34" s="369"/>
      <c r="AK34" s="369"/>
      <c r="AL34" s="369"/>
      <c r="AM34" s="368">
        <f>AM32/AM33*100</f>
        <v>102.40931880203314</v>
      </c>
      <c r="AN34" s="369"/>
      <c r="AO34" s="369"/>
      <c r="AP34" s="369"/>
      <c r="AQ34" s="119" t="s">
        <v>633</v>
      </c>
      <c r="AR34" s="120"/>
      <c r="AS34" s="120"/>
      <c r="AT34" s="121"/>
      <c r="AU34" s="369" t="s">
        <v>633</v>
      </c>
      <c r="AV34" s="369"/>
      <c r="AW34" s="369"/>
      <c r="AX34" s="371"/>
    </row>
    <row r="35" spans="1:50" ht="23.25" customHeight="1" x14ac:dyDescent="0.15">
      <c r="A35" s="901" t="s">
        <v>386</v>
      </c>
      <c r="B35" s="902"/>
      <c r="C35" s="902"/>
      <c r="D35" s="902"/>
      <c r="E35" s="902"/>
      <c r="F35" s="903"/>
      <c r="G35" s="907" t="s">
        <v>576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579</v>
      </c>
      <c r="AC101" s="552"/>
      <c r="AD101" s="552"/>
      <c r="AE101" s="368">
        <v>2</v>
      </c>
      <c r="AF101" s="369"/>
      <c r="AG101" s="369"/>
      <c r="AH101" s="370"/>
      <c r="AI101" s="368">
        <v>2</v>
      </c>
      <c r="AJ101" s="369"/>
      <c r="AK101" s="369"/>
      <c r="AL101" s="370"/>
      <c r="AM101" s="368">
        <v>2</v>
      </c>
      <c r="AN101" s="369"/>
      <c r="AO101" s="369"/>
      <c r="AP101" s="370"/>
      <c r="AQ101" s="368" t="s">
        <v>567</v>
      </c>
      <c r="AR101" s="369"/>
      <c r="AS101" s="369"/>
      <c r="AT101" s="370"/>
      <c r="AU101" s="368" t="s">
        <v>633</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579</v>
      </c>
      <c r="AC102" s="552"/>
      <c r="AD102" s="552"/>
      <c r="AE102" s="362">
        <v>2</v>
      </c>
      <c r="AF102" s="362"/>
      <c r="AG102" s="362"/>
      <c r="AH102" s="362"/>
      <c r="AI102" s="362">
        <v>2</v>
      </c>
      <c r="AJ102" s="362"/>
      <c r="AK102" s="362"/>
      <c r="AL102" s="362"/>
      <c r="AM102" s="362">
        <v>2</v>
      </c>
      <c r="AN102" s="362"/>
      <c r="AO102" s="362"/>
      <c r="AP102" s="362"/>
      <c r="AQ102" s="818">
        <v>2</v>
      </c>
      <c r="AR102" s="819"/>
      <c r="AS102" s="819"/>
      <c r="AT102" s="820"/>
      <c r="AU102" s="818">
        <v>2</v>
      </c>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580</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581</v>
      </c>
      <c r="AC104" s="473"/>
      <c r="AD104" s="474"/>
      <c r="AE104" s="368">
        <v>42917</v>
      </c>
      <c r="AF104" s="369"/>
      <c r="AG104" s="369"/>
      <c r="AH104" s="370"/>
      <c r="AI104" s="368">
        <v>41022</v>
      </c>
      <c r="AJ104" s="369"/>
      <c r="AK104" s="369"/>
      <c r="AL104" s="370"/>
      <c r="AM104" s="368">
        <v>40443</v>
      </c>
      <c r="AN104" s="369"/>
      <c r="AO104" s="369"/>
      <c r="AP104" s="370"/>
      <c r="AQ104" s="368" t="s">
        <v>567</v>
      </c>
      <c r="AR104" s="369"/>
      <c r="AS104" s="369"/>
      <c r="AT104" s="370"/>
      <c r="AU104" s="368" t="s">
        <v>633</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581</v>
      </c>
      <c r="AC105" s="411"/>
      <c r="AD105" s="412"/>
      <c r="AE105" s="362">
        <v>45033</v>
      </c>
      <c r="AF105" s="362"/>
      <c r="AG105" s="362"/>
      <c r="AH105" s="362"/>
      <c r="AI105" s="362">
        <v>42917</v>
      </c>
      <c r="AJ105" s="362"/>
      <c r="AK105" s="362"/>
      <c r="AL105" s="362"/>
      <c r="AM105" s="362">
        <v>41022</v>
      </c>
      <c r="AN105" s="362"/>
      <c r="AO105" s="362"/>
      <c r="AP105" s="362"/>
      <c r="AQ105" s="368">
        <v>40443</v>
      </c>
      <c r="AR105" s="369"/>
      <c r="AS105" s="369"/>
      <c r="AT105" s="370"/>
      <c r="AU105" s="368">
        <v>40443</v>
      </c>
      <c r="AV105" s="369"/>
      <c r="AW105" s="369"/>
      <c r="AX105" s="37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v>0.3</v>
      </c>
      <c r="AF116" s="362"/>
      <c r="AG116" s="362"/>
      <c r="AH116" s="362"/>
      <c r="AI116" s="362">
        <v>0.4</v>
      </c>
      <c r="AJ116" s="362"/>
      <c r="AK116" s="362"/>
      <c r="AL116" s="362"/>
      <c r="AM116" s="362">
        <v>0.3707687362460747</v>
      </c>
      <c r="AN116" s="362"/>
      <c r="AO116" s="362"/>
      <c r="AP116" s="362"/>
      <c r="AQ116" s="368">
        <v>0.4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10" t="s">
        <v>585</v>
      </c>
      <c r="AF117" s="310"/>
      <c r="AG117" s="310"/>
      <c r="AH117" s="310"/>
      <c r="AI117" s="310" t="s">
        <v>586</v>
      </c>
      <c r="AJ117" s="310"/>
      <c r="AK117" s="310"/>
      <c r="AL117" s="310"/>
      <c r="AM117" s="310" t="s">
        <v>620</v>
      </c>
      <c r="AN117" s="310"/>
      <c r="AO117" s="310"/>
      <c r="AP117" s="310"/>
      <c r="AQ117" s="310" t="s">
        <v>634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377</v>
      </c>
      <c r="AC134" s="228"/>
      <c r="AD134" s="228"/>
      <c r="AE134" s="270">
        <v>13.5</v>
      </c>
      <c r="AF134" s="120"/>
      <c r="AG134" s="120"/>
      <c r="AH134" s="120"/>
      <c r="AI134" s="270">
        <v>13.9</v>
      </c>
      <c r="AJ134" s="120"/>
      <c r="AK134" s="120"/>
      <c r="AL134" s="120"/>
      <c r="AM134" s="270"/>
      <c r="AN134" s="120"/>
      <c r="AO134" s="120"/>
      <c r="AP134" s="120"/>
      <c r="AQ134" s="270" t="s">
        <v>567</v>
      </c>
      <c r="AR134" s="120"/>
      <c r="AS134" s="120"/>
      <c r="AT134" s="120"/>
      <c r="AU134" s="270" t="s">
        <v>633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377</v>
      </c>
      <c r="AC135" s="137"/>
      <c r="AD135" s="137"/>
      <c r="AE135" s="270">
        <v>13.3</v>
      </c>
      <c r="AF135" s="120"/>
      <c r="AG135" s="120"/>
      <c r="AH135" s="120"/>
      <c r="AI135" s="270">
        <v>13.5</v>
      </c>
      <c r="AJ135" s="120"/>
      <c r="AK135" s="120"/>
      <c r="AL135" s="120"/>
      <c r="AM135" s="270">
        <v>13.9</v>
      </c>
      <c r="AN135" s="120"/>
      <c r="AO135" s="120"/>
      <c r="AP135" s="120"/>
      <c r="AQ135" s="270" t="s">
        <v>567</v>
      </c>
      <c r="AR135" s="120"/>
      <c r="AS135" s="120"/>
      <c r="AT135" s="120"/>
      <c r="AU135" s="270"/>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customHeight="1" x14ac:dyDescent="0.15">
      <c r="A138" s="999"/>
      <c r="B138" s="256"/>
      <c r="C138" s="255"/>
      <c r="D138" s="256"/>
      <c r="E138" s="255"/>
      <c r="F138" s="318"/>
      <c r="G138" s="235" t="s">
        <v>590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377</v>
      </c>
      <c r="AC138" s="228"/>
      <c r="AD138" s="228"/>
      <c r="AE138" s="270">
        <v>8.6999999999999993</v>
      </c>
      <c r="AF138" s="120"/>
      <c r="AG138" s="120"/>
      <c r="AH138" s="120"/>
      <c r="AI138" s="270">
        <v>9.1</v>
      </c>
      <c r="AJ138" s="120"/>
      <c r="AK138" s="120"/>
      <c r="AL138" s="120"/>
      <c r="AM138" s="270"/>
      <c r="AN138" s="120"/>
      <c r="AO138" s="120"/>
      <c r="AP138" s="120"/>
      <c r="AQ138" s="270" t="s">
        <v>567</v>
      </c>
      <c r="AR138" s="120"/>
      <c r="AS138" s="120"/>
      <c r="AT138" s="120"/>
      <c r="AU138" s="270" t="s">
        <v>633</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377</v>
      </c>
      <c r="AC139" s="137"/>
      <c r="AD139" s="137"/>
      <c r="AE139" s="270">
        <v>8.6999999999999993</v>
      </c>
      <c r="AF139" s="120"/>
      <c r="AG139" s="120"/>
      <c r="AH139" s="120"/>
      <c r="AI139" s="270">
        <v>8.6999999999999993</v>
      </c>
      <c r="AJ139" s="120"/>
      <c r="AK139" s="120"/>
      <c r="AL139" s="120"/>
      <c r="AM139" s="270">
        <v>9.1</v>
      </c>
      <c r="AN139" s="120"/>
      <c r="AO139" s="120"/>
      <c r="AP139" s="120"/>
      <c r="AQ139" s="270" t="s">
        <v>567</v>
      </c>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567</v>
      </c>
      <c r="K430" s="246"/>
      <c r="L430" s="246"/>
      <c r="M430" s="246"/>
      <c r="N430" s="246"/>
      <c r="O430" s="246"/>
      <c r="P430" s="246"/>
      <c r="Q430" s="246"/>
      <c r="R430" s="246"/>
      <c r="S430" s="246"/>
      <c r="T430" s="247"/>
      <c r="U430" s="248" t="s">
        <v>592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621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623</v>
      </c>
      <c r="AC433" s="137"/>
      <c r="AD433" s="137"/>
      <c r="AE433" s="119" t="s">
        <v>622</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622</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t="s">
        <v>621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624</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625</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622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572</v>
      </c>
      <c r="AE702" s="900"/>
      <c r="AF702" s="900"/>
      <c r="AG702" s="889" t="s">
        <v>593</v>
      </c>
      <c r="AH702" s="890"/>
      <c r="AI702" s="890"/>
      <c r="AJ702" s="890"/>
      <c r="AK702" s="890"/>
      <c r="AL702" s="890"/>
      <c r="AM702" s="890"/>
      <c r="AN702" s="890"/>
      <c r="AO702" s="890"/>
      <c r="AP702" s="890"/>
      <c r="AQ702" s="890"/>
      <c r="AR702" s="890"/>
      <c r="AS702" s="890"/>
      <c r="AT702" s="890"/>
      <c r="AU702" s="890"/>
      <c r="AV702" s="890"/>
      <c r="AW702" s="890"/>
      <c r="AX702" s="891"/>
    </row>
    <row r="703" spans="1:50" ht="8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572</v>
      </c>
      <c r="AE703" s="159"/>
      <c r="AF703" s="159"/>
      <c r="AG703" s="668" t="s">
        <v>594</v>
      </c>
      <c r="AH703" s="669"/>
      <c r="AI703" s="669"/>
      <c r="AJ703" s="669"/>
      <c r="AK703" s="669"/>
      <c r="AL703" s="669"/>
      <c r="AM703" s="669"/>
      <c r="AN703" s="669"/>
      <c r="AO703" s="669"/>
      <c r="AP703" s="669"/>
      <c r="AQ703" s="669"/>
      <c r="AR703" s="669"/>
      <c r="AS703" s="669"/>
      <c r="AT703" s="669"/>
      <c r="AU703" s="669"/>
      <c r="AV703" s="669"/>
      <c r="AW703" s="669"/>
      <c r="AX703" s="670"/>
    </row>
    <row r="704" spans="1:50" ht="59.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2" t="s">
        <v>595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596</v>
      </c>
      <c r="AE705" s="737"/>
      <c r="AF705" s="737"/>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572</v>
      </c>
      <c r="AE708" s="672"/>
      <c r="AF708" s="672"/>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572</v>
      </c>
      <c r="AE709" s="159"/>
      <c r="AF709" s="159"/>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596</v>
      </c>
      <c r="AE710" s="159"/>
      <c r="AF710" s="159"/>
      <c r="AG710" s="668" t="s">
        <v>567</v>
      </c>
      <c r="AH710" s="669"/>
      <c r="AI710" s="669"/>
      <c r="AJ710" s="669"/>
      <c r="AK710" s="669"/>
      <c r="AL710" s="669"/>
      <c r="AM710" s="669"/>
      <c r="AN710" s="669"/>
      <c r="AO710" s="669"/>
      <c r="AP710" s="669"/>
      <c r="AQ710" s="669"/>
      <c r="AR710" s="669"/>
      <c r="AS710" s="669"/>
      <c r="AT710" s="669"/>
      <c r="AU710" s="669"/>
      <c r="AV710" s="669"/>
      <c r="AW710" s="669"/>
      <c r="AX710" s="670"/>
    </row>
    <row r="711" spans="1:50" ht="46.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572</v>
      </c>
      <c r="AE711" s="159"/>
      <c r="AF711" s="159"/>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596</v>
      </c>
      <c r="AE713" s="159"/>
      <c r="AF713" s="160"/>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596</v>
      </c>
      <c r="AE714" s="593"/>
      <c r="AF714" s="594"/>
      <c r="AG714" s="693" t="s">
        <v>567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1"/>
      <c r="AG715" s="527" t="s">
        <v>619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596</v>
      </c>
      <c r="AE716" s="763"/>
      <c r="AF716" s="763"/>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44.2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572</v>
      </c>
      <c r="AE717" s="159"/>
      <c r="AF717" s="159"/>
      <c r="AG717" s="668" t="s">
        <v>602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596</v>
      </c>
      <c r="AE718" s="159"/>
      <c r="AF718" s="159"/>
      <c r="AG718" s="167" t="s">
        <v>567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596</v>
      </c>
      <c r="AE719" s="672"/>
      <c r="AF719" s="672"/>
      <c r="AG719" s="164" t="s">
        <v>592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629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630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7.25" customHeight="1" thickBot="1" x14ac:dyDescent="0.2">
      <c r="A729" s="769" t="s">
        <v>627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5.25" customHeight="1" thickBot="1" x14ac:dyDescent="0.2">
      <c r="A731" s="619" t="s">
        <v>138</v>
      </c>
      <c r="B731" s="620"/>
      <c r="C731" s="620"/>
      <c r="D731" s="620"/>
      <c r="E731" s="621"/>
      <c r="F731" s="684" t="s">
        <v>628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7.25" customHeight="1" thickBot="1" x14ac:dyDescent="0.2">
      <c r="A733" s="753" t="s">
        <v>138</v>
      </c>
      <c r="B733" s="754"/>
      <c r="C733" s="754"/>
      <c r="D733" s="754"/>
      <c r="E733" s="755"/>
      <c r="F733" s="770" t="s">
        <v>631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7.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614</v>
      </c>
      <c r="F737" s="103"/>
      <c r="G737" s="103"/>
      <c r="H737" s="103"/>
      <c r="I737" s="103"/>
      <c r="J737" s="103"/>
      <c r="K737" s="103"/>
      <c r="L737" s="103"/>
      <c r="M737" s="103"/>
      <c r="N737" s="109" t="s">
        <v>404</v>
      </c>
      <c r="O737" s="109"/>
      <c r="P737" s="109"/>
      <c r="Q737" s="109"/>
      <c r="R737" s="103" t="s">
        <v>616</v>
      </c>
      <c r="S737" s="103"/>
      <c r="T737" s="103"/>
      <c r="U737" s="103"/>
      <c r="V737" s="103"/>
      <c r="W737" s="103"/>
      <c r="X737" s="103"/>
      <c r="Y737" s="103"/>
      <c r="Z737" s="103"/>
      <c r="AA737" s="109" t="s">
        <v>403</v>
      </c>
      <c r="AB737" s="109"/>
      <c r="AC737" s="109"/>
      <c r="AD737" s="109"/>
      <c r="AE737" s="103" t="s">
        <v>616</v>
      </c>
      <c r="AF737" s="103"/>
      <c r="AG737" s="103"/>
      <c r="AH737" s="103"/>
      <c r="AI737" s="103"/>
      <c r="AJ737" s="103"/>
      <c r="AK737" s="103"/>
      <c r="AL737" s="103"/>
      <c r="AM737" s="103"/>
      <c r="AN737" s="109" t="s">
        <v>402</v>
      </c>
      <c r="AO737" s="109"/>
      <c r="AP737" s="109"/>
      <c r="AQ737" s="109"/>
      <c r="AR737" s="110" t="s">
        <v>615</v>
      </c>
      <c r="AS737" s="111"/>
      <c r="AT737" s="111"/>
      <c r="AU737" s="111"/>
      <c r="AV737" s="111"/>
      <c r="AW737" s="111"/>
      <c r="AX737" s="112"/>
      <c r="AY737" s="88"/>
      <c r="AZ737" s="88"/>
    </row>
    <row r="738" spans="1:52" ht="24.75" customHeight="1" x14ac:dyDescent="0.15">
      <c r="A738" s="100" t="s">
        <v>401</v>
      </c>
      <c r="B738" s="101"/>
      <c r="C738" s="101"/>
      <c r="D738" s="102"/>
      <c r="E738" s="103" t="s">
        <v>615</v>
      </c>
      <c r="F738" s="103"/>
      <c r="G738" s="103"/>
      <c r="H738" s="103"/>
      <c r="I738" s="103"/>
      <c r="J738" s="103"/>
      <c r="K738" s="103"/>
      <c r="L738" s="103"/>
      <c r="M738" s="103"/>
      <c r="N738" s="109" t="s">
        <v>400</v>
      </c>
      <c r="O738" s="109"/>
      <c r="P738" s="109"/>
      <c r="Q738" s="109"/>
      <c r="R738" s="103" t="s">
        <v>615</v>
      </c>
      <c r="S738" s="103"/>
      <c r="T738" s="103"/>
      <c r="U738" s="103"/>
      <c r="V738" s="103"/>
      <c r="W738" s="103"/>
      <c r="X738" s="103"/>
      <c r="Y738" s="103"/>
      <c r="Z738" s="103"/>
      <c r="AA738" s="109" t="s">
        <v>399</v>
      </c>
      <c r="AB738" s="109"/>
      <c r="AC738" s="109"/>
      <c r="AD738" s="109"/>
      <c r="AE738" s="103" t="s">
        <v>615</v>
      </c>
      <c r="AF738" s="103"/>
      <c r="AG738" s="103"/>
      <c r="AH738" s="103"/>
      <c r="AI738" s="103"/>
      <c r="AJ738" s="103"/>
      <c r="AK738" s="103"/>
      <c r="AL738" s="103"/>
      <c r="AM738" s="103"/>
      <c r="AN738" s="109" t="s">
        <v>398</v>
      </c>
      <c r="AO738" s="109"/>
      <c r="AP738" s="109"/>
      <c r="AQ738" s="109"/>
      <c r="AR738" s="110" t="s">
        <v>617</v>
      </c>
      <c r="AS738" s="111"/>
      <c r="AT738" s="111"/>
      <c r="AU738" s="111"/>
      <c r="AV738" s="111"/>
      <c r="AW738" s="111"/>
      <c r="AX738" s="112"/>
    </row>
    <row r="739" spans="1:52" ht="24.75" customHeight="1" x14ac:dyDescent="0.15">
      <c r="A739" s="100" t="s">
        <v>397</v>
      </c>
      <c r="B739" s="101"/>
      <c r="C739" s="101"/>
      <c r="D739" s="102"/>
      <c r="E739" s="103" t="s">
        <v>618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566</v>
      </c>
      <c r="F740" s="125"/>
      <c r="G740" s="125"/>
      <c r="H740" s="92" t="str">
        <f>IF(E740="", "", "(")</f>
        <v>(</v>
      </c>
      <c r="I740" s="125"/>
      <c r="J740" s="125"/>
      <c r="K740" s="92" t="str">
        <f>IF(OR(I740="　", I740=""), "", "-")</f>
        <v/>
      </c>
      <c r="L740" s="126">
        <v>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632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603</v>
      </c>
      <c r="H782" s="454"/>
      <c r="I782" s="454"/>
      <c r="J782" s="454"/>
      <c r="K782" s="455"/>
      <c r="L782" s="456" t="s">
        <v>606</v>
      </c>
      <c r="M782" s="457"/>
      <c r="N782" s="457"/>
      <c r="O782" s="457"/>
      <c r="P782" s="457"/>
      <c r="Q782" s="457"/>
      <c r="R782" s="457"/>
      <c r="S782" s="457"/>
      <c r="T782" s="457"/>
      <c r="U782" s="457"/>
      <c r="V782" s="457"/>
      <c r="W782" s="457"/>
      <c r="X782" s="458"/>
      <c r="Y782" s="459">
        <v>11</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t="s">
        <v>604</v>
      </c>
      <c r="H783" s="353"/>
      <c r="I783" s="353"/>
      <c r="J783" s="353"/>
      <c r="K783" s="354"/>
      <c r="L783" s="405" t="s">
        <v>607</v>
      </c>
      <c r="M783" s="406"/>
      <c r="N783" s="406"/>
      <c r="O783" s="406"/>
      <c r="P783" s="406"/>
      <c r="Q783" s="406"/>
      <c r="R783" s="406"/>
      <c r="S783" s="406"/>
      <c r="T783" s="406"/>
      <c r="U783" s="406"/>
      <c r="V783" s="406"/>
      <c r="W783" s="406"/>
      <c r="X783" s="407"/>
      <c r="Y783" s="402">
        <v>3</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605</v>
      </c>
      <c r="H784" s="353"/>
      <c r="I784" s="353"/>
      <c r="J784" s="353"/>
      <c r="K784" s="354"/>
      <c r="L784" s="405" t="s">
        <v>608</v>
      </c>
      <c r="M784" s="406"/>
      <c r="N784" s="406"/>
      <c r="O784" s="406"/>
      <c r="P784" s="406"/>
      <c r="Q784" s="406"/>
      <c r="R784" s="406"/>
      <c r="S784" s="406"/>
      <c r="T784" s="406"/>
      <c r="U784" s="406"/>
      <c r="V784" s="406"/>
      <c r="W784" s="406"/>
      <c r="X784" s="407"/>
      <c r="Y784" s="402">
        <v>1</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t="s">
        <v>609</v>
      </c>
      <c r="D838" s="422"/>
      <c r="E838" s="422"/>
      <c r="F838" s="422"/>
      <c r="G838" s="422"/>
      <c r="H838" s="422"/>
      <c r="I838" s="422"/>
      <c r="J838" s="423">
        <v>6050005010703</v>
      </c>
      <c r="K838" s="424"/>
      <c r="L838" s="424"/>
      <c r="M838" s="424"/>
      <c r="N838" s="424"/>
      <c r="O838" s="424"/>
      <c r="P838" s="321" t="s">
        <v>610</v>
      </c>
      <c r="Q838" s="321"/>
      <c r="R838" s="321"/>
      <c r="S838" s="321"/>
      <c r="T838" s="321"/>
      <c r="U838" s="321"/>
      <c r="V838" s="321"/>
      <c r="W838" s="321"/>
      <c r="X838" s="321"/>
      <c r="Y838" s="322">
        <v>15</v>
      </c>
      <c r="Z838" s="323"/>
      <c r="AA838" s="323"/>
      <c r="AB838" s="324"/>
      <c r="AC838" s="332" t="s">
        <v>611</v>
      </c>
      <c r="AD838" s="427"/>
      <c r="AE838" s="427"/>
      <c r="AF838" s="427"/>
      <c r="AG838" s="427"/>
      <c r="AH838" s="425" t="s">
        <v>612</v>
      </c>
      <c r="AI838" s="426"/>
      <c r="AJ838" s="426"/>
      <c r="AK838" s="426"/>
      <c r="AL838" s="329" t="s">
        <v>613</v>
      </c>
      <c r="AM838" s="330"/>
      <c r="AN838" s="330"/>
      <c r="AO838" s="331"/>
      <c r="AP838" s="325" t="s">
        <v>592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 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3" max="49" man="1"/>
    <brk id="740" max="49" man="1"/>
    <brk id="83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t="s">
        <v>572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572</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2020-06-30T02:38:11Z</cp:lastPrinted>
  <dcterms:created xsi:type="dcterms:W3CDTF">2012-03-13T00:50:25Z</dcterms:created>
  <dcterms:modified xsi:type="dcterms:W3CDTF">2020-10-08T09:17:31Z</dcterms:modified>
</cp:coreProperties>
</file>