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1 様式１（反映状況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AM34" i="3" l="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<sst xmlns="http://schemas.openxmlformats.org/spreadsheetml/2006/main" count="2866" uniqueCount="635">
  <si>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</si>
  <si>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</si>
  <si>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</si>
  <si>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</si>
  <si>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</si>
  <si>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</si>
  <si>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</si>
  <si>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</si>
  <si>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</si>
  <si>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</si>
  <si>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</si>
  <si>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</si>
  <si>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</si>
  <si>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</si>
  <si>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</si>
  <si>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</si>
  <si>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</si>
  <si>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</si>
  <si>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</si>
  <si>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</si>
  <si>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</si>
  <si>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</si>
  <si>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</si>
  <si>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</si>
  <si>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</si>
  <si>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</si>
  <si>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</si>
  <si>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</si>
  <si>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</si>
  <si>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</si>
  <si>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</si>
  <si>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</si>
  <si>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</si>
  <si>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</si>
  <si>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</si>
  <si>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</si>
  <si>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</si>
  <si>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</si>
  <si>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</si>
  <si>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</si>
  <si>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</si>
  <si>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</si>
  <si>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</si>
  <si>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</si>
  <si>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</si>
  <si>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</si>
  <si>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</si>
  <si>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</si>
  <si>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</si>
  <si>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</si>
  <si>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</si>
  <si>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</si>
  <si>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</si>
  <si>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</si>
  <si>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</si>
  <si>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</si>
  <si>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</si>
  <si>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</si>
  <si>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</si>
  <si>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</si>
  <si>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</si>
  <si>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</si>
  <si>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</si>
  <si>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</si>
  <si>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</si>
  <si>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</si>
  <si>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</si>
  <si>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</si>
  <si>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</si>
  <si>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</si>
  <si>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</si>
  <si>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</si>
  <si>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</si>
  <si>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</si>
  <si>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</si>
  <si>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</si>
  <si>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</si>
  <si>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</si>
  <si>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</si>
  <si>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</si>
  <si>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</si>
  <si>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</si>
  <si>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</si>
  <si>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</si>
  <si>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</si>
  <si>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</si>
  <si>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</si>
  <si>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</si>
  <si>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</si>
  <si>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</si>
  <si>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</si>
  <si>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</si>
  <si>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</si>
  <si>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</si>
  <si>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</si>
  <si>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</si>
  <si>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</si>
  <si>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</si>
  <si>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</si>
  <si>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</si>
  <si>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</si>
  <si>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</si>
  <si>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</si>
  <si>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</si>
  <si>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</si>
  <si>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</si>
  <si>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</si>
  <si>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</si>
  <si>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</si>
  <si>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</si>
  <si>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</si>
  <si>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</si>
  <si>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</si>
  <si>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</si>
  <si>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</si>
  <si>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</si>
  <si>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</si>
  <si>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</si>
  <si>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</si>
  <si>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</si>
  <si>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</si>
  <si>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</si>
  <si>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</si>
  <si>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</si>
  <si>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</si>
  <si>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</si>
  <si>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</si>
  <si>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</si>
  <si>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</si>
  <si>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</si>
  <si>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</si>
  <si>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</si>
  <si>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</si>
  <si>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</si>
  <si>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</si>
  <si>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</si>
  <si>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</si>
  <si>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</si>
  <si>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</si>
  <si>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</si>
  <si>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</si>
  <si>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</si>
  <si>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</si>
  <si>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</si>
  <si>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</si>
  <si>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</si>
  <si>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</si>
  <si>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</si>
  <si>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</si>
  <si>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</si>
  <si>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</si>
  <si>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</si>
  <si>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</si>
  <si>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</si>
  <si>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</si>
  <si>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</si>
  <si>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</si>
  <si>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</si>
  <si>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</si>
  <si>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</si>
  <si>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</si>
  <si>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</si>
  <si>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</si>
  <si>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</si>
  <si>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</si>
  <si>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</si>
  <si>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</si>
  <si>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</si>
  <si>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</si>
  <si>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</si>
  <si>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</si>
  <si>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</si>
  <si>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</si>
  <si>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</si>
  <si>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</si>
  <si>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</si>
  <si>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</si>
  <si>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</si>
  <si>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</si>
  <si>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</si>
  <si>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</si>
  <si>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</si>
  <si>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</si>
  <si>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</si>
  <si>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</si>
  <si>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</si>
  <si>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</si>
  <si>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</si>
  <si>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</si>
  <si>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</si>
  <si>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</si>
  <si>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</si>
  <si>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</si>
  <si>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</si>
  <si>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</si>
  <si>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</si>
  <si>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</si>
  <si>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</si>
  <si>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</si>
  <si>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</si>
  <si>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</si>
  <si>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</si>
  <si>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</si>
  <si>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</si>
  <si>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</si>
  <si>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</si>
  <si>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</si>
  <si>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</si>
  <si>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</si>
  <si>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</si>
  <si>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</si>
  <si>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</si>
  <si>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</si>
  <si>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</si>
  <si>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</si>
  <si>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</si>
  <si>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</si>
  <si>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</si>
  <si>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</si>
  <si>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</si>
  <si>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</si>
  <si>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</si>
  <si>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</si>
  <si>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</si>
  <si>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</si>
  <si>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</si>
  <si>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</si>
  <si>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</si>
  <si>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</si>
  <si>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</si>
  <si>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</si>
  <si>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</si>
  <si>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</si>
  <si>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</si>
  <si>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</si>
  <si>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</si>
  <si>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</si>
  <si>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</si>
  <si>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</si>
  <si>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</si>
  <si>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</si>
  <si>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</si>
  <si>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</si>
  <si>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</si>
  <si>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</si>
  <si>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</si>
  <si>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</si>
  <si>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</si>
  <si>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</si>
  <si>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</si>
  <si>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</si>
  <si>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</si>
  <si>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</si>
  <si>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</si>
  <si>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</si>
  <si>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</si>
  <si>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</si>
  <si>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</si>
  <si>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</si>
  <si>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</si>
  <si>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</si>
  <si>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</si>
  <si>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</si>
  <si>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</si>
  <si>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</si>
  <si>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</si>
  <si>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</si>
  <si>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</si>
  <si>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</si>
  <si>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</si>
  <si>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</si>
  <si>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</si>
  <si>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</si>
  <si>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</si>
  <si>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</si>
  <si>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</si>
  <si>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</si>
  <si>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</si>
  <si>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</si>
  <si>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</si>
  <si>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</si>
  <si>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</si>
  <si>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</si>
  <si>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</si>
  <si>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</si>
  <si>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</si>
  <si>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</si>
  <si>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</si>
  <si>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</si>
  <si>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</si>
  <si>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</si>
  <si>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</si>
  <si>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</si>
  <si>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</si>
  <si>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</si>
  <si>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</si>
  <si>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</si>
  <si>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</si>
  <si>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</si>
  <si>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</si>
  <si>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</si>
  <si>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</si>
  <si>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</si>
  <si>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</si>
  <si>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</si>
  <si>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</si>
  <si>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</si>
  <si>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</si>
  <si>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</si>
  <si>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</si>
  <si>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</si>
  <si>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</si>
  <si>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</si>
  <si>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</si>
  <si>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</si>
  <si>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</si>
  <si>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</si>
  <si>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</si>
  <si>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</si>
  <si>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</si>
  <si>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</si>
  <si>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</si>
  <si>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</si>
  <si>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</si>
  <si>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</si>
  <si>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</si>
  <si>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</si>
  <si>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</si>
  <si>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</si>
  <si>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</si>
  <si>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</si>
  <si>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</si>
  <si>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</si>
  <si>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</si>
  <si>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</si>
  <si>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</si>
  <si>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</si>
  <si>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</si>
  <si>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</si>
  <si>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</si>
  <si>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</si>
  <si>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</si>
  <si>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</si>
  <si>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</si>
  <si>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</si>
  <si>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</si>
  <si>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</si>
  <si>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</si>
  <si>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</si>
  <si>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</si>
  <si>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</si>
  <si>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</si>
  <si>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</si>
  <si>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</si>
  <si>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</si>
  <si>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</si>
  <si>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</si>
  <si>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</si>
  <si>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</si>
  <si>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</si>
  <si>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</si>
  <si>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</si>
  <si>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</si>
  <si>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</si>
  <si>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</si>
  <si>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</si>
  <si>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</si>
  <si>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</si>
  <si>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</si>
  <si>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</si>
  <si>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</si>
  <si>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</si>
  <si>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</si>
  <si>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</si>
  <si>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</si>
  <si>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</si>
  <si>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</si>
  <si>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</si>
  <si>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</si>
  <si>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</si>
  <si>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</si>
  <si>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</si>
  <si>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</si>
  <si>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</si>
  <si>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</si>
  <si>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</si>
  <si>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</si>
  <si>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</si>
  <si>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</si>
  <si>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</si>
  <si>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</si>
  <si>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</si>
  <si>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</si>
  <si>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</si>
  <si>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</si>
  <si>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</si>
  <si>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</si>
  <si>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</si>
  <si>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</si>
  <si>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</si>
  <si>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</si>
  <si>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</si>
  <si>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</si>
  <si>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</si>
  <si>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</si>
  <si>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</si>
  <si>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</si>
  <si>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</si>
  <si>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</si>
  <si>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</si>
  <si>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</si>
  <si>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</si>
  <si>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</si>
  <si>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</si>
  <si>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</si>
  <si>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</si>
  <si>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</si>
  <si>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</si>
  <si>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</si>
  <si>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</si>
  <si>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</si>
  <si>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</si>
  <si>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</si>
  <si>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</si>
  <si>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</si>
  <si>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</si>
  <si>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</si>
  <si>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</si>
  <si>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</si>
  <si>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</si>
  <si>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</si>
  <si>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</si>
  <si>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</si>
  <si>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</si>
  <si>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</si>
  <si>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</si>
  <si>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</si>
  <si>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</si>
  <si>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</si>
  <si>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</si>
  <si>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</si>
  <si>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</si>
  <si>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</si>
  <si>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</si>
  <si>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</si>
  <si>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</si>
  <si>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</si>
  <si>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</si>
  <si>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</si>
  <si>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</si>
  <si>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</si>
  <si>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</si>
  <si>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</si>
  <si>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</si>
  <si>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</si>
  <si>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</si>
  <si>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</si>
  <si>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</si>
  <si>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</si>
  <si>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</si>
  <si>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</si>
  <si>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</si>
  <si>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</si>
  <si>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</si>
  <si>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</si>
  <si>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</si>
  <si>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</si>
  <si>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</si>
  <si>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</si>
  <si>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</si>
  <si>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</si>
  <si>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</si>
  <si>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</si>
  <si>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</si>
  <si>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</si>
  <si>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</si>
  <si>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</si>
  <si>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</si>
  <si>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</si>
  <si>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</si>
  <si>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</si>
  <si>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</si>
  <si>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</si>
  <si>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</si>
  <si>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</si>
  <si>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</si>
  <si>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</si>
  <si>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</si>
  <si>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</si>
  <si>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</si>
  <si>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</si>
  <si>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</si>
  <si>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</si>
  <si>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</si>
  <si>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</si>
  <si>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</si>
  <si>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</si>
  <si>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</si>
  <si>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</si>
  <si>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</si>
  <si>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</si>
  <si>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</si>
  <si>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</si>
  <si>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</si>
  <si>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</si>
  <si>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</si>
  <si>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</si>
  <si>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</si>
  <si>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</si>
  <si>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</si>
  <si>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</si>
  <si>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</si>
  <si>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</si>
  <si>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</si>
  <si>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</si>
  <si>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</si>
  <si>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</si>
  <si>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</si>
  <si>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</si>
  <si>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</si>
  <si>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</si>
  <si>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</si>
  <si>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</si>
  <si>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</si>
  <si>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</si>
  <si>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</si>
  <si>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</si>
  <si>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</si>
  <si>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</si>
  <si>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</si>
  <si>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</si>
  <si>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</si>
  <si>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</si>
  <si>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</si>
  <si>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</si>
  <si>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</si>
  <si>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</si>
  <si>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</si>
  <si>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</si>
  <si>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</si>
  <si>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</si>
  <si>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</si>
  <si>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</si>
  <si>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</si>
  <si>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</si>
  <si>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</si>
  <si>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</si>
  <si>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</si>
  <si>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</si>
  <si>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</si>
  <si>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</si>
  <si>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</si>
  <si>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</si>
  <si>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</si>
  <si>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</si>
  <si>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</si>
  <si>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</si>
  <si>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</si>
  <si>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</si>
  <si>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</si>
  <si>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</si>
  <si>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</si>
  <si>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</si>
  <si>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中毒情報センター情報基盤整備費</t>
    <phoneticPr fontId="5"/>
  </si>
  <si>
    <t>医政局</t>
    <phoneticPr fontId="5"/>
  </si>
  <si>
    <t>地域医療計画課　救急・周産期医療等対策室</t>
    <phoneticPr fontId="5"/>
  </si>
  <si>
    <t>厚生労働省</t>
  </si>
  <si>
    <t>-</t>
  </si>
  <si>
    <t>-</t>
    <phoneticPr fontId="5"/>
  </si>
  <si>
    <t>化学物質等による急性中毒の治療方法等に関する情報を迅速に提供するための基盤整備を行うことで、急性中毒対策の充実を図ることを目的とする。</t>
    <phoneticPr fontId="5"/>
  </si>
  <si>
    <t>公益財団法人日本中毒情報センターが行う以下の事業に必要な経費（情報システム運用経費等）について、財政支援を行う。
（１）化学物質等によって起こる急性中毒に関する情報の収集及び提供
（２）（１）により収集した情報の整理集積
（３）急性中毒に関する情報提供に必要な基礎資料の作成
（４）２４時間体制で医師の適切な指示が受けられる体制の確保
補助率：定額</t>
    <rPh sb="172" eb="174">
      <t>テイガク</t>
    </rPh>
    <phoneticPr fontId="5"/>
  </si>
  <si>
    <t>救急医療対策事業実施要綱</t>
    <rPh sb="0" eb="2">
      <t>キュウキュウ</t>
    </rPh>
    <rPh sb="2" eb="4">
      <t>イリョウ</t>
    </rPh>
    <rPh sb="4" eb="6">
      <t>タイサク</t>
    </rPh>
    <rPh sb="6" eb="8">
      <t>ジギョウ</t>
    </rPh>
    <rPh sb="8" eb="10">
      <t>ジッシ</t>
    </rPh>
    <rPh sb="10" eb="12">
      <t>ヨウコウ</t>
    </rPh>
    <phoneticPr fontId="5"/>
  </si>
  <si>
    <t>○</t>
  </si>
  <si>
    <t>中毒情報基盤整備事業費補助金</t>
  </si>
  <si>
    <t>検索可能な中毒原因物質名称数を前年度以上とする</t>
  </si>
  <si>
    <t>検索可能な中毒原因物質名称数</t>
  </si>
  <si>
    <t>日本中毒情報センターへの調査</t>
  </si>
  <si>
    <t>件</t>
    <rPh sb="0" eb="1">
      <t>ケン</t>
    </rPh>
    <phoneticPr fontId="5"/>
  </si>
  <si>
    <t>電話相談拠点数</t>
  </si>
  <si>
    <t>ヶ所</t>
    <rPh sb="1" eb="2">
      <t>ショ</t>
    </rPh>
    <phoneticPr fontId="5"/>
  </si>
  <si>
    <t>薬物中毒に対する電話相談対応数</t>
  </si>
  <si>
    <t>件</t>
    <rPh sb="0" eb="1">
      <t>ケン</t>
    </rPh>
    <phoneticPr fontId="5"/>
  </si>
  <si>
    <t>単位当たりコスト＝Ｘ ／ Ｙ
Ｘ：執行額（千円）
Ｙ：電話相談件数（件）</t>
  </si>
  <si>
    <t>千円</t>
    <rPh sb="0" eb="2">
      <t>センエン</t>
    </rPh>
    <phoneticPr fontId="5"/>
  </si>
  <si>
    <t>　X/Y</t>
  </si>
  <si>
    <t>14,995/42,917</t>
  </si>
  <si>
    <t>14,995/41,022</t>
  </si>
  <si>
    <t>基本目標Ⅰ　安心・信頼してかかれる医療の確保と国民の健康づくりを推進すること
　　施策大目標１　地域において必要な医療を提供できる体制を整備すること</t>
  </si>
  <si>
    <t>日常生活圏の中で良質かつ適切な医療が効率的に提供できる体制を整備すること（施策目標Ⅰ－１－１）</t>
  </si>
  <si>
    <t>心肺停止者の一ヶ月後の生存率</t>
  </si>
  <si>
    <t>心肺停止者の一ヶ月後の社会復帰率</t>
    <rPh sb="0" eb="2">
      <t>シンパイ</t>
    </rPh>
    <rPh sb="2" eb="4">
      <t>テイシ</t>
    </rPh>
    <rPh sb="4" eb="5">
      <t>シャ</t>
    </rPh>
    <rPh sb="6" eb="7">
      <t>1</t>
    </rPh>
    <rPh sb="8" eb="9">
      <t>ゲツ</t>
    </rPh>
    <rPh sb="9" eb="10">
      <t>ゴ</t>
    </rPh>
    <phoneticPr fontId="5"/>
  </si>
  <si>
    <t>・急性薬物中毒への迅速かつ適切な対応を促進することで、急性薬物中毒患者の適切な処置が促進され、心肺停止者の一ヶ月後の生存率と社会復帰率が向上される。</t>
  </si>
  <si>
    <t>－</t>
    <phoneticPr fontId="5"/>
  </si>
  <si>
    <t>救急医療は国民が安心して暮らしていく上で欠かすことができないものであり、国費を投入すべき。</t>
  </si>
  <si>
    <t>当該事業は、新規化学物質や薬物、殺虫剤、化粧品等の新製品について、15万件以上の薬物中毒に関するデータを登録するとともに、年間４万件以上の国民・医療機関からの電話相談に対応しており、薬物中毒の発生の予防や発生時における迅速かつ適切な対応を行うために重要な役割を担っている。</t>
    <rPh sb="37" eb="39">
      <t>イジョウ</t>
    </rPh>
    <phoneticPr fontId="5"/>
  </si>
  <si>
    <t>年間４万件以上の国民・医療機関からの電話相談に対応しており、薬物中毒の発生の予防や発生時における迅速かつ適切な対応を行うために重要な役割を担っており、今後も継続して事業を進めて行く必要がある。</t>
  </si>
  <si>
    <t>‐</t>
  </si>
  <si>
    <t>無</t>
  </si>
  <si>
    <t>－</t>
    <phoneticPr fontId="5"/>
  </si>
  <si>
    <t>交付要綱において、補助対象等を定めており、負担関係は妥当である。</t>
    <rPh sb="0" eb="2">
      <t>コウフ</t>
    </rPh>
    <rPh sb="2" eb="4">
      <t>ヨウコウ</t>
    </rPh>
    <rPh sb="9" eb="11">
      <t>ホジョ</t>
    </rPh>
    <rPh sb="11" eb="13">
      <t>タイショウ</t>
    </rPh>
    <rPh sb="13" eb="14">
      <t>トウ</t>
    </rPh>
    <rPh sb="15" eb="16">
      <t>サダ</t>
    </rPh>
    <rPh sb="21" eb="23">
      <t>フタン</t>
    </rPh>
    <rPh sb="23" eb="25">
      <t>カンケイ</t>
    </rPh>
    <rPh sb="26" eb="28">
      <t>ダトウ</t>
    </rPh>
    <phoneticPr fontId="5"/>
  </si>
  <si>
    <t>当該補助事業に必要な最低限の額で設定している。</t>
    <rPh sb="0" eb="2">
      <t>トウガイ</t>
    </rPh>
    <rPh sb="2" eb="4">
      <t>ホジョ</t>
    </rPh>
    <rPh sb="4" eb="6">
      <t>ジギョウ</t>
    </rPh>
    <rPh sb="7" eb="9">
      <t>ヒツヨウ</t>
    </rPh>
    <rPh sb="10" eb="13">
      <t>サイテイゲン</t>
    </rPh>
    <rPh sb="14" eb="15">
      <t>ガク</t>
    </rPh>
    <rPh sb="16" eb="18">
      <t>セッテイ</t>
    </rPh>
    <phoneticPr fontId="5"/>
  </si>
  <si>
    <t>中毒情報基盤整備補助金交付要綱に定められた当該補助事業の対象経費を交付額の算定方法に従い、算出している。</t>
    <rPh sb="0" eb="2">
      <t>チュウドク</t>
    </rPh>
    <rPh sb="2" eb="4">
      <t>ジョウホウ</t>
    </rPh>
    <rPh sb="4" eb="6">
      <t>キバン</t>
    </rPh>
    <rPh sb="6" eb="8">
      <t>セイビ</t>
    </rPh>
    <rPh sb="8" eb="11">
      <t>ホジョキン</t>
    </rPh>
    <rPh sb="11" eb="13">
      <t>コウフ</t>
    </rPh>
    <rPh sb="13" eb="15">
      <t>ヨウコウ</t>
    </rPh>
    <rPh sb="16" eb="17">
      <t>サダ</t>
    </rPh>
    <rPh sb="21" eb="23">
      <t>トウガイ</t>
    </rPh>
    <rPh sb="23" eb="25">
      <t>ホジョ</t>
    </rPh>
    <rPh sb="25" eb="27">
      <t>ジギョウ</t>
    </rPh>
    <rPh sb="28" eb="30">
      <t>タイショウ</t>
    </rPh>
    <rPh sb="30" eb="32">
      <t>ケイヒ</t>
    </rPh>
    <rPh sb="33" eb="36">
      <t>コウフガク</t>
    </rPh>
    <rPh sb="37" eb="39">
      <t>サンテイ</t>
    </rPh>
    <rPh sb="39" eb="41">
      <t>ホウホウ</t>
    </rPh>
    <rPh sb="42" eb="43">
      <t>シタガ</t>
    </rPh>
    <rPh sb="45" eb="47">
      <t>サンシュツ</t>
    </rPh>
    <phoneticPr fontId="5"/>
  </si>
  <si>
    <t>活動実績については、見込みをやや下回っているものの、年間４万件以上の国民・医療機関からの電話相談件数となっており、見込みには概ね見合っている。</t>
    <rPh sb="0" eb="2">
      <t>カツドウ</t>
    </rPh>
    <rPh sb="2" eb="4">
      <t>ジッセキ</t>
    </rPh>
    <rPh sb="10" eb="12">
      <t>ミコ</t>
    </rPh>
    <rPh sb="16" eb="18">
      <t>シタマワ</t>
    </rPh>
    <rPh sb="48" eb="50">
      <t>ケンスウ</t>
    </rPh>
    <rPh sb="57" eb="59">
      <t>ミコ</t>
    </rPh>
    <rPh sb="62" eb="63">
      <t>オオム</t>
    </rPh>
    <rPh sb="64" eb="66">
      <t>ミア</t>
    </rPh>
    <phoneticPr fontId="5"/>
  </si>
  <si>
    <t>非常勤職員手当</t>
    <rPh sb="0" eb="3">
      <t>ヒジョウキン</t>
    </rPh>
    <rPh sb="3" eb="5">
      <t>ショクイン</t>
    </rPh>
    <rPh sb="5" eb="7">
      <t>テアテ</t>
    </rPh>
    <phoneticPr fontId="5"/>
  </si>
  <si>
    <t>借料及び損料</t>
    <rPh sb="0" eb="2">
      <t>シャクリョウ</t>
    </rPh>
    <rPh sb="2" eb="3">
      <t>オヨ</t>
    </rPh>
    <rPh sb="4" eb="6">
      <t>ソンリョウ</t>
    </rPh>
    <phoneticPr fontId="5"/>
  </si>
  <si>
    <t>その他</t>
    <rPh sb="2" eb="3">
      <t>ホカ</t>
    </rPh>
    <phoneticPr fontId="5"/>
  </si>
  <si>
    <t>非常勤職員への賃金</t>
    <rPh sb="0" eb="3">
      <t>ヒジョウキン</t>
    </rPh>
    <rPh sb="3" eb="5">
      <t>ショクイン</t>
    </rPh>
    <rPh sb="7" eb="9">
      <t>チンギン</t>
    </rPh>
    <phoneticPr fontId="5"/>
  </si>
  <si>
    <t>システム使用料等</t>
    <rPh sb="4" eb="7">
      <t>シヨウリョウ</t>
    </rPh>
    <rPh sb="7" eb="8">
      <t>ナド</t>
    </rPh>
    <phoneticPr fontId="5"/>
  </si>
  <si>
    <t>印刷製本費、通信運搬費、備品費等</t>
    <rPh sb="0" eb="2">
      <t>インサツ</t>
    </rPh>
    <rPh sb="2" eb="4">
      <t>セイホン</t>
    </rPh>
    <rPh sb="4" eb="5">
      <t>ヒ</t>
    </rPh>
    <rPh sb="6" eb="8">
      <t>ツウシン</t>
    </rPh>
    <rPh sb="8" eb="10">
      <t>ウンパン</t>
    </rPh>
    <rPh sb="10" eb="11">
      <t>ヒ</t>
    </rPh>
    <rPh sb="12" eb="15">
      <t>ビヒンヒ</t>
    </rPh>
    <rPh sb="15" eb="16">
      <t>ナド</t>
    </rPh>
    <phoneticPr fontId="5"/>
  </si>
  <si>
    <t>公益財団法人　日本中毒情報センター</t>
    <rPh sb="0" eb="2">
      <t>コウエキ</t>
    </rPh>
    <rPh sb="2" eb="4">
      <t>ザイダン</t>
    </rPh>
    <rPh sb="4" eb="6">
      <t>ホウジン</t>
    </rPh>
    <rPh sb="7" eb="9">
      <t>ニホン</t>
    </rPh>
    <rPh sb="9" eb="11">
      <t>チュウドク</t>
    </rPh>
    <rPh sb="11" eb="13">
      <t>ジョウホウ</t>
    </rPh>
    <phoneticPr fontId="5"/>
  </si>
  <si>
    <t>中毒情報センター情報基盤整備事業</t>
    <rPh sb="0" eb="2">
      <t>チュウドク</t>
    </rPh>
    <rPh sb="2" eb="4">
      <t>ジョウホウ</t>
    </rPh>
    <rPh sb="8" eb="10">
      <t>ジョウホウ</t>
    </rPh>
    <rPh sb="10" eb="12">
      <t>キバン</t>
    </rPh>
    <rPh sb="12" eb="14">
      <t>セイビ</t>
    </rPh>
    <rPh sb="14" eb="16">
      <t>ジギョウ</t>
    </rPh>
    <phoneticPr fontId="5"/>
  </si>
  <si>
    <t>補助金等交付</t>
  </si>
  <si>
    <t>-</t>
    <phoneticPr fontId="5"/>
  </si>
  <si>
    <t>-</t>
    <phoneticPr fontId="5"/>
  </si>
  <si>
    <t>22</t>
  </si>
  <si>
    <t>1</t>
  </si>
  <si>
    <t>21</t>
  </si>
  <si>
    <t>0001</t>
  </si>
  <si>
    <t>0001</t>
    <phoneticPr fontId="5"/>
  </si>
  <si>
    <t>令和元年度の成果実績については目標に見合っている。</t>
    <rPh sb="0" eb="2">
      <t>レイワ</t>
    </rPh>
    <rPh sb="2" eb="5">
      <t>ガンネンド</t>
    </rPh>
    <rPh sb="6" eb="8">
      <t>セイカ</t>
    </rPh>
    <rPh sb="8" eb="10">
      <t>ジッセキ</t>
    </rPh>
    <rPh sb="15" eb="17">
      <t>モクヒョウ</t>
    </rPh>
    <rPh sb="18" eb="20">
      <t>ミア</t>
    </rPh>
    <phoneticPr fontId="5"/>
  </si>
  <si>
    <t>14995/40443</t>
    <phoneticPr fontId="5"/>
  </si>
  <si>
    <t>-</t>
    <phoneticPr fontId="5"/>
  </si>
  <si>
    <t>-</t>
    <phoneticPr fontId="5"/>
  </si>
  <si>
    <t>-</t>
    <phoneticPr fontId="5"/>
  </si>
  <si>
    <t>-</t>
    <phoneticPr fontId="5"/>
  </si>
  <si>
    <t>-</t>
    <phoneticPr fontId="5"/>
  </si>
  <si>
    <t>室長：永田　翔</t>
    <rPh sb="0" eb="2">
      <t>シツチョウ</t>
    </rPh>
    <rPh sb="3" eb="5">
      <t>ナガタ</t>
    </rPh>
    <rPh sb="6" eb="7">
      <t>ショウ</t>
    </rPh>
    <phoneticPr fontId="5"/>
  </si>
  <si>
    <t>点検対象外</t>
    <rPh sb="0" eb="2">
      <t>テンケン</t>
    </rPh>
    <rPh sb="2" eb="5">
      <t>タイショウガイ</t>
    </rPh>
    <phoneticPr fontId="5"/>
  </si>
  <si>
    <t>引き続き、必要な予算額を確保し、適正な執行に努めること。</t>
    <phoneticPr fontId="5"/>
  </si>
  <si>
    <t>急性中毒にかかる検索可能な中毒原因物質名称数は、毎年増加しており、引き続き、急性中毒対策の充実を着実に実施していく必要がある。また、薬物中毒に係る電話相談対応件数については年間４万件を超える実績となっており、引き続き、一般市民や医療機関からの電話相談に対応していく必要がある。</t>
    <rPh sb="0" eb="2">
      <t>キュウセイ</t>
    </rPh>
    <rPh sb="2" eb="4">
      <t>チュウドク</t>
    </rPh>
    <rPh sb="8" eb="10">
      <t>ケンサク</t>
    </rPh>
    <rPh sb="10" eb="12">
      <t>カノウ</t>
    </rPh>
    <rPh sb="13" eb="15">
      <t>チュウドク</t>
    </rPh>
    <rPh sb="15" eb="17">
      <t>ゲンイン</t>
    </rPh>
    <rPh sb="17" eb="19">
      <t>ブッシツ</t>
    </rPh>
    <rPh sb="19" eb="21">
      <t>メイショウ</t>
    </rPh>
    <rPh sb="21" eb="22">
      <t>スウ</t>
    </rPh>
    <rPh sb="24" eb="26">
      <t>マイトシ</t>
    </rPh>
    <rPh sb="26" eb="28">
      <t>ゾウカ</t>
    </rPh>
    <rPh sb="33" eb="34">
      <t>ヒ</t>
    </rPh>
    <rPh sb="35" eb="36">
      <t>ツヅ</t>
    </rPh>
    <rPh sb="38" eb="40">
      <t>キュウセイ</t>
    </rPh>
    <rPh sb="40" eb="42">
      <t>チュウドク</t>
    </rPh>
    <rPh sb="42" eb="44">
      <t>タイサク</t>
    </rPh>
    <rPh sb="45" eb="47">
      <t>ジュウジツ</t>
    </rPh>
    <rPh sb="48" eb="50">
      <t>チャクジツ</t>
    </rPh>
    <rPh sb="51" eb="53">
      <t>ジッシ</t>
    </rPh>
    <rPh sb="57" eb="59">
      <t>ヒツヨウ</t>
    </rPh>
    <rPh sb="66" eb="68">
      <t>ヤクブツ</t>
    </rPh>
    <rPh sb="68" eb="70">
      <t>チュウドク</t>
    </rPh>
    <rPh sb="71" eb="72">
      <t>カカ</t>
    </rPh>
    <rPh sb="73" eb="75">
      <t>デンワ</t>
    </rPh>
    <rPh sb="75" eb="77">
      <t>ソウダン</t>
    </rPh>
    <rPh sb="77" eb="79">
      <t>タイオウ</t>
    </rPh>
    <rPh sb="79" eb="81">
      <t>ケンスウ</t>
    </rPh>
    <rPh sb="86" eb="88">
      <t>ネンカン</t>
    </rPh>
    <rPh sb="89" eb="90">
      <t>マン</t>
    </rPh>
    <rPh sb="92" eb="93">
      <t>コ</t>
    </rPh>
    <rPh sb="95" eb="97">
      <t>ジッセキ</t>
    </rPh>
    <rPh sb="104" eb="105">
      <t>ヒ</t>
    </rPh>
    <rPh sb="106" eb="107">
      <t>ツヅ</t>
    </rPh>
    <rPh sb="109" eb="111">
      <t>イッパン</t>
    </rPh>
    <rPh sb="111" eb="113">
      <t>シミン</t>
    </rPh>
    <rPh sb="114" eb="116">
      <t>イリョウ</t>
    </rPh>
    <rPh sb="116" eb="118">
      <t>キカン</t>
    </rPh>
    <rPh sb="121" eb="123">
      <t>デンワ</t>
    </rPh>
    <rPh sb="123" eb="125">
      <t>ソウダン</t>
    </rPh>
    <rPh sb="126" eb="128">
      <t>タイオウ</t>
    </rPh>
    <rPh sb="132" eb="134">
      <t>ヒツヨウ</t>
    </rPh>
    <phoneticPr fontId="5"/>
  </si>
  <si>
    <t>既存する製品及び新規化学物質等による急性中毒の治療法等に関する情報提供を国民・医療機関に行うための事業であり、検索可能な中毒原因物質名称数も毎年着実に伸びており、また、電話相談対応件数も年間４万件以上となっており、引き続き適切な執行を行い、継続して事業を実施する。</t>
    <rPh sb="0" eb="2">
      <t>キゾン</t>
    </rPh>
    <rPh sb="4" eb="6">
      <t>セイヒン</t>
    </rPh>
    <rPh sb="6" eb="7">
      <t>オヨ</t>
    </rPh>
    <rPh sb="8" eb="10">
      <t>シンキ</t>
    </rPh>
    <rPh sb="10" eb="12">
      <t>カガク</t>
    </rPh>
    <rPh sb="12" eb="14">
      <t>ブッシツ</t>
    </rPh>
    <rPh sb="14" eb="15">
      <t>トウ</t>
    </rPh>
    <rPh sb="18" eb="20">
      <t>キュウセイ</t>
    </rPh>
    <rPh sb="20" eb="22">
      <t>チュウドク</t>
    </rPh>
    <rPh sb="23" eb="26">
      <t>チリョウホウ</t>
    </rPh>
    <rPh sb="26" eb="27">
      <t>トウ</t>
    </rPh>
    <rPh sb="28" eb="29">
      <t>カン</t>
    </rPh>
    <rPh sb="31" eb="33">
      <t>ジョウホウ</t>
    </rPh>
    <rPh sb="33" eb="35">
      <t>テイキョウ</t>
    </rPh>
    <rPh sb="36" eb="38">
      <t>コクミン</t>
    </rPh>
    <rPh sb="39" eb="41">
      <t>イリョウ</t>
    </rPh>
    <rPh sb="41" eb="43">
      <t>キカン</t>
    </rPh>
    <rPh sb="44" eb="45">
      <t>オコナ</t>
    </rPh>
    <rPh sb="49" eb="51">
      <t>ジギョウ</t>
    </rPh>
    <rPh sb="55" eb="57">
      <t>ケンサク</t>
    </rPh>
    <rPh sb="57" eb="59">
      <t>カノウ</t>
    </rPh>
    <rPh sb="60" eb="62">
      <t>チュウドク</t>
    </rPh>
    <rPh sb="62" eb="64">
      <t>ゲンイン</t>
    </rPh>
    <rPh sb="64" eb="66">
      <t>ブッシツ</t>
    </rPh>
    <rPh sb="66" eb="68">
      <t>メイショウ</t>
    </rPh>
    <rPh sb="68" eb="69">
      <t>スウ</t>
    </rPh>
    <rPh sb="70" eb="72">
      <t>マイトシ</t>
    </rPh>
    <rPh sb="72" eb="74">
      <t>チャクジツ</t>
    </rPh>
    <rPh sb="75" eb="76">
      <t>ノ</t>
    </rPh>
    <rPh sb="84" eb="86">
      <t>デンワ</t>
    </rPh>
    <rPh sb="86" eb="88">
      <t>ソウダン</t>
    </rPh>
    <rPh sb="88" eb="90">
      <t>タイオウ</t>
    </rPh>
    <rPh sb="90" eb="92">
      <t>ケンスウ</t>
    </rPh>
    <rPh sb="93" eb="95">
      <t>ネンカン</t>
    </rPh>
    <rPh sb="96" eb="98">
      <t>マンケン</t>
    </rPh>
    <rPh sb="98" eb="100">
      <t>イジョウ</t>
    </rPh>
    <rPh sb="107" eb="108">
      <t>ヒ</t>
    </rPh>
    <rPh sb="109" eb="110">
      <t>ツヅ</t>
    </rPh>
    <rPh sb="111" eb="113">
      <t>テキセツ</t>
    </rPh>
    <rPh sb="114" eb="116">
      <t>シッコウ</t>
    </rPh>
    <rPh sb="117" eb="118">
      <t>オコナ</t>
    </rPh>
    <rPh sb="120" eb="122">
      <t>ケイゾク</t>
    </rPh>
    <rPh sb="124" eb="126">
      <t>ジギョウ</t>
    </rPh>
    <rPh sb="127" eb="129">
      <t>ジッシ</t>
    </rPh>
    <phoneticPr fontId="5"/>
  </si>
  <si>
    <t>－</t>
    <phoneticPr fontId="5"/>
  </si>
  <si>
    <t>A.（公財）日本中毒情報センター</t>
    <phoneticPr fontId="5"/>
  </si>
  <si>
    <t>-</t>
    <phoneticPr fontId="5"/>
  </si>
  <si>
    <t>14995/40443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</si>
</sst>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CC"/>
      <color rgb="FF4F81BD"/>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115844</xdr:colOff>
      <xdr:row>133</xdr:row>
      <xdr:rowOff>102972</xdr:rowOff>
    </xdr:from>
    <xdr:ext cx="607859" cy="275717"/>
    <xdr:sp macro="" textlink="">
      <xdr:nvSpPr>
        <xdr:cNvPr id="2" name="テキスト ボックス 1"/>
        <xdr:cNvSpPr txBox="1"/>
      </xdr:nvSpPr>
      <xdr:spPr>
        <a:xfrm>
          <a:off x="7941790" y="1789155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77230</xdr:colOff>
      <xdr:row>137</xdr:row>
      <xdr:rowOff>141587</xdr:rowOff>
    </xdr:from>
    <xdr:ext cx="607859" cy="275717"/>
    <xdr:sp macro="" textlink="">
      <xdr:nvSpPr>
        <xdr:cNvPr id="3" name="テキスト ボックス 2"/>
        <xdr:cNvSpPr txBox="1"/>
      </xdr:nvSpPr>
      <xdr:spPr>
        <a:xfrm>
          <a:off x="7903176" y="1942327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19</xdr:col>
      <xdr:colOff>0</xdr:colOff>
      <xdr:row>743</xdr:row>
      <xdr:rowOff>0</xdr:rowOff>
    </xdr:from>
    <xdr:to>
      <xdr:col>32</xdr:col>
      <xdr:colOff>139356</xdr:colOff>
      <xdr:row>746</xdr:row>
      <xdr:rowOff>120250</xdr:rowOff>
    </xdr:to>
    <xdr:sp macro="" textlink="">
      <xdr:nvSpPr>
        <xdr:cNvPr id="6" name="テキスト ボックス 5"/>
        <xdr:cNvSpPr txBox="1"/>
      </xdr:nvSpPr>
      <xdr:spPr>
        <a:xfrm>
          <a:off x="3912973" y="234829865"/>
          <a:ext cx="2816653" cy="11628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１５百万円</a:t>
          </a:r>
        </a:p>
      </xdr:txBody>
    </xdr:sp>
    <xdr:clientData/>
  </xdr:twoCellAnchor>
  <xdr:twoCellAnchor>
    <xdr:from>
      <xdr:col>15</xdr:col>
      <xdr:colOff>0</xdr:colOff>
      <xdr:row>747</xdr:row>
      <xdr:rowOff>0</xdr:rowOff>
    </xdr:from>
    <xdr:to>
      <xdr:col>36</xdr:col>
      <xdr:colOff>117359</xdr:colOff>
      <xdr:row>749</xdr:row>
      <xdr:rowOff>187317</xdr:rowOff>
    </xdr:to>
    <xdr:sp macro="" textlink="">
      <xdr:nvSpPr>
        <xdr:cNvPr id="7" name="テキスト ボックス 6"/>
        <xdr:cNvSpPr txBox="1"/>
      </xdr:nvSpPr>
      <xdr:spPr>
        <a:xfrm>
          <a:off x="3089189" y="236220000"/>
          <a:ext cx="4442224" cy="8823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t>【</a:t>
          </a:r>
          <a:r>
            <a:rPr kumimoji="1" lang="ja-JP" altLang="en-US" sz="1100"/>
            <a:t>化学物質等による急性中毒の治療方法等に関する情報を迅速に提供するための基盤整備に対する補助</a:t>
          </a:r>
          <a:r>
            <a:rPr kumimoji="1" lang="en-US" altLang="ja-JP" sz="1100"/>
            <a:t>】</a:t>
          </a:r>
          <a:endParaRPr kumimoji="1" lang="ja-JP" altLang="en-US" sz="1100"/>
        </a:p>
      </xdr:txBody>
    </xdr:sp>
    <xdr:clientData/>
  </xdr:twoCellAnchor>
  <xdr:twoCellAnchor>
    <xdr:from>
      <xdr:col>25</xdr:col>
      <xdr:colOff>90101</xdr:colOff>
      <xdr:row>748</xdr:row>
      <xdr:rowOff>296047</xdr:rowOff>
    </xdr:from>
    <xdr:to>
      <xdr:col>25</xdr:col>
      <xdr:colOff>91689</xdr:colOff>
      <xdr:row>750</xdr:row>
      <xdr:rowOff>26428</xdr:rowOff>
    </xdr:to>
    <xdr:cxnSp macro="">
      <xdr:nvCxnSpPr>
        <xdr:cNvPr id="8" name="直線矢印コネクタ 7"/>
        <xdr:cNvCxnSpPr/>
      </xdr:nvCxnSpPr>
      <xdr:spPr>
        <a:xfrm rot="5400000">
          <a:off x="5026820" y="237075511"/>
          <a:ext cx="425448"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12871</xdr:colOff>
      <xdr:row>750</xdr:row>
      <xdr:rowOff>102973</xdr:rowOff>
    </xdr:from>
    <xdr:to>
      <xdr:col>32</xdr:col>
      <xdr:colOff>66073</xdr:colOff>
      <xdr:row>752</xdr:row>
      <xdr:rowOff>34260</xdr:rowOff>
    </xdr:to>
    <xdr:sp macro="" textlink="">
      <xdr:nvSpPr>
        <xdr:cNvPr id="10" name="テキスト ボックス 9"/>
        <xdr:cNvSpPr txBox="1"/>
      </xdr:nvSpPr>
      <xdr:spPr>
        <a:xfrm>
          <a:off x="3925844" y="237365574"/>
          <a:ext cx="2730499" cy="6263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Ａ．（公財）日本中毒情報センター</a:t>
          </a:r>
          <a:endParaRPr kumimoji="1" lang="en-US" altLang="ja-JP" sz="1100"/>
        </a:p>
        <a:p>
          <a:pPr algn="ctr"/>
          <a:r>
            <a:rPr kumimoji="1" lang="ja-JP" altLang="en-US" sz="1100"/>
            <a:t>１５百万円</a:t>
          </a:r>
        </a:p>
      </xdr:txBody>
    </xdr:sp>
    <xdr:clientData/>
  </xdr:twoCellAnchor>
  <xdr:twoCellAnchor>
    <xdr:from>
      <xdr:col>27</xdr:col>
      <xdr:colOff>115844</xdr:colOff>
      <xdr:row>748</xdr:row>
      <xdr:rowOff>38615</xdr:rowOff>
    </xdr:from>
    <xdr:to>
      <xdr:col>41</xdr:col>
      <xdr:colOff>25160</xdr:colOff>
      <xdr:row>749</xdr:row>
      <xdr:rowOff>110181</xdr:rowOff>
    </xdr:to>
    <xdr:sp macro="" textlink="">
      <xdr:nvSpPr>
        <xdr:cNvPr id="12" name="テキスト ボックス 11"/>
        <xdr:cNvSpPr txBox="1"/>
      </xdr:nvSpPr>
      <xdr:spPr>
        <a:xfrm>
          <a:off x="5676385" y="236606149"/>
          <a:ext cx="2792559" cy="4191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18</xdr:col>
      <xdr:colOff>102973</xdr:colOff>
      <xdr:row>753</xdr:row>
      <xdr:rowOff>218817</xdr:rowOff>
    </xdr:from>
    <xdr:to>
      <xdr:col>33</xdr:col>
      <xdr:colOff>72404</xdr:colOff>
      <xdr:row>759</xdr:row>
      <xdr:rowOff>117120</xdr:rowOff>
    </xdr:to>
    <xdr:sp macro="" textlink="">
      <xdr:nvSpPr>
        <xdr:cNvPr id="14" name="テキスト ボックス 13"/>
        <xdr:cNvSpPr txBox="1"/>
      </xdr:nvSpPr>
      <xdr:spPr>
        <a:xfrm>
          <a:off x="3810000" y="238524020"/>
          <a:ext cx="3058620" cy="2627086"/>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（１）化学物質等によって起こる急性中毒に</a:t>
          </a:r>
          <a:endParaRPr kumimoji="1" lang="en-US" altLang="ja-JP" sz="1100"/>
        </a:p>
        <a:p>
          <a:r>
            <a:rPr kumimoji="1" lang="ja-JP" altLang="en-US" sz="1100"/>
            <a:t> 　　関する次のような情報の収集及び提供</a:t>
          </a:r>
          <a:endParaRPr kumimoji="1" lang="en-US" altLang="ja-JP" sz="1100"/>
        </a:p>
        <a:p>
          <a:r>
            <a:rPr kumimoji="1" lang="ja-JP" altLang="en-US" sz="1100"/>
            <a:t>（２） （１）により収集した情報の整理集積</a:t>
          </a:r>
          <a:endParaRPr kumimoji="1" lang="en-US" altLang="ja-JP" sz="1100"/>
        </a:p>
        <a:p>
          <a:r>
            <a:rPr kumimoji="1" lang="ja-JP" altLang="en-US" sz="1100"/>
            <a:t>（３）急性中毒に関する情報提供に必要な</a:t>
          </a:r>
          <a:endParaRPr kumimoji="1" lang="en-US" altLang="ja-JP" sz="1100"/>
        </a:p>
        <a:p>
          <a:r>
            <a:rPr kumimoji="1" lang="ja-JP" altLang="en-US" sz="1100"/>
            <a:t>　　</a:t>
          </a:r>
          <a:r>
            <a:rPr kumimoji="1" lang="ja-JP" altLang="en-US" sz="1100" baseline="0"/>
            <a:t> </a:t>
          </a:r>
          <a:r>
            <a:rPr kumimoji="1" lang="ja-JP" altLang="en-US" sz="1100"/>
            <a:t>基礎資料の作成</a:t>
          </a:r>
          <a:endParaRPr kumimoji="1" lang="en-US" altLang="ja-JP" sz="1100"/>
        </a:p>
        <a:p>
          <a:r>
            <a:rPr kumimoji="1" lang="ja-JP" altLang="en-US" sz="1100"/>
            <a:t>（４）２４時間体制で医師の適切な指示が受</a:t>
          </a:r>
          <a:endParaRPr kumimoji="1" lang="en-US" altLang="ja-JP" sz="1100"/>
        </a:p>
        <a:p>
          <a:r>
            <a:rPr kumimoji="1" lang="ja-JP" altLang="en-US" sz="1100"/>
            <a:t>　　 けられる体制を確保する。</a:t>
          </a:r>
          <a:endParaRPr kumimoji="1" lang="en-US" altLang="ja-JP" sz="1100"/>
        </a:p>
        <a:p>
          <a:r>
            <a:rPr kumimoji="1" lang="ja-JP" altLang="en-US" sz="1100"/>
            <a:t>       </a:t>
          </a:r>
          <a:endParaRPr kumimoji="1" lang="en-US" altLang="ja-JP" sz="1100"/>
        </a:p>
        <a:p>
          <a:endParaRPr kumimoji="1" lang="ja-JP" altLang="en-US" sz="1100"/>
        </a:p>
      </xdr:txBody>
    </xdr:sp>
    <xdr:clientData/>
  </xdr:twoCellAnchor>
  <xdr:twoCellAnchor>
    <xdr:from>
      <xdr:col>17</xdr:col>
      <xdr:colOff>12872</xdr:colOff>
      <xdr:row>753</xdr:row>
      <xdr:rowOff>25743</xdr:rowOff>
    </xdr:from>
    <xdr:to>
      <xdr:col>33</xdr:col>
      <xdr:colOff>121284</xdr:colOff>
      <xdr:row>758</xdr:row>
      <xdr:rowOff>480509</xdr:rowOff>
    </xdr:to>
    <xdr:sp macro="" textlink="">
      <xdr:nvSpPr>
        <xdr:cNvPr id="13" name="中かっこ 12"/>
        <xdr:cNvSpPr/>
      </xdr:nvSpPr>
      <xdr:spPr>
        <a:xfrm>
          <a:off x="3513953" y="238330946"/>
          <a:ext cx="3403547" cy="2514225"/>
        </a:xfrm>
        <a:prstGeom prst="brace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47</xdr:col>
      <xdr:colOff>40822</xdr:colOff>
      <xdr:row>134</xdr:row>
      <xdr:rowOff>95250</xdr:rowOff>
    </xdr:from>
    <xdr:ext cx="607859" cy="275717"/>
    <xdr:sp macro="" textlink="">
      <xdr:nvSpPr>
        <xdr:cNvPr id="11" name="テキスト ボックス 10"/>
        <xdr:cNvSpPr txBox="1"/>
      </xdr:nvSpPr>
      <xdr:spPr>
        <a:xfrm>
          <a:off x="9633858" y="168592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47</xdr:col>
      <xdr:colOff>81643</xdr:colOff>
      <xdr:row>138</xdr:row>
      <xdr:rowOff>122464</xdr:rowOff>
    </xdr:from>
    <xdr:ext cx="607859" cy="275717"/>
    <xdr:sp macro="" textlink="">
      <xdr:nvSpPr>
        <xdr:cNvPr id="15" name="テキスト ボックス 14"/>
        <xdr:cNvSpPr txBox="1"/>
      </xdr:nvSpPr>
      <xdr:spPr>
        <a:xfrm>
          <a:off x="9674679" y="183832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0" zoomScale="70" zoomScaleNormal="75" zoomScaleSheetLayoutView="70" zoomScalePageLayoutView="85" workbookViewId="0">
      <selection activeCell="BE138" sqref="BE1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346</v>
      </c>
      <c r="AP2" s="217"/>
      <c r="AQ2" s="217"/>
      <c r="AR2" s="78" t="str">
        <f>IF(OR(AO2="　", AO2=""), "", "-")</f>
        <v/>
      </c>
      <c r="AS2" s="218">
        <v>1</v>
      </c>
      <c r="AT2" s="218"/>
      <c r="AU2" s="218"/>
      <c r="AV2" s="51" t="str">
        <f>IF(AW2="", "", "-")</f>
        <v/>
      </c>
      <c r="AW2" s="401"/>
      <c r="AX2" s="401"/>
    </row>
    <row r="3" spans="1:50" ht="21" customHeight="1" thickBot="1" x14ac:dyDescent="0.2">
      <c r="A3" s="524" t="s">
        <v>431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566</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563</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564</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500</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565</v>
      </c>
      <c r="AF5" s="721"/>
      <c r="AG5" s="721"/>
      <c r="AH5" s="721"/>
      <c r="AI5" s="721"/>
      <c r="AJ5" s="721"/>
      <c r="AK5" s="721"/>
      <c r="AL5" s="721"/>
      <c r="AM5" s="721"/>
      <c r="AN5" s="721"/>
      <c r="AO5" s="721"/>
      <c r="AP5" s="722"/>
      <c r="AQ5" s="723" t="s">
        <v>626</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568</v>
      </c>
      <c r="H7" s="834"/>
      <c r="I7" s="834"/>
      <c r="J7" s="834"/>
      <c r="K7" s="834"/>
      <c r="L7" s="834"/>
      <c r="M7" s="834"/>
      <c r="N7" s="834"/>
      <c r="O7" s="834"/>
      <c r="P7" s="834"/>
      <c r="Q7" s="834"/>
      <c r="R7" s="834"/>
      <c r="S7" s="834"/>
      <c r="T7" s="834"/>
      <c r="U7" s="834"/>
      <c r="V7" s="834"/>
      <c r="W7" s="834"/>
      <c r="X7" s="835"/>
      <c r="Y7" s="399" t="s">
        <v>395</v>
      </c>
      <c r="Z7" s="300"/>
      <c r="AA7" s="300"/>
      <c r="AB7" s="300"/>
      <c r="AC7" s="300"/>
      <c r="AD7" s="400"/>
      <c r="AE7" s="387" t="s">
        <v>571</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社会保障</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569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570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v>15</v>
      </c>
      <c r="Q13" s="117"/>
      <c r="R13" s="117"/>
      <c r="S13" s="117"/>
      <c r="T13" s="117"/>
      <c r="U13" s="117"/>
      <c r="V13" s="118"/>
      <c r="W13" s="116">
        <v>15</v>
      </c>
      <c r="X13" s="117"/>
      <c r="Y13" s="117"/>
      <c r="Z13" s="117"/>
      <c r="AA13" s="117"/>
      <c r="AB13" s="117"/>
      <c r="AC13" s="118"/>
      <c r="AD13" s="116">
        <v>14.994999999999999</v>
      </c>
      <c r="AE13" s="117"/>
      <c r="AF13" s="117"/>
      <c r="AG13" s="117"/>
      <c r="AH13" s="117"/>
      <c r="AI13" s="117"/>
      <c r="AJ13" s="118"/>
      <c r="AK13" s="116">
        <v>14.994999999999999</v>
      </c>
      <c r="AL13" s="117"/>
      <c r="AM13" s="117"/>
      <c r="AN13" s="117"/>
      <c r="AO13" s="117"/>
      <c r="AP13" s="117"/>
      <c r="AQ13" s="118"/>
      <c r="AR13" s="113">
        <v>14.994999999999999</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c r="Q14" s="117"/>
      <c r="R14" s="117"/>
      <c r="S14" s="117"/>
      <c r="T14" s="117"/>
      <c r="U14" s="117"/>
      <c r="V14" s="118"/>
      <c r="W14" s="116"/>
      <c r="X14" s="117"/>
      <c r="Y14" s="117"/>
      <c r="Z14" s="117"/>
      <c r="AA14" s="117"/>
      <c r="AB14" s="117"/>
      <c r="AC14" s="118"/>
      <c r="AD14" s="116"/>
      <c r="AE14" s="117"/>
      <c r="AF14" s="117"/>
      <c r="AG14" s="117"/>
      <c r="AH14" s="117"/>
      <c r="AI14" s="117"/>
      <c r="AJ14" s="118"/>
      <c r="AK14" s="116"/>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c r="Q15" s="117"/>
      <c r="R15" s="117"/>
      <c r="S15" s="117"/>
      <c r="T15" s="117"/>
      <c r="U15" s="117"/>
      <c r="V15" s="118"/>
      <c r="W15" s="116"/>
      <c r="X15" s="117"/>
      <c r="Y15" s="117"/>
      <c r="Z15" s="117"/>
      <c r="AA15" s="117"/>
      <c r="AB15" s="117"/>
      <c r="AC15" s="118"/>
      <c r="AD15" s="116"/>
      <c r="AE15" s="117"/>
      <c r="AF15" s="117"/>
      <c r="AG15" s="117"/>
      <c r="AH15" s="117"/>
      <c r="AI15" s="117"/>
      <c r="AJ15" s="118"/>
      <c r="AK15" s="116"/>
      <c r="AL15" s="117"/>
      <c r="AM15" s="117"/>
      <c r="AN15" s="117"/>
      <c r="AO15" s="117"/>
      <c r="AP15" s="117"/>
      <c r="AQ15" s="118"/>
      <c r="AR15" s="116"/>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c r="Q16" s="117"/>
      <c r="R16" s="117"/>
      <c r="S16" s="117"/>
      <c r="T16" s="117"/>
      <c r="U16" s="117"/>
      <c r="V16" s="118"/>
      <c r="W16" s="116"/>
      <c r="X16" s="117"/>
      <c r="Y16" s="117"/>
      <c r="Z16" s="117"/>
      <c r="AA16" s="117"/>
      <c r="AB16" s="117"/>
      <c r="AC16" s="118"/>
      <c r="AD16" s="116"/>
      <c r="AE16" s="117"/>
      <c r="AF16" s="117"/>
      <c r="AG16" s="117"/>
      <c r="AH16" s="117"/>
      <c r="AI16" s="117"/>
      <c r="AJ16" s="118"/>
      <c r="AK16" s="116"/>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c r="Q17" s="117"/>
      <c r="R17" s="117"/>
      <c r="S17" s="117"/>
      <c r="T17" s="117"/>
      <c r="U17" s="117"/>
      <c r="V17" s="118"/>
      <c r="W17" s="116"/>
      <c r="X17" s="117"/>
      <c r="Y17" s="117"/>
      <c r="Z17" s="117"/>
      <c r="AA17" s="117"/>
      <c r="AB17" s="117"/>
      <c r="AC17" s="118"/>
      <c r="AD17" s="116"/>
      <c r="AE17" s="117"/>
      <c r="AF17" s="117"/>
      <c r="AG17" s="117"/>
      <c r="AH17" s="117"/>
      <c r="AI17" s="117"/>
      <c r="AJ17" s="118"/>
      <c r="AK17" s="116"/>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15</v>
      </c>
      <c r="Q18" s="123"/>
      <c r="R18" s="123"/>
      <c r="S18" s="123"/>
      <c r="T18" s="123"/>
      <c r="U18" s="123"/>
      <c r="V18" s="124"/>
      <c r="W18" s="122">
        <f>SUM(W13:AC17)</f>
        <v>15</v>
      </c>
      <c r="X18" s="123"/>
      <c r="Y18" s="123"/>
      <c r="Z18" s="123"/>
      <c r="AA18" s="123"/>
      <c r="AB18" s="123"/>
      <c r="AC18" s="124"/>
      <c r="AD18" s="122">
        <f>SUM(AD13:AJ17)</f>
        <v>14.994999999999999</v>
      </c>
      <c r="AE18" s="123"/>
      <c r="AF18" s="123"/>
      <c r="AG18" s="123"/>
      <c r="AH18" s="123"/>
      <c r="AI18" s="123"/>
      <c r="AJ18" s="124"/>
      <c r="AK18" s="122">
        <f>SUM(AK13:AQ17)</f>
        <v>14.994999999999999</v>
      </c>
      <c r="AL18" s="123"/>
      <c r="AM18" s="123"/>
      <c r="AN18" s="123"/>
      <c r="AO18" s="123"/>
      <c r="AP18" s="123"/>
      <c r="AQ18" s="124"/>
      <c r="AR18" s="122">
        <f>SUM(AR13:AX17)</f>
        <v>14.994999999999999</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15</v>
      </c>
      <c r="Q19" s="117"/>
      <c r="R19" s="117"/>
      <c r="S19" s="117"/>
      <c r="T19" s="117"/>
      <c r="U19" s="117"/>
      <c r="V19" s="118"/>
      <c r="W19" s="116">
        <v>15</v>
      </c>
      <c r="X19" s="117"/>
      <c r="Y19" s="117"/>
      <c r="Z19" s="117"/>
      <c r="AA19" s="117"/>
      <c r="AB19" s="117"/>
      <c r="AC19" s="118"/>
      <c r="AD19" s="116">
        <v>14.994999999999999</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573</v>
      </c>
      <c r="H23" s="191"/>
      <c r="I23" s="191"/>
      <c r="J23" s="191"/>
      <c r="K23" s="191"/>
      <c r="L23" s="191"/>
      <c r="M23" s="191"/>
      <c r="N23" s="191"/>
      <c r="O23" s="192"/>
      <c r="P23" s="113">
        <v>14.994999999999999</v>
      </c>
      <c r="Q23" s="114"/>
      <c r="R23" s="114"/>
      <c r="S23" s="114"/>
      <c r="T23" s="114"/>
      <c r="U23" s="114"/>
      <c r="V23" s="115"/>
      <c r="W23" s="113">
        <v>14.994999999999999</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14.994999999999999</v>
      </c>
      <c r="Q29" s="117"/>
      <c r="R29" s="117"/>
      <c r="S29" s="117"/>
      <c r="T29" s="117"/>
      <c r="U29" s="117"/>
      <c r="V29" s="118"/>
      <c r="W29" s="222">
        <f>AR13</f>
        <v>14.994999999999999</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398</v>
      </c>
      <c r="AF30" s="391"/>
      <c r="AG30" s="391"/>
      <c r="AH30" s="392"/>
      <c r="AI30" s="390" t="s">
        <v>420</v>
      </c>
      <c r="AJ30" s="391"/>
      <c r="AK30" s="391"/>
      <c r="AL30" s="392"/>
      <c r="AM30" s="393" t="s">
        <v>425</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c r="AR31" s="140"/>
      <c r="AS31" s="141" t="s">
        <v>236</v>
      </c>
      <c r="AT31" s="176"/>
      <c r="AU31" s="275"/>
      <c r="AV31" s="275"/>
      <c r="AW31" s="383" t="s">
        <v>181</v>
      </c>
      <c r="AX31" s="384"/>
    </row>
    <row r="32" spans="1:50" ht="23.25" customHeight="1" x14ac:dyDescent="0.15">
      <c r="A32" s="516"/>
      <c r="B32" s="514"/>
      <c r="C32" s="514"/>
      <c r="D32" s="514"/>
      <c r="E32" s="514"/>
      <c r="F32" s="515"/>
      <c r="G32" s="541" t="s">
        <v>574</v>
      </c>
      <c r="H32" s="542"/>
      <c r="I32" s="542"/>
      <c r="J32" s="542"/>
      <c r="K32" s="542"/>
      <c r="L32" s="542"/>
      <c r="M32" s="542"/>
      <c r="N32" s="542"/>
      <c r="O32" s="543"/>
      <c r="P32" s="165" t="s">
        <v>575</v>
      </c>
      <c r="Q32" s="165"/>
      <c r="R32" s="165"/>
      <c r="S32" s="165"/>
      <c r="T32" s="165"/>
      <c r="U32" s="165"/>
      <c r="V32" s="165"/>
      <c r="W32" s="165"/>
      <c r="X32" s="236"/>
      <c r="Y32" s="342" t="s">
        <v>12</v>
      </c>
      <c r="Z32" s="550"/>
      <c r="AA32" s="551"/>
      <c r="AB32" s="552" t="s">
        <v>577</v>
      </c>
      <c r="AC32" s="552"/>
      <c r="AD32" s="552"/>
      <c r="AE32" s="368">
        <v>168434</v>
      </c>
      <c r="AF32" s="369"/>
      <c r="AG32" s="369"/>
      <c r="AH32" s="369"/>
      <c r="AI32" s="368">
        <v>173327</v>
      </c>
      <c r="AJ32" s="369"/>
      <c r="AK32" s="369"/>
      <c r="AL32" s="369"/>
      <c r="AM32" s="368">
        <v>177503</v>
      </c>
      <c r="AN32" s="369"/>
      <c r="AO32" s="369"/>
      <c r="AP32" s="369"/>
      <c r="AQ32" s="119" t="s">
        <v>567</v>
      </c>
      <c r="AR32" s="120"/>
      <c r="AS32" s="120"/>
      <c r="AT32" s="121"/>
      <c r="AU32" s="369" t="s">
        <v>633</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577</v>
      </c>
      <c r="AC33" s="523"/>
      <c r="AD33" s="523"/>
      <c r="AE33" s="368">
        <v>158469</v>
      </c>
      <c r="AF33" s="369"/>
      <c r="AG33" s="369"/>
      <c r="AH33" s="369"/>
      <c r="AI33" s="368">
        <v>168434</v>
      </c>
      <c r="AJ33" s="369"/>
      <c r="AK33" s="369"/>
      <c r="AL33" s="369"/>
      <c r="AM33" s="368">
        <v>173327</v>
      </c>
      <c r="AN33" s="369"/>
      <c r="AO33" s="369"/>
      <c r="AP33" s="369"/>
      <c r="AQ33" s="119" t="s">
        <v>567</v>
      </c>
      <c r="AR33" s="120"/>
      <c r="AS33" s="120"/>
      <c r="AT33" s="121"/>
      <c r="AU33" s="368">
        <v>177503</v>
      </c>
      <c r="AV33" s="369"/>
      <c r="AW33" s="369"/>
      <c r="AX33" s="369"/>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v>106</v>
      </c>
      <c r="AF34" s="369"/>
      <c r="AG34" s="369"/>
      <c r="AH34" s="369"/>
      <c r="AI34" s="368">
        <v>103</v>
      </c>
      <c r="AJ34" s="369"/>
      <c r="AK34" s="369"/>
      <c r="AL34" s="369"/>
      <c r="AM34" s="368">
        <f>AM32/AM33*100</f>
        <v>102.40931880203314</v>
      </c>
      <c r="AN34" s="369"/>
      <c r="AO34" s="369"/>
      <c r="AP34" s="369"/>
      <c r="AQ34" s="119" t="s">
        <v>633</v>
      </c>
      <c r="AR34" s="120"/>
      <c r="AS34" s="120"/>
      <c r="AT34" s="121"/>
      <c r="AU34" s="369" t="s">
        <v>633</v>
      </c>
      <c r="AV34" s="369"/>
      <c r="AW34" s="369"/>
      <c r="AX34" s="371"/>
    </row>
    <row r="35" spans="1:50" ht="23.25" customHeight="1" x14ac:dyDescent="0.15">
      <c r="A35" s="901" t="s">
        <v>386</v>
      </c>
      <c r="B35" s="902"/>
      <c r="C35" s="902"/>
      <c r="D35" s="902"/>
      <c r="E35" s="902"/>
      <c r="F35" s="903"/>
      <c r="G35" s="907" t="s">
        <v>576</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398</v>
      </c>
      <c r="AF65" s="373"/>
      <c r="AG65" s="373"/>
      <c r="AH65" s="374"/>
      <c r="AI65" s="372" t="s">
        <v>396</v>
      </c>
      <c r="AJ65" s="373"/>
      <c r="AK65" s="373"/>
      <c r="AL65" s="374"/>
      <c r="AM65" s="379" t="s">
        <v>425</v>
      </c>
      <c r="AN65" s="379"/>
      <c r="AO65" s="379"/>
      <c r="AP65" s="379"/>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376</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376</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377</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375</v>
      </c>
      <c r="X70" s="949"/>
      <c r="Y70" s="954" t="s">
        <v>12</v>
      </c>
      <c r="Z70" s="954"/>
      <c r="AA70" s="955"/>
      <c r="AB70" s="956" t="s">
        <v>376</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376</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377</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6" t="s">
        <v>389</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398</v>
      </c>
      <c r="AF100" s="828"/>
      <c r="AG100" s="828"/>
      <c r="AH100" s="829"/>
      <c r="AI100" s="827" t="s">
        <v>418</v>
      </c>
      <c r="AJ100" s="828"/>
      <c r="AK100" s="828"/>
      <c r="AL100" s="829"/>
      <c r="AM100" s="827" t="s">
        <v>425</v>
      </c>
      <c r="AN100" s="828"/>
      <c r="AO100" s="828"/>
      <c r="AP100" s="829"/>
      <c r="AQ100" s="933" t="s">
        <v>438</v>
      </c>
      <c r="AR100" s="934"/>
      <c r="AS100" s="934"/>
      <c r="AT100" s="935"/>
      <c r="AU100" s="933" t="s">
        <v>439</v>
      </c>
      <c r="AV100" s="934"/>
      <c r="AW100" s="934"/>
      <c r="AX100" s="936"/>
    </row>
    <row r="101" spans="1:60" ht="23.25" customHeight="1" x14ac:dyDescent="0.15">
      <c r="A101" s="492"/>
      <c r="B101" s="493"/>
      <c r="C101" s="493"/>
      <c r="D101" s="493"/>
      <c r="E101" s="493"/>
      <c r="F101" s="494"/>
      <c r="G101" s="165" t="s">
        <v>578</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579</v>
      </c>
      <c r="AC101" s="552"/>
      <c r="AD101" s="552"/>
      <c r="AE101" s="368">
        <v>2</v>
      </c>
      <c r="AF101" s="369"/>
      <c r="AG101" s="369"/>
      <c r="AH101" s="370"/>
      <c r="AI101" s="368">
        <v>2</v>
      </c>
      <c r="AJ101" s="369"/>
      <c r="AK101" s="369"/>
      <c r="AL101" s="370"/>
      <c r="AM101" s="368">
        <v>2</v>
      </c>
      <c r="AN101" s="369"/>
      <c r="AO101" s="369"/>
      <c r="AP101" s="370"/>
      <c r="AQ101" s="368" t="s">
        <v>567</v>
      </c>
      <c r="AR101" s="369"/>
      <c r="AS101" s="369"/>
      <c r="AT101" s="370"/>
      <c r="AU101" s="368" t="s">
        <v>633</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579</v>
      </c>
      <c r="AC102" s="552"/>
      <c r="AD102" s="552"/>
      <c r="AE102" s="362">
        <v>2</v>
      </c>
      <c r="AF102" s="362"/>
      <c r="AG102" s="362"/>
      <c r="AH102" s="362"/>
      <c r="AI102" s="362">
        <v>2</v>
      </c>
      <c r="AJ102" s="362"/>
      <c r="AK102" s="362"/>
      <c r="AL102" s="362"/>
      <c r="AM102" s="362">
        <v>2</v>
      </c>
      <c r="AN102" s="362"/>
      <c r="AO102" s="362"/>
      <c r="AP102" s="362"/>
      <c r="AQ102" s="818">
        <v>2</v>
      </c>
      <c r="AR102" s="819"/>
      <c r="AS102" s="819"/>
      <c r="AT102" s="820"/>
      <c r="AU102" s="818">
        <v>2</v>
      </c>
      <c r="AV102" s="819"/>
      <c r="AW102" s="819"/>
      <c r="AX102" s="820"/>
    </row>
    <row r="103" spans="1:60" ht="31.5"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customHeight="1" x14ac:dyDescent="0.15">
      <c r="A104" s="492"/>
      <c r="B104" s="493"/>
      <c r="C104" s="493"/>
      <c r="D104" s="493"/>
      <c r="E104" s="493"/>
      <c r="F104" s="494"/>
      <c r="G104" s="165" t="s">
        <v>580</v>
      </c>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t="s">
        <v>581</v>
      </c>
      <c r="AC104" s="473"/>
      <c r="AD104" s="474"/>
      <c r="AE104" s="368">
        <v>42917</v>
      </c>
      <c r="AF104" s="369"/>
      <c r="AG104" s="369"/>
      <c r="AH104" s="370"/>
      <c r="AI104" s="368">
        <v>41022</v>
      </c>
      <c r="AJ104" s="369"/>
      <c r="AK104" s="369"/>
      <c r="AL104" s="370"/>
      <c r="AM104" s="368">
        <v>40443</v>
      </c>
      <c r="AN104" s="369"/>
      <c r="AO104" s="369"/>
      <c r="AP104" s="370"/>
      <c r="AQ104" s="368" t="s">
        <v>567</v>
      </c>
      <c r="AR104" s="369"/>
      <c r="AS104" s="369"/>
      <c r="AT104" s="370"/>
      <c r="AU104" s="368" t="s">
        <v>633</v>
      </c>
      <c r="AV104" s="369"/>
      <c r="AW104" s="369"/>
      <c r="AX104" s="370"/>
    </row>
    <row r="105" spans="1:60" ht="23.25"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t="s">
        <v>581</v>
      </c>
      <c r="AC105" s="411"/>
      <c r="AD105" s="412"/>
      <c r="AE105" s="362">
        <v>45033</v>
      </c>
      <c r="AF105" s="362"/>
      <c r="AG105" s="362"/>
      <c r="AH105" s="362"/>
      <c r="AI105" s="362">
        <v>42917</v>
      </c>
      <c r="AJ105" s="362"/>
      <c r="AK105" s="362"/>
      <c r="AL105" s="362"/>
      <c r="AM105" s="362">
        <v>41022</v>
      </c>
      <c r="AN105" s="362"/>
      <c r="AO105" s="362"/>
      <c r="AP105" s="362"/>
      <c r="AQ105" s="368">
        <v>40443</v>
      </c>
      <c r="AR105" s="369"/>
      <c r="AS105" s="369"/>
      <c r="AT105" s="370"/>
      <c r="AU105" s="368">
        <v>40443</v>
      </c>
      <c r="AV105" s="369"/>
      <c r="AW105" s="369"/>
      <c r="AX105" s="370"/>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582</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583</v>
      </c>
      <c r="AC116" s="305"/>
      <c r="AD116" s="306"/>
      <c r="AE116" s="362">
        <v>0.3</v>
      </c>
      <c r="AF116" s="362"/>
      <c r="AG116" s="362"/>
      <c r="AH116" s="362"/>
      <c r="AI116" s="362">
        <v>0.4</v>
      </c>
      <c r="AJ116" s="362"/>
      <c r="AK116" s="362"/>
      <c r="AL116" s="362"/>
      <c r="AM116" s="362">
        <v>0.3707687362460747</v>
      </c>
      <c r="AN116" s="362"/>
      <c r="AO116" s="362"/>
      <c r="AP116" s="362"/>
      <c r="AQ116" s="368">
        <v>0.4</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584</v>
      </c>
      <c r="AC117" s="346"/>
      <c r="AD117" s="347"/>
      <c r="AE117" s="310" t="s">
        <v>585</v>
      </c>
      <c r="AF117" s="310"/>
      <c r="AG117" s="310"/>
      <c r="AH117" s="310"/>
      <c r="AI117" s="310" t="s">
        <v>586</v>
      </c>
      <c r="AJ117" s="310"/>
      <c r="AK117" s="310"/>
      <c r="AL117" s="310"/>
      <c r="AM117" s="310" t="s">
        <v>620</v>
      </c>
      <c r="AN117" s="310"/>
      <c r="AO117" s="310"/>
      <c r="AP117" s="310"/>
      <c r="AQ117" s="310" t="s">
        <v>634</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413</v>
      </c>
      <c r="B130" s="996"/>
      <c r="C130" s="995" t="s">
        <v>239</v>
      </c>
      <c r="D130" s="996"/>
      <c r="E130" s="312" t="s">
        <v>268</v>
      </c>
      <c r="F130" s="313"/>
      <c r="G130" s="314" t="s">
        <v>587</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588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customHeight="1" x14ac:dyDescent="0.15">
      <c r="A134" s="999"/>
      <c r="B134" s="256"/>
      <c r="C134" s="255"/>
      <c r="D134" s="256"/>
      <c r="E134" s="255"/>
      <c r="F134" s="318"/>
      <c r="G134" s="235" t="s">
        <v>589</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377</v>
      </c>
      <c r="AC134" s="228"/>
      <c r="AD134" s="228"/>
      <c r="AE134" s="270">
        <v>13.5</v>
      </c>
      <c r="AF134" s="120"/>
      <c r="AG134" s="120"/>
      <c r="AH134" s="120"/>
      <c r="AI134" s="270">
        <v>13.9</v>
      </c>
      <c r="AJ134" s="120"/>
      <c r="AK134" s="120"/>
      <c r="AL134" s="120"/>
      <c r="AM134" s="270"/>
      <c r="AN134" s="120"/>
      <c r="AO134" s="120"/>
      <c r="AP134" s="120"/>
      <c r="AQ134" s="270" t="s">
        <v>567</v>
      </c>
      <c r="AR134" s="120"/>
      <c r="AS134" s="120"/>
      <c r="AT134" s="120"/>
      <c r="AU134" s="270" t="s">
        <v>633</v>
      </c>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377</v>
      </c>
      <c r="AC135" s="137"/>
      <c r="AD135" s="137"/>
      <c r="AE135" s="270">
        <v>13.3</v>
      </c>
      <c r="AF135" s="120"/>
      <c r="AG135" s="120"/>
      <c r="AH135" s="120"/>
      <c r="AI135" s="270">
        <v>13.5</v>
      </c>
      <c r="AJ135" s="120"/>
      <c r="AK135" s="120"/>
      <c r="AL135" s="120"/>
      <c r="AM135" s="270">
        <v>13.9</v>
      </c>
      <c r="AN135" s="120"/>
      <c r="AO135" s="120"/>
      <c r="AP135" s="120"/>
      <c r="AQ135" s="270" t="s">
        <v>567</v>
      </c>
      <c r="AR135" s="120"/>
      <c r="AS135" s="120"/>
      <c r="AT135" s="120"/>
      <c r="AU135" s="270"/>
      <c r="AV135" s="120"/>
      <c r="AW135" s="120"/>
      <c r="AX135" s="219"/>
    </row>
    <row r="136" spans="1:50" ht="18.75"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customHeight="1" x14ac:dyDescent="0.15">
      <c r="A138" s="999"/>
      <c r="B138" s="256"/>
      <c r="C138" s="255"/>
      <c r="D138" s="256"/>
      <c r="E138" s="255"/>
      <c r="F138" s="318"/>
      <c r="G138" s="235" t="s">
        <v>590</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377</v>
      </c>
      <c r="AC138" s="228"/>
      <c r="AD138" s="228"/>
      <c r="AE138" s="270">
        <v>8.6999999999999993</v>
      </c>
      <c r="AF138" s="120"/>
      <c r="AG138" s="120"/>
      <c r="AH138" s="120"/>
      <c r="AI138" s="270">
        <v>9.1</v>
      </c>
      <c r="AJ138" s="120"/>
      <c r="AK138" s="120"/>
      <c r="AL138" s="120"/>
      <c r="AM138" s="270"/>
      <c r="AN138" s="120"/>
      <c r="AO138" s="120"/>
      <c r="AP138" s="120"/>
      <c r="AQ138" s="270" t="s">
        <v>567</v>
      </c>
      <c r="AR138" s="120"/>
      <c r="AS138" s="120"/>
      <c r="AT138" s="120"/>
      <c r="AU138" s="270" t="s">
        <v>633</v>
      </c>
      <c r="AV138" s="120"/>
      <c r="AW138" s="120"/>
      <c r="AX138" s="219"/>
    </row>
    <row r="139" spans="1:50" ht="39.75"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377</v>
      </c>
      <c r="AC139" s="137"/>
      <c r="AD139" s="137"/>
      <c r="AE139" s="270">
        <v>8.6999999999999993</v>
      </c>
      <c r="AF139" s="120"/>
      <c r="AG139" s="120"/>
      <c r="AH139" s="120"/>
      <c r="AI139" s="270">
        <v>8.6999999999999993</v>
      </c>
      <c r="AJ139" s="120"/>
      <c r="AK139" s="120"/>
      <c r="AL139" s="120"/>
      <c r="AM139" s="270">
        <v>9.1</v>
      </c>
      <c r="AN139" s="120"/>
      <c r="AO139" s="120"/>
      <c r="AP139" s="120"/>
      <c r="AQ139" s="270" t="s">
        <v>567</v>
      </c>
      <c r="AR139" s="120"/>
      <c r="AS139" s="120"/>
      <c r="AT139" s="120"/>
      <c r="AU139" s="270"/>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t="s">
        <v>591</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428</v>
      </c>
      <c r="D430" s="254"/>
      <c r="E430" s="242" t="s">
        <v>406</v>
      </c>
      <c r="F430" s="452"/>
      <c r="G430" s="244" t="s">
        <v>255</v>
      </c>
      <c r="H430" s="162"/>
      <c r="I430" s="162"/>
      <c r="J430" s="245" t="s">
        <v>567</v>
      </c>
      <c r="K430" s="246"/>
      <c r="L430" s="246"/>
      <c r="M430" s="246"/>
      <c r="N430" s="246"/>
      <c r="O430" s="246"/>
      <c r="P430" s="246"/>
      <c r="Q430" s="246"/>
      <c r="R430" s="246"/>
      <c r="S430" s="246"/>
      <c r="T430" s="247"/>
      <c r="U430" s="248" t="s">
        <v>592</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customHeight="1" x14ac:dyDescent="0.15">
      <c r="A433" s="999"/>
      <c r="B433" s="256"/>
      <c r="C433" s="255"/>
      <c r="D433" s="256"/>
      <c r="E433" s="170"/>
      <c r="F433" s="171"/>
      <c r="G433" s="235" t="s">
        <v>621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623</v>
      </c>
      <c r="AC433" s="137"/>
      <c r="AD433" s="137"/>
      <c r="AE433" s="119" t="s">
        <v>622</v>
      </c>
      <c r="AF433" s="120"/>
      <c r="AG433" s="120"/>
      <c r="AH433" s="120"/>
      <c r="AI433" s="119" t="s">
        <v>567</v>
      </c>
      <c r="AJ433" s="120"/>
      <c r="AK433" s="120"/>
      <c r="AL433" s="120"/>
      <c r="AM433" s="119" t="s">
        <v>567</v>
      </c>
      <c r="AN433" s="120"/>
      <c r="AO433" s="120"/>
      <c r="AP433" s="121"/>
      <c r="AQ433" s="119" t="s">
        <v>567</v>
      </c>
      <c r="AR433" s="120"/>
      <c r="AS433" s="120"/>
      <c r="AT433" s="121"/>
      <c r="AU433" s="120" t="s">
        <v>567</v>
      </c>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622</v>
      </c>
      <c r="AC434" s="228"/>
      <c r="AD434" s="228"/>
      <c r="AE434" s="119" t="s">
        <v>567</v>
      </c>
      <c r="AF434" s="120"/>
      <c r="AG434" s="120"/>
      <c r="AH434" s="121"/>
      <c r="AI434" s="119" t="s">
        <v>567</v>
      </c>
      <c r="AJ434" s="120"/>
      <c r="AK434" s="120"/>
      <c r="AL434" s="120"/>
      <c r="AM434" s="119" t="s">
        <v>567</v>
      </c>
      <c r="AN434" s="120"/>
      <c r="AO434" s="120"/>
      <c r="AP434" s="121"/>
      <c r="AQ434" s="119" t="s">
        <v>567</v>
      </c>
      <c r="AR434" s="120"/>
      <c r="AS434" s="120"/>
      <c r="AT434" s="121"/>
      <c r="AU434" s="120" t="s">
        <v>567</v>
      </c>
      <c r="AV434" s="120"/>
      <c r="AW434" s="120"/>
      <c r="AX434" s="219"/>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567</v>
      </c>
      <c r="AF435" s="120"/>
      <c r="AG435" s="120"/>
      <c r="AH435" s="121"/>
      <c r="AI435" s="119" t="s">
        <v>567</v>
      </c>
      <c r="AJ435" s="120"/>
      <c r="AK435" s="120"/>
      <c r="AL435" s="120"/>
      <c r="AM435" s="119" t="s">
        <v>567</v>
      </c>
      <c r="AN435" s="120"/>
      <c r="AO435" s="120"/>
      <c r="AP435" s="121"/>
      <c r="AQ435" s="119" t="s">
        <v>567</v>
      </c>
      <c r="AR435" s="120"/>
      <c r="AS435" s="120"/>
      <c r="AT435" s="121"/>
      <c r="AU435" s="120" t="s">
        <v>567</v>
      </c>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customHeight="1" x14ac:dyDescent="0.15">
      <c r="A458" s="999"/>
      <c r="B458" s="256"/>
      <c r="C458" s="255"/>
      <c r="D458" s="256"/>
      <c r="E458" s="170"/>
      <c r="F458" s="171"/>
      <c r="G458" s="235" t="s">
        <v>621</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624</v>
      </c>
      <c r="AC458" s="137"/>
      <c r="AD458" s="137"/>
      <c r="AE458" s="119" t="s">
        <v>567</v>
      </c>
      <c r="AF458" s="120"/>
      <c r="AG458" s="120"/>
      <c r="AH458" s="120"/>
      <c r="AI458" s="119" t="s">
        <v>567</v>
      </c>
      <c r="AJ458" s="120"/>
      <c r="AK458" s="120"/>
      <c r="AL458" s="120"/>
      <c r="AM458" s="119" t="s">
        <v>567</v>
      </c>
      <c r="AN458" s="120"/>
      <c r="AO458" s="120"/>
      <c r="AP458" s="121"/>
      <c r="AQ458" s="119" t="s">
        <v>567</v>
      </c>
      <c r="AR458" s="120"/>
      <c r="AS458" s="120"/>
      <c r="AT458" s="121"/>
      <c r="AU458" s="120" t="s">
        <v>567</v>
      </c>
      <c r="AV458" s="120"/>
      <c r="AW458" s="120"/>
      <c r="AX458" s="219"/>
    </row>
    <row r="459" spans="1:50" ht="23.25"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625</v>
      </c>
      <c r="AC459" s="228"/>
      <c r="AD459" s="228"/>
      <c r="AE459" s="119" t="s">
        <v>567</v>
      </c>
      <c r="AF459" s="120"/>
      <c r="AG459" s="120"/>
      <c r="AH459" s="121"/>
      <c r="AI459" s="119" t="s">
        <v>567</v>
      </c>
      <c r="AJ459" s="120"/>
      <c r="AK459" s="120"/>
      <c r="AL459" s="120"/>
      <c r="AM459" s="119" t="s">
        <v>567</v>
      </c>
      <c r="AN459" s="120"/>
      <c r="AO459" s="120"/>
      <c r="AP459" s="121"/>
      <c r="AQ459" s="119" t="s">
        <v>567</v>
      </c>
      <c r="AR459" s="120"/>
      <c r="AS459" s="120"/>
      <c r="AT459" s="121"/>
      <c r="AU459" s="120" t="s">
        <v>567</v>
      </c>
      <c r="AV459" s="120"/>
      <c r="AW459" s="120"/>
      <c r="AX459" s="219"/>
    </row>
    <row r="460" spans="1:50" ht="23.25"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567</v>
      </c>
      <c r="AF460" s="120"/>
      <c r="AG460" s="120"/>
      <c r="AH460" s="121"/>
      <c r="AI460" s="119" t="s">
        <v>567</v>
      </c>
      <c r="AJ460" s="120"/>
      <c r="AK460" s="120"/>
      <c r="AL460" s="120"/>
      <c r="AM460" s="119" t="s">
        <v>567</v>
      </c>
      <c r="AN460" s="120"/>
      <c r="AO460" s="120"/>
      <c r="AP460" s="121"/>
      <c r="AQ460" s="119" t="s">
        <v>567</v>
      </c>
      <c r="AR460" s="120"/>
      <c r="AS460" s="120"/>
      <c r="AT460" s="121"/>
      <c r="AU460" s="120" t="s">
        <v>567</v>
      </c>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9"/>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9"/>
      <c r="B482" s="256"/>
      <c r="C482" s="255"/>
      <c r="D482" s="256"/>
      <c r="E482" s="164" t="s">
        <v>622</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572</v>
      </c>
      <c r="AE702" s="900"/>
      <c r="AF702" s="900"/>
      <c r="AG702" s="889" t="s">
        <v>593</v>
      </c>
      <c r="AH702" s="890"/>
      <c r="AI702" s="890"/>
      <c r="AJ702" s="890"/>
      <c r="AK702" s="890"/>
      <c r="AL702" s="890"/>
      <c r="AM702" s="890"/>
      <c r="AN702" s="890"/>
      <c r="AO702" s="890"/>
      <c r="AP702" s="890"/>
      <c r="AQ702" s="890"/>
      <c r="AR702" s="890"/>
      <c r="AS702" s="890"/>
      <c r="AT702" s="890"/>
      <c r="AU702" s="890"/>
      <c r="AV702" s="890"/>
      <c r="AW702" s="890"/>
      <c r="AX702" s="891"/>
    </row>
    <row r="703" spans="1:50" ht="84.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572</v>
      </c>
      <c r="AE703" s="159"/>
      <c r="AF703" s="159"/>
      <c r="AG703" s="668" t="s">
        <v>594</v>
      </c>
      <c r="AH703" s="669"/>
      <c r="AI703" s="669"/>
      <c r="AJ703" s="669"/>
      <c r="AK703" s="669"/>
      <c r="AL703" s="669"/>
      <c r="AM703" s="669"/>
      <c r="AN703" s="669"/>
      <c r="AO703" s="669"/>
      <c r="AP703" s="669"/>
      <c r="AQ703" s="669"/>
      <c r="AR703" s="669"/>
      <c r="AS703" s="669"/>
      <c r="AT703" s="669"/>
      <c r="AU703" s="669"/>
      <c r="AV703" s="669"/>
      <c r="AW703" s="669"/>
      <c r="AX703" s="670"/>
    </row>
    <row r="704" spans="1:50" ht="59.2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572</v>
      </c>
      <c r="AE704" s="587"/>
      <c r="AF704" s="587"/>
      <c r="AG704" s="432" t="s">
        <v>595</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596</v>
      </c>
      <c r="AE705" s="737"/>
      <c r="AF705" s="737"/>
      <c r="AG705" s="164" t="s">
        <v>598</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597</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597</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572</v>
      </c>
      <c r="AE708" s="672"/>
      <c r="AF708" s="672"/>
      <c r="AG708" s="527" t="s">
        <v>599</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572</v>
      </c>
      <c r="AE709" s="159"/>
      <c r="AF709" s="159"/>
      <c r="AG709" s="668" t="s">
        <v>600</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596</v>
      </c>
      <c r="AE710" s="159"/>
      <c r="AF710" s="159"/>
      <c r="AG710" s="668" t="s">
        <v>567</v>
      </c>
      <c r="AH710" s="669"/>
      <c r="AI710" s="669"/>
      <c r="AJ710" s="669"/>
      <c r="AK710" s="669"/>
      <c r="AL710" s="669"/>
      <c r="AM710" s="669"/>
      <c r="AN710" s="669"/>
      <c r="AO710" s="669"/>
      <c r="AP710" s="669"/>
      <c r="AQ710" s="669"/>
      <c r="AR710" s="669"/>
      <c r="AS710" s="669"/>
      <c r="AT710" s="669"/>
      <c r="AU710" s="669"/>
      <c r="AV710" s="669"/>
      <c r="AW710" s="669"/>
      <c r="AX710" s="670"/>
    </row>
    <row r="711" spans="1:50" ht="46.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572</v>
      </c>
      <c r="AE711" s="159"/>
      <c r="AF711" s="159"/>
      <c r="AG711" s="668" t="s">
        <v>601</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596</v>
      </c>
      <c r="AE712" s="587"/>
      <c r="AF712" s="587"/>
      <c r="AG712" s="595" t="s">
        <v>567</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596</v>
      </c>
      <c r="AE713" s="159"/>
      <c r="AF713" s="160"/>
      <c r="AG713" s="668" t="s">
        <v>567</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596</v>
      </c>
      <c r="AE714" s="593"/>
      <c r="AF714" s="594"/>
      <c r="AG714" s="693" t="s">
        <v>567</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572</v>
      </c>
      <c r="AE715" s="672"/>
      <c r="AF715" s="781"/>
      <c r="AG715" s="527" t="s">
        <v>619</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596</v>
      </c>
      <c r="AE716" s="763"/>
      <c r="AF716" s="763"/>
      <c r="AG716" s="668" t="s">
        <v>567</v>
      </c>
      <c r="AH716" s="669"/>
      <c r="AI716" s="669"/>
      <c r="AJ716" s="669"/>
      <c r="AK716" s="669"/>
      <c r="AL716" s="669"/>
      <c r="AM716" s="669"/>
      <c r="AN716" s="669"/>
      <c r="AO716" s="669"/>
      <c r="AP716" s="669"/>
      <c r="AQ716" s="669"/>
      <c r="AR716" s="669"/>
      <c r="AS716" s="669"/>
      <c r="AT716" s="669"/>
      <c r="AU716" s="669"/>
      <c r="AV716" s="669"/>
      <c r="AW716" s="669"/>
      <c r="AX716" s="670"/>
    </row>
    <row r="717" spans="1:50" ht="44.25"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572</v>
      </c>
      <c r="AE717" s="159"/>
      <c r="AF717" s="159"/>
      <c r="AG717" s="668" t="s">
        <v>602</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596</v>
      </c>
      <c r="AE718" s="159"/>
      <c r="AF718" s="159"/>
      <c r="AG718" s="167" t="s">
        <v>567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596</v>
      </c>
      <c r="AE719" s="672"/>
      <c r="AF719" s="672"/>
      <c r="AG719" s="164" t="s">
        <v>592</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1" t="s">
        <v>629</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9" t="s">
        <v>57</v>
      </c>
      <c r="D727" s="700"/>
      <c r="E727" s="700"/>
      <c r="F727" s="701"/>
      <c r="G727" s="799" t="s">
        <v>630</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47.25" customHeight="1" thickBot="1" x14ac:dyDescent="0.2">
      <c r="A729" s="769" t="s">
        <v>627</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5.25" customHeight="1" thickBot="1" x14ac:dyDescent="0.2">
      <c r="A731" s="619" t="s">
        <v>138</v>
      </c>
      <c r="B731" s="620"/>
      <c r="C731" s="620"/>
      <c r="D731" s="620"/>
      <c r="E731" s="621"/>
      <c r="F731" s="684" t="s">
        <v>628</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47.25" customHeight="1" thickBot="1" x14ac:dyDescent="0.2">
      <c r="A733" s="753" t="s">
        <v>138</v>
      </c>
      <c r="B733" s="754"/>
      <c r="C733" s="754"/>
      <c r="D733" s="754"/>
      <c r="E733" s="755"/>
      <c r="F733" s="770" t="s">
        <v>631</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47.2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409</v>
      </c>
      <c r="B737" s="101"/>
      <c r="C737" s="101"/>
      <c r="D737" s="102"/>
      <c r="E737" s="103" t="s">
        <v>614</v>
      </c>
      <c r="F737" s="103"/>
      <c r="G737" s="103"/>
      <c r="H737" s="103"/>
      <c r="I737" s="103"/>
      <c r="J737" s="103"/>
      <c r="K737" s="103"/>
      <c r="L737" s="103"/>
      <c r="M737" s="103"/>
      <c r="N737" s="109" t="s">
        <v>404</v>
      </c>
      <c r="O737" s="109"/>
      <c r="P737" s="109"/>
      <c r="Q737" s="109"/>
      <c r="R737" s="103" t="s">
        <v>616</v>
      </c>
      <c r="S737" s="103"/>
      <c r="T737" s="103"/>
      <c r="U737" s="103"/>
      <c r="V737" s="103"/>
      <c r="W737" s="103"/>
      <c r="X737" s="103"/>
      <c r="Y737" s="103"/>
      <c r="Z737" s="103"/>
      <c r="AA737" s="109" t="s">
        <v>403</v>
      </c>
      <c r="AB737" s="109"/>
      <c r="AC737" s="109"/>
      <c r="AD737" s="109"/>
      <c r="AE737" s="103" t="s">
        <v>616</v>
      </c>
      <c r="AF737" s="103"/>
      <c r="AG737" s="103"/>
      <c r="AH737" s="103"/>
      <c r="AI737" s="103"/>
      <c r="AJ737" s="103"/>
      <c r="AK737" s="103"/>
      <c r="AL737" s="103"/>
      <c r="AM737" s="103"/>
      <c r="AN737" s="109" t="s">
        <v>402</v>
      </c>
      <c r="AO737" s="109"/>
      <c r="AP737" s="109"/>
      <c r="AQ737" s="109"/>
      <c r="AR737" s="110" t="s">
        <v>615</v>
      </c>
      <c r="AS737" s="111"/>
      <c r="AT737" s="111"/>
      <c r="AU737" s="111"/>
      <c r="AV737" s="111"/>
      <c r="AW737" s="111"/>
      <c r="AX737" s="112"/>
      <c r="AY737" s="88"/>
      <c r="AZ737" s="88"/>
    </row>
    <row r="738" spans="1:52" ht="24.75" customHeight="1" x14ac:dyDescent="0.15">
      <c r="A738" s="100" t="s">
        <v>401</v>
      </c>
      <c r="B738" s="101"/>
      <c r="C738" s="101"/>
      <c r="D738" s="102"/>
      <c r="E738" s="103" t="s">
        <v>615</v>
      </c>
      <c r="F738" s="103"/>
      <c r="G738" s="103"/>
      <c r="H738" s="103"/>
      <c r="I738" s="103"/>
      <c r="J738" s="103"/>
      <c r="K738" s="103"/>
      <c r="L738" s="103"/>
      <c r="M738" s="103"/>
      <c r="N738" s="109" t="s">
        <v>400</v>
      </c>
      <c r="O738" s="109"/>
      <c r="P738" s="109"/>
      <c r="Q738" s="109"/>
      <c r="R738" s="103" t="s">
        <v>615</v>
      </c>
      <c r="S738" s="103"/>
      <c r="T738" s="103"/>
      <c r="U738" s="103"/>
      <c r="V738" s="103"/>
      <c r="W738" s="103"/>
      <c r="X738" s="103"/>
      <c r="Y738" s="103"/>
      <c r="Z738" s="103"/>
      <c r="AA738" s="109" t="s">
        <v>399</v>
      </c>
      <c r="AB738" s="109"/>
      <c r="AC738" s="109"/>
      <c r="AD738" s="109"/>
      <c r="AE738" s="103" t="s">
        <v>615</v>
      </c>
      <c r="AF738" s="103"/>
      <c r="AG738" s="103"/>
      <c r="AH738" s="103"/>
      <c r="AI738" s="103"/>
      <c r="AJ738" s="103"/>
      <c r="AK738" s="103"/>
      <c r="AL738" s="103"/>
      <c r="AM738" s="103"/>
      <c r="AN738" s="109" t="s">
        <v>398</v>
      </c>
      <c r="AO738" s="109"/>
      <c r="AP738" s="109"/>
      <c r="AQ738" s="109"/>
      <c r="AR738" s="110" t="s">
        <v>617</v>
      </c>
      <c r="AS738" s="111"/>
      <c r="AT738" s="111"/>
      <c r="AU738" s="111"/>
      <c r="AV738" s="111"/>
      <c r="AW738" s="111"/>
      <c r="AX738" s="112"/>
    </row>
    <row r="739" spans="1:52" ht="24.75" customHeight="1" x14ac:dyDescent="0.15">
      <c r="A739" s="100" t="s">
        <v>397</v>
      </c>
      <c r="B739" s="101"/>
      <c r="C739" s="101"/>
      <c r="D739" s="102"/>
      <c r="E739" s="103" t="s">
        <v>618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566</v>
      </c>
      <c r="F740" s="125"/>
      <c r="G740" s="125"/>
      <c r="H740" s="92" t="str">
        <f>IF(E740="", "", "(")</f>
        <v>(</v>
      </c>
      <c r="I740" s="125"/>
      <c r="J740" s="125"/>
      <c r="K740" s="92" t="str">
        <f>IF(OR(I740="　", I740=""), "", "-")</f>
        <v/>
      </c>
      <c r="L740" s="126">
        <v>1</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thickBo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392</v>
      </c>
      <c r="B780" s="765"/>
      <c r="C780" s="765"/>
      <c r="D780" s="765"/>
      <c r="E780" s="765"/>
      <c r="F780" s="766"/>
      <c r="G780" s="443" t="s">
        <v>632</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t="s">
        <v>603</v>
      </c>
      <c r="H782" s="454"/>
      <c r="I782" s="454"/>
      <c r="J782" s="454"/>
      <c r="K782" s="455"/>
      <c r="L782" s="456" t="s">
        <v>606</v>
      </c>
      <c r="M782" s="457"/>
      <c r="N782" s="457"/>
      <c r="O782" s="457"/>
      <c r="P782" s="457"/>
      <c r="Q782" s="457"/>
      <c r="R782" s="457"/>
      <c r="S782" s="457"/>
      <c r="T782" s="457"/>
      <c r="U782" s="457"/>
      <c r="V782" s="457"/>
      <c r="W782" s="457"/>
      <c r="X782" s="458"/>
      <c r="Y782" s="459">
        <v>11</v>
      </c>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57"/>
      <c r="B783" s="767"/>
      <c r="C783" s="767"/>
      <c r="D783" s="767"/>
      <c r="E783" s="767"/>
      <c r="F783" s="768"/>
      <c r="G783" s="352" t="s">
        <v>604</v>
      </c>
      <c r="H783" s="353"/>
      <c r="I783" s="353"/>
      <c r="J783" s="353"/>
      <c r="K783" s="354"/>
      <c r="L783" s="405" t="s">
        <v>607</v>
      </c>
      <c r="M783" s="406"/>
      <c r="N783" s="406"/>
      <c r="O783" s="406"/>
      <c r="P783" s="406"/>
      <c r="Q783" s="406"/>
      <c r="R783" s="406"/>
      <c r="S783" s="406"/>
      <c r="T783" s="406"/>
      <c r="U783" s="406"/>
      <c r="V783" s="406"/>
      <c r="W783" s="406"/>
      <c r="X783" s="407"/>
      <c r="Y783" s="402">
        <v>3</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7"/>
      <c r="B784" s="767"/>
      <c r="C784" s="767"/>
      <c r="D784" s="767"/>
      <c r="E784" s="767"/>
      <c r="F784" s="768"/>
      <c r="G784" s="352" t="s">
        <v>605</v>
      </c>
      <c r="H784" s="353"/>
      <c r="I784" s="353"/>
      <c r="J784" s="353"/>
      <c r="K784" s="354"/>
      <c r="L784" s="405" t="s">
        <v>608</v>
      </c>
      <c r="M784" s="406"/>
      <c r="N784" s="406"/>
      <c r="O784" s="406"/>
      <c r="P784" s="406"/>
      <c r="Q784" s="406"/>
      <c r="R784" s="406"/>
      <c r="S784" s="406"/>
      <c r="T784" s="406"/>
      <c r="U784" s="406"/>
      <c r="V784" s="406"/>
      <c r="W784" s="406"/>
      <c r="X784" s="407"/>
      <c r="Y784" s="402">
        <v>1</v>
      </c>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15</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2" t="s">
        <v>609</v>
      </c>
      <c r="D838" s="422"/>
      <c r="E838" s="422"/>
      <c r="F838" s="422"/>
      <c r="G838" s="422"/>
      <c r="H838" s="422"/>
      <c r="I838" s="422"/>
      <c r="J838" s="423">
        <v>6050005010703</v>
      </c>
      <c r="K838" s="424"/>
      <c r="L838" s="424"/>
      <c r="M838" s="424"/>
      <c r="N838" s="424"/>
      <c r="O838" s="424"/>
      <c r="P838" s="321" t="s">
        <v>610</v>
      </c>
      <c r="Q838" s="321"/>
      <c r="R838" s="321"/>
      <c r="S838" s="321"/>
      <c r="T838" s="321"/>
      <c r="U838" s="321"/>
      <c r="V838" s="321"/>
      <c r="W838" s="321"/>
      <c r="X838" s="321"/>
      <c r="Y838" s="322">
        <v>15</v>
      </c>
      <c r="Z838" s="323"/>
      <c r="AA838" s="323"/>
      <c r="AB838" s="324"/>
      <c r="AC838" s="332" t="s">
        <v>611</v>
      </c>
      <c r="AD838" s="427"/>
      <c r="AE838" s="427"/>
      <c r="AF838" s="427"/>
      <c r="AG838" s="427"/>
      <c r="AH838" s="425" t="s">
        <v>612</v>
      </c>
      <c r="AI838" s="426"/>
      <c r="AJ838" s="426"/>
      <c r="AK838" s="426"/>
      <c r="AL838" s="329" t="s">
        <v>613</v>
      </c>
      <c r="AM838" s="330"/>
      <c r="AN838" s="330"/>
      <c r="AO838" s="331"/>
      <c r="AP838" s="325" t="s">
        <v>592</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30" hidden="1" customHeight="1" x14ac:dyDescent="0.15">
      <c r="A1103" s="408">
        <v>1</v>
      </c>
      <c r="B1103" s="408">
        <v>1</v>
      </c>
      <c r="C1103" s="897"/>
      <c r="D1103" s="897"/>
      <c r="E1103" s="896"/>
      <c r="F1103" s="896"/>
      <c r="G1103" s="896"/>
      <c r="H1103" s="896"/>
      <c r="I1103" s="896"/>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3">
    <cfRule type="expression" dxfId="2795" priority="13879">
      <formula>IF(RIGHT(TEXT(Y783,"0.#"),1)=".",FALSE,TRUE)</formula>
    </cfRule>
    <cfRule type="expression" dxfId="2794" priority="13880">
      <formula>IF(RIGHT(TEXT(Y783,"0.#"),1)=".",TRUE,FALSE)</formula>
    </cfRule>
  </conditionalFormatting>
  <conditionalFormatting sqref="Y792">
    <cfRule type="expression" dxfId="2793" priority="13875">
      <formula>IF(RIGHT(TEXT(Y792,"0.#"),1)=".",FALSE,TRUE)</formula>
    </cfRule>
    <cfRule type="expression" dxfId="2792" priority="13876">
      <formula>IF(RIGHT(TEXT(Y792,"0.#"),1)=".",TRUE,FALSE)</formula>
    </cfRule>
  </conditionalFormatting>
  <conditionalFormatting sqref="Y823:Y830 Y821 Y810:Y817 Y808 Y797:Y804 Y795">
    <cfRule type="expression" dxfId="2791" priority="13657">
      <formula>IF(RIGHT(TEXT(Y795,"0.#"),1)=".",FALSE,TRUE)</formula>
    </cfRule>
    <cfRule type="expression" dxfId="2790" priority="13658">
      <formula>IF(RIGHT(TEXT(Y795,"0.#"),1)=".",TRUE,FALSE)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4:Y791 Y782">
    <cfRule type="expression" dxfId="2783" priority="13681">
      <formula>IF(RIGHT(TEXT(Y782,"0.#"),1)=".",FALSE,TRUE)</formula>
    </cfRule>
    <cfRule type="expression" dxfId="2782" priority="13682">
      <formula>IF(RIGHT(TEXT(Y782,"0.#"),1)=".",TRUE,FALSE)</formula>
    </cfRule>
  </conditionalFormatting>
  <conditionalFormatting sqref="AU783">
    <cfRule type="expression" dxfId="2781" priority="13679">
      <formula>IF(RIGHT(TEXT(AU783,"0.#"),1)=".",FALSE,TRUE)</formula>
    </cfRule>
    <cfRule type="expression" dxfId="2780" priority="13680">
      <formula>IF(RIGHT(TEXT(AU783,"0.#"),1)=".",TRUE,FALSE)</formula>
    </cfRule>
  </conditionalFormatting>
  <conditionalFormatting sqref="AU792">
    <cfRule type="expression" dxfId="2779" priority="13677">
      <formula>IF(RIGHT(TEXT(AU792,"0.#"),1)=".",FALSE,TRUE)</formula>
    </cfRule>
    <cfRule type="expression" dxfId="2778" priority="13678">
      <formula>IF(RIGHT(TEXT(AU792,"0.#"),1)=".",TRUE,FALSE)</formula>
    </cfRule>
  </conditionalFormatting>
  <conditionalFormatting sqref="AU784:AU791 AU782">
    <cfRule type="expression" dxfId="2777" priority="13675">
      <formula>IF(RIGHT(TEXT(AU782,"0.#"),1)=".",FALSE,TRUE)</formula>
    </cfRule>
    <cfRule type="expression" dxfId="2776" priority="13676">
      <formula>IF(RIGHT(TEXT(AU782,"0.#"),1)=".",TRUE,FALSE)</formula>
    </cfRule>
  </conditionalFormatting>
  <conditionalFormatting sqref="Y822 Y809 Y796">
    <cfRule type="expression" dxfId="2775" priority="13661">
      <formula>IF(RIGHT(TEXT(Y796,"0.#"),1)=".",FALSE,TRUE)</formula>
    </cfRule>
    <cfRule type="expression" dxfId="2774" priority="13662">
      <formula>IF(RIGHT(TEXT(Y796,"0.#"),1)=".",TRUE,FALSE)</formula>
    </cfRule>
  </conditionalFormatting>
  <conditionalFormatting sqref="Y831 Y818 Y805">
    <cfRule type="expression" dxfId="2773" priority="13659">
      <formula>IF(RIGHT(TEXT(Y805,"0.#"),1)=".",FALSE,TRUE)</formula>
    </cfRule>
    <cfRule type="expression" dxfId="2772" priority="13660">
      <formula>IF(RIGHT(TEXT(Y805,"0.#"),1)=".",TRUE,FALSE)</formula>
    </cfRule>
  </conditionalFormatting>
  <conditionalFormatting sqref="AU822 AU809 AU796">
    <cfRule type="expression" dxfId="2771" priority="13655">
      <formula>IF(RIGHT(TEXT(AU796,"0.#"),1)=".",FALSE,TRUE)</formula>
    </cfRule>
    <cfRule type="expression" dxfId="2770" priority="13656">
      <formula>IF(RIGHT(TEXT(AU796,"0.#"),1)=".",TRUE,FALSE)</formula>
    </cfRule>
  </conditionalFormatting>
  <conditionalFormatting sqref="AU831 AU818 AU805">
    <cfRule type="expression" dxfId="2769" priority="13653">
      <formula>IF(RIGHT(TEXT(AU805,"0.#"),1)=".",FALSE,TRUE)</formula>
    </cfRule>
    <cfRule type="expression" dxfId="2768" priority="13654">
      <formula>IF(RIGHT(TEXT(AU805,"0.#"),1)=".",TRUE,FALSE)</formula>
    </cfRule>
  </conditionalFormatting>
  <conditionalFormatting sqref="AU823:AU830 AU821 AU810:AU817 AU808 AU797:AU804 AU795">
    <cfRule type="expression" dxfId="2767" priority="13651">
      <formula>IF(RIGHT(TEXT(AU795,"0.#"),1)=".",FALSE,TRUE)</formula>
    </cfRule>
    <cfRule type="expression" dxfId="2766" priority="13652">
      <formula>IF(RIGHT(TEXT(AU795,"0.#"),1)=".",TRUE,FALSE)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 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0:AO867">
    <cfRule type="expression" dxfId="2501" priority="6629">
      <formula>IF(AND(AL840&gt;=0, RIGHT(TEXT(AL840,"0.#"),1)&lt;&gt;"."),TRUE,FALSE)</formula>
    </cfRule>
    <cfRule type="expression" dxfId="2500" priority="6630">
      <formula>IF(AND(AL840&gt;=0, RIGHT(TEXT(AL840,"0.#"),1)="."),TRUE,FALSE)</formula>
    </cfRule>
    <cfRule type="expression" dxfId="2499" priority="6631">
      <formula>IF(AND(AL840&lt;0, RIGHT(TEXT(AL840,"0.#"),1)&lt;&gt;"."),TRUE,FALSE)</formula>
    </cfRule>
    <cfRule type="expression" dxfId="2498" priority="6632">
      <formula>IF(AND(AL840&lt;0, RIGHT(TEXT(AL840,"0.#"),1)="."),TRUE,FALSE)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0:Y867">
    <cfRule type="expression" dxfId="2427" priority="2957">
      <formula>IF(RIGHT(TEXT(Y840,"0.#"),1)=".",FALSE,TRUE)</formula>
    </cfRule>
    <cfRule type="expression" dxfId="2426" priority="2958">
      <formula>IF(RIGHT(TEXT(Y840,"0.#"),1)=".",TRUE,FALSE)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3:AO1132">
    <cfRule type="expression" dxfId="2397" priority="2863">
      <formula>IF(AND(AL1103&gt;=0, RIGHT(TEXT(AL1103,"0.#"),1)&lt;&gt;"."),TRUE,FALSE)</formula>
    </cfRule>
    <cfRule type="expression" dxfId="2396" priority="2864">
      <formula>IF(AND(AL1103&gt;=0, RIGHT(TEXT(AL1103,"0.#"),1)="."),TRUE,FALSE)</formula>
    </cfRule>
    <cfRule type="expression" dxfId="2395" priority="2865">
      <formula>IF(AND(AL1103&lt;0, RIGHT(TEXT(AL1103,"0.#"),1)&lt;&gt;"."),TRUE,FALSE)</formula>
    </cfRule>
    <cfRule type="expression" dxfId="2394" priority="2866">
      <formula>IF(AND(AL1103&lt;0, RIGHT(TEXT(AL1103,"0.#"),1)="."),TRUE,FALSE)</formula>
    </cfRule>
  </conditionalFormatting>
  <conditionalFormatting sqref="Y1103:Y1132">
    <cfRule type="expression" dxfId="2393" priority="2861">
      <formula>IF(RIGHT(TEXT(Y1103,"0.#"),1)=".",FALSE,TRUE)</formula>
    </cfRule>
    <cfRule type="expression" dxfId="2392" priority="2862">
      <formula>IF(RIGHT(TEXT(Y1103,"0.#"),1)=".",TRUE,FALSE)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8:AO839">
    <cfRule type="expression" dxfId="2383" priority="2815">
      <formula>IF(AND(AL838&gt;=0, RIGHT(TEXT(AL838,"0.#"),1)&lt;&gt;"."),TRUE,FALSE)</formula>
    </cfRule>
    <cfRule type="expression" dxfId="2382" priority="2816">
      <formula>IF(AND(AL838&gt;=0, RIGHT(TEXT(AL838,"0.#"),1)="."),TRUE,FALSE)</formula>
    </cfRule>
    <cfRule type="expression" dxfId="2381" priority="2817">
      <formula>IF(AND(AL838&lt;0, RIGHT(TEXT(AL838,"0.#"),1)&lt;&gt;"."),TRUE,FALSE)</formula>
    </cfRule>
    <cfRule type="expression" dxfId="2380" priority="2818">
      <formula>IF(AND(AL838&lt;0, RIGHT(TEXT(AL838,"0.#"),1)="."),TRUE,FALSE)</formula>
    </cfRule>
  </conditionalFormatting>
  <conditionalFormatting sqref="Y838:Y839">
    <cfRule type="expression" dxfId="2379" priority="2813">
      <formula>IF(RIGHT(TEXT(Y838,"0.#"),1)=".",FALSE,TRUE)</formula>
    </cfRule>
    <cfRule type="expression" dxfId="2378" priority="2814">
      <formula>IF(RIGHT(TEXT(Y838,"0.#"),1)=".",TRUE,FALSE)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3:Y900">
    <cfRule type="expression" dxfId="2061" priority="2073">
      <formula>IF(RIGHT(TEXT(Y873,"0.#"),1)=".",FALSE,TRUE)</formula>
    </cfRule>
    <cfRule type="expression" dxfId="2060" priority="2074">
      <formula>IF(RIGHT(TEXT(Y873,"0.#"),1)=".",TRUE,FALSE)</formula>
    </cfRule>
  </conditionalFormatting>
  <conditionalFormatting sqref="Y871:Y872">
    <cfRule type="expression" dxfId="2059" priority="2067">
      <formula>IF(RIGHT(TEXT(Y871,"0.#"),1)=".",FALSE,TRUE)</formula>
    </cfRule>
    <cfRule type="expression" dxfId="2058" priority="2068">
      <formula>IF(RIGHT(TEXT(Y871,"0.#"),1)=".",TRUE,FALSE)</formula>
    </cfRule>
  </conditionalFormatting>
  <conditionalFormatting sqref="Y906:Y933">
    <cfRule type="expression" dxfId="2057" priority="2061">
      <formula>IF(RIGHT(TEXT(Y906,"0.#"),1)=".",FALSE,TRUE)</formula>
    </cfRule>
    <cfRule type="expression" dxfId="2056" priority="2062">
      <formula>IF(RIGHT(TEXT(Y906,"0.#"),1)=".",TRUE,FALSE)</formula>
    </cfRule>
  </conditionalFormatting>
  <conditionalFormatting sqref="Y904:Y905">
    <cfRule type="expression" dxfId="2055" priority="2055">
      <formula>IF(RIGHT(TEXT(Y904,"0.#"),1)=".",FALSE,TRUE)</formula>
    </cfRule>
    <cfRule type="expression" dxfId="2054" priority="2056">
      <formula>IF(RIGHT(TEXT(Y904,"0.#"),1)=".",TRUE,FALSE)</formula>
    </cfRule>
  </conditionalFormatting>
  <conditionalFormatting sqref="Y939:Y966">
    <cfRule type="expression" dxfId="2053" priority="2049">
      <formula>IF(RIGHT(TEXT(Y939,"0.#"),1)=".",FALSE,TRUE)</formula>
    </cfRule>
    <cfRule type="expression" dxfId="2052" priority="2050">
      <formula>IF(RIGHT(TEXT(Y939,"0.#"),1)=".",TRUE,FALSE)</formula>
    </cfRule>
  </conditionalFormatting>
  <conditionalFormatting sqref="Y937:Y938">
    <cfRule type="expression" dxfId="2051" priority="2043">
      <formula>IF(RIGHT(TEXT(Y937,"0.#"),1)=".",FALSE,TRUE)</formula>
    </cfRule>
    <cfRule type="expression" dxfId="2050" priority="2044">
      <formula>IF(RIGHT(TEXT(Y937,"0.#"),1)=".",TRUE,FALSE)</formula>
    </cfRule>
  </conditionalFormatting>
  <conditionalFormatting sqref="Y972:Y999">
    <cfRule type="expression" dxfId="2049" priority="2037">
      <formula>IF(RIGHT(TEXT(Y972,"0.#"),1)=".",FALSE,TRUE)</formula>
    </cfRule>
    <cfRule type="expression" dxfId="2048" priority="2038">
      <formula>IF(RIGHT(TEXT(Y972,"0.#"),1)=".",TRUE,FALSE)</formula>
    </cfRule>
  </conditionalFormatting>
  <conditionalFormatting sqref="Y970:Y971">
    <cfRule type="expression" dxfId="2047" priority="2031">
      <formula>IF(RIGHT(TEXT(Y970,"0.#"),1)=".",FALSE,TRUE)</formula>
    </cfRule>
    <cfRule type="expression" dxfId="2046" priority="2032">
      <formula>IF(RIGHT(TEXT(Y970,"0.#"),1)=".",TRUE,FALSE)</formula>
    </cfRule>
  </conditionalFormatting>
  <conditionalFormatting sqref="Y1005:Y1032">
    <cfRule type="expression" dxfId="2045" priority="2025">
      <formula>IF(RIGHT(TEXT(Y1005,"0.#"),1)=".",FALSE,TRUE)</formula>
    </cfRule>
    <cfRule type="expression" dxfId="2044" priority="2026">
      <formula>IF(RIGHT(TEXT(Y1005,"0.#"),1)=".",TRUE,FALSE)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3:AO900">
    <cfRule type="expression" dxfId="1963" priority="2075">
      <formula>IF(AND(AL873&gt;=0, RIGHT(TEXT(AL873,"0.#"),1)&lt;&gt;"."),TRUE,FALSE)</formula>
    </cfRule>
    <cfRule type="expression" dxfId="1962" priority="2076">
      <formula>IF(AND(AL873&gt;=0, RIGHT(TEXT(AL873,"0.#"),1)="."),TRUE,FALSE)</formula>
    </cfRule>
    <cfRule type="expression" dxfId="1961" priority="2077">
      <formula>IF(AND(AL873&lt;0, RIGHT(TEXT(AL873,"0.#"),1)&lt;&gt;"."),TRUE,FALSE)</formula>
    </cfRule>
    <cfRule type="expression" dxfId="1960" priority="2078">
      <formula>IF(AND(AL873&lt;0, RIGHT(TEXT(AL873,"0.#"),1)="."),TRUE,FALSE)</formula>
    </cfRule>
  </conditionalFormatting>
  <conditionalFormatting sqref="AL871:AO872">
    <cfRule type="expression" dxfId="1959" priority="2069">
      <formula>IF(AND(AL871&gt;=0, RIGHT(TEXT(AL871,"0.#"),1)&lt;&gt;"."),TRUE,FALSE)</formula>
    </cfRule>
    <cfRule type="expression" dxfId="1958" priority="2070">
      <formula>IF(AND(AL871&gt;=0, RIGHT(TEXT(AL871,"0.#"),1)="."),TRUE,FALSE)</formula>
    </cfRule>
    <cfRule type="expression" dxfId="1957" priority="2071">
      <formula>IF(AND(AL871&lt;0, RIGHT(TEXT(AL871,"0.#"),1)&lt;&gt;"."),TRUE,FALSE)</formula>
    </cfRule>
    <cfRule type="expression" dxfId="1956" priority="2072">
      <formula>IF(AND(AL871&lt;0, RIGHT(TEXT(AL871,"0.#"),1)="."),TRUE,FALSE)</formula>
    </cfRule>
  </conditionalFormatting>
  <conditionalFormatting sqref="AL906:AO933">
    <cfRule type="expression" dxfId="1955" priority="2063">
      <formula>IF(AND(AL906&gt;=0, RIGHT(TEXT(AL906,"0.#"),1)&lt;&gt;"."),TRUE,FALSE)</formula>
    </cfRule>
    <cfRule type="expression" dxfId="1954" priority="2064">
      <formula>IF(AND(AL906&gt;=0, RIGHT(TEXT(AL906,"0.#"),1)="."),TRUE,FALSE)</formula>
    </cfRule>
    <cfRule type="expression" dxfId="1953" priority="2065">
      <formula>IF(AND(AL906&lt;0, RIGHT(TEXT(AL906,"0.#"),1)&lt;&gt;"."),TRUE,FALSE)</formula>
    </cfRule>
    <cfRule type="expression" dxfId="1952" priority="2066">
      <formula>IF(AND(AL906&lt;0, RIGHT(TEXT(AL906,"0.#"),1)="."),TRUE,FALSE)</formula>
    </cfRule>
  </conditionalFormatting>
  <conditionalFormatting sqref="AL904:AO905">
    <cfRule type="expression" dxfId="1951" priority="2057">
      <formula>IF(AND(AL904&gt;=0, RIGHT(TEXT(AL904,"0.#"),1)&lt;&gt;"."),TRUE,FALSE)</formula>
    </cfRule>
    <cfRule type="expression" dxfId="1950" priority="2058">
      <formula>IF(AND(AL904&gt;=0, RIGHT(TEXT(AL904,"0.#"),1)="."),TRUE,FALSE)</formula>
    </cfRule>
    <cfRule type="expression" dxfId="1949" priority="2059">
      <formula>IF(AND(AL904&lt;0, RIGHT(TEXT(AL904,"0.#"),1)&lt;&gt;"."),TRUE,FALSE)</formula>
    </cfRule>
    <cfRule type="expression" dxfId="1948" priority="2060">
      <formula>IF(AND(AL904&lt;0, RIGHT(TEXT(AL904,"0.#"),1)="."),TRUE,FALSE)</formula>
    </cfRule>
  </conditionalFormatting>
  <conditionalFormatting sqref="AL939:AO966">
    <cfRule type="expression" dxfId="1947" priority="2051">
      <formula>IF(AND(AL939&gt;=0, RIGHT(TEXT(AL939,"0.#"),1)&lt;&gt;"."),TRUE,FALSE)</formula>
    </cfRule>
    <cfRule type="expression" dxfId="1946" priority="2052">
      <formula>IF(AND(AL939&gt;=0, RIGHT(TEXT(AL939,"0.#"),1)="."),TRUE,FALSE)</formula>
    </cfRule>
    <cfRule type="expression" dxfId="1945" priority="2053">
      <formula>IF(AND(AL939&lt;0, RIGHT(TEXT(AL939,"0.#"),1)&lt;&gt;"."),TRUE,FALSE)</formula>
    </cfRule>
    <cfRule type="expression" dxfId="1944" priority="2054">
      <formula>IF(AND(AL939&lt;0, RIGHT(TEXT(AL939,"0.#"),1)="."),TRUE,FALSE)</formula>
    </cfRule>
  </conditionalFormatting>
  <conditionalFormatting sqref="AL937:AO938">
    <cfRule type="expression" dxfId="1943" priority="2045">
      <formula>IF(AND(AL937&gt;=0, RIGHT(TEXT(AL937,"0.#"),1)&lt;&gt;"."),TRUE,FALSE)</formula>
    </cfRule>
    <cfRule type="expression" dxfId="1942" priority="2046">
      <formula>IF(AND(AL937&gt;=0, RIGHT(TEXT(AL937,"0.#"),1)="."),TRUE,FALSE)</formula>
    </cfRule>
    <cfRule type="expression" dxfId="1941" priority="2047">
      <formula>IF(AND(AL937&lt;0, RIGHT(TEXT(AL937,"0.#"),1)&lt;&gt;"."),TRUE,FALSE)</formula>
    </cfRule>
    <cfRule type="expression" dxfId="1940" priority="2048">
      <formula>IF(AND(AL937&lt;0, RIGHT(TEXT(AL937,"0.#"),1)="."),TRUE,FALSE)</formula>
    </cfRule>
  </conditionalFormatting>
  <conditionalFormatting sqref="AL972:AO999">
    <cfRule type="expression" dxfId="1939" priority="2039">
      <formula>IF(AND(AL972&gt;=0, RIGHT(TEXT(AL972,"0.#"),1)&lt;&gt;"."),TRUE,FALSE)</formula>
    </cfRule>
    <cfRule type="expression" dxfId="1938" priority="2040">
      <formula>IF(AND(AL972&gt;=0, RIGHT(TEXT(AL972,"0.#"),1)="."),TRUE,FALSE)</formula>
    </cfRule>
    <cfRule type="expression" dxfId="1937" priority="2041">
      <formula>IF(AND(AL972&lt;0, RIGHT(TEXT(AL972,"0.#"),1)&lt;&gt;"."),TRUE,FALSE)</formula>
    </cfRule>
    <cfRule type="expression" dxfId="1936" priority="2042">
      <formula>IF(AND(AL972&lt;0, RIGHT(TEXT(AL972,"0.#"),1)="."),TRUE,FALSE)</formula>
    </cfRule>
  </conditionalFormatting>
  <conditionalFormatting sqref="AL970:AO971">
    <cfRule type="expression" dxfId="1935" priority="2033">
      <formula>IF(AND(AL970&gt;=0, RIGHT(TEXT(AL970,"0.#"),1)&lt;&gt;"."),TRUE,FALSE)</formula>
    </cfRule>
    <cfRule type="expression" dxfId="1934" priority="2034">
      <formula>IF(AND(AL970&gt;=0, RIGHT(TEXT(AL970,"0.#"),1)="."),TRUE,FALSE)</formula>
    </cfRule>
    <cfRule type="expression" dxfId="1933" priority="2035">
      <formula>IF(AND(AL970&lt;0, RIGHT(TEXT(AL970,"0.#"),1)&lt;&gt;"."),TRUE,FALSE)</formula>
    </cfRule>
    <cfRule type="expression" dxfId="1932" priority="2036">
      <formula>IF(AND(AL970&lt;0, RIGHT(TEXT(AL970,"0.#"),1)="."),TRUE,FALSE)</formula>
    </cfRule>
  </conditionalFormatting>
  <conditionalFormatting sqref="AL1005:AO1032">
    <cfRule type="expression" dxfId="1931" priority="2027">
      <formula>IF(AND(AL1005&gt;=0, RIGHT(TEXT(AL1005,"0.#"),1)&lt;&gt;"."),TRUE,FALSE)</formula>
    </cfRule>
    <cfRule type="expression" dxfId="1930" priority="2028">
      <formula>IF(AND(AL1005&gt;=0, RIGHT(TEXT(AL1005,"0.#"),1)="."),TRUE,FALSE)</formula>
    </cfRule>
    <cfRule type="expression" dxfId="1929" priority="2029">
      <formula>IF(AND(AL1005&lt;0, RIGHT(TEXT(AL1005,"0.#"),1)&lt;&gt;"."),TRUE,FALSE)</formula>
    </cfRule>
    <cfRule type="expression" dxfId="1928" priority="2030">
      <formula>IF(AND(AL1005&lt;0, RIGHT(TEXT(AL1005,"0.#"),1)="."),TRUE,FALSE)</formula>
    </cfRule>
  </conditionalFormatting>
  <conditionalFormatting sqref="AL1003:AO1004">
    <cfRule type="expression" dxfId="1927" priority="2021">
      <formula>IF(AND(AL1003&gt;=0, RIGHT(TEXT(AL1003,"0.#"),1)&lt;&gt;"."),TRUE,FALSE)</formula>
    </cfRule>
    <cfRule type="expression" dxfId="1926" priority="2022">
      <formula>IF(AND(AL1003&gt;=0, RIGHT(TEXT(AL1003,"0.#"),1)="."),TRUE,FALSE)</formula>
    </cfRule>
    <cfRule type="expression" dxfId="1925" priority="2023">
      <formula>IF(AND(AL1003&lt;0, RIGHT(TEXT(AL1003,"0.#"),1)&lt;&gt;"."),TRUE,FALSE)</formula>
    </cfRule>
    <cfRule type="expression" dxfId="1924" priority="2024">
      <formula>IF(AND(AL1003&lt;0, RIGHT(TEXT(AL1003,"0.#"),1)="."),TRUE,FALSE)</formula>
    </cfRule>
  </conditionalFormatting>
  <conditionalFormatting sqref="Y1003:Y1004">
    <cfRule type="expression" dxfId="1923" priority="2019">
      <formula>IF(RIGHT(TEXT(Y1003,"0.#"),1)=".",FALSE,TRUE)</formula>
    </cfRule>
    <cfRule type="expression" dxfId="1922" priority="2020">
      <formula>IF(RIGHT(TEXT(Y1003,"0.#"),1)=".",TRUE,FALSE)</formula>
    </cfRule>
  </conditionalFormatting>
  <conditionalFormatting sqref="AL1038:AO1065">
    <cfRule type="expression" dxfId="1921" priority="2015">
      <formula>IF(AND(AL1038&gt;=0, RIGHT(TEXT(AL1038,"0.#"),1)&lt;&gt;"."),TRUE,FALSE)</formula>
    </cfRule>
    <cfRule type="expression" dxfId="1920" priority="2016">
      <formula>IF(AND(AL1038&gt;=0, RIGHT(TEXT(AL1038,"0.#"),1)="."),TRUE,FALSE)</formula>
    </cfRule>
    <cfRule type="expression" dxfId="1919" priority="2017">
      <formula>IF(AND(AL1038&lt;0, RIGHT(TEXT(AL1038,"0.#"),1)&lt;&gt;"."),TRUE,FALSE)</formula>
    </cfRule>
    <cfRule type="expression" dxfId="1918" priority="2018">
      <formula>IF(AND(AL1038&lt;0, RIGHT(TEXT(AL1038,"0.#"),1)="."),TRUE,FALSE)</formula>
    </cfRule>
  </conditionalFormatting>
  <conditionalFormatting sqref="Y1038:Y1065">
    <cfRule type="expression" dxfId="1917" priority="2013">
      <formula>IF(RIGHT(TEXT(Y1038,"0.#"),1)=".",FALSE,TRUE)</formula>
    </cfRule>
    <cfRule type="expression" dxfId="1916" priority="2014">
      <formula>IF(RIGHT(TEXT(Y1038,"0.#"),1)=".",TRUE,FALSE)</formula>
    </cfRule>
  </conditionalFormatting>
  <conditionalFormatting sqref="AL1036:AO1037">
    <cfRule type="expression" dxfId="1915" priority="2009">
      <formula>IF(AND(AL1036&gt;=0, RIGHT(TEXT(AL1036,"0.#"),1)&lt;&gt;"."),TRUE,FALSE)</formula>
    </cfRule>
    <cfRule type="expression" dxfId="1914" priority="2010">
      <formula>IF(AND(AL1036&gt;=0, RIGHT(TEXT(AL1036,"0.#"),1)="."),TRUE,FALSE)</formula>
    </cfRule>
    <cfRule type="expression" dxfId="1913" priority="2011">
      <formula>IF(AND(AL1036&lt;0, RIGHT(TEXT(AL1036,"0.#"),1)&lt;&gt;"."),TRUE,FALSE)</formula>
    </cfRule>
    <cfRule type="expression" dxfId="1912" priority="2012">
      <formula>IF(AND(AL1036&lt;0, RIGHT(TEXT(AL1036,"0.#"),1)="."),TRUE,FALSE)</formula>
    </cfRule>
  </conditionalFormatting>
  <conditionalFormatting sqref="Y1036:Y1037">
    <cfRule type="expression" dxfId="1911" priority="2007">
      <formula>IF(RIGHT(TEXT(Y1036,"0.#"),1)=".",FALSE,TRUE)</formula>
    </cfRule>
    <cfRule type="expression" dxfId="1910" priority="2008">
      <formula>IF(RIGHT(TEXT(Y1036,"0.#"),1)=".",TRUE,FALSE)</formula>
    </cfRule>
  </conditionalFormatting>
  <conditionalFormatting sqref="AL1071:AO1098">
    <cfRule type="expression" dxfId="1909" priority="2003">
      <formula>IF(AND(AL1071&gt;=0, RIGHT(TEXT(AL1071,"0.#"),1)&lt;&gt;"."),TRUE,FALSE)</formula>
    </cfRule>
    <cfRule type="expression" dxfId="1908" priority="2004">
      <formula>IF(AND(AL1071&gt;=0, RIGHT(TEXT(AL1071,"0.#"),1)="."),TRUE,FALSE)</formula>
    </cfRule>
    <cfRule type="expression" dxfId="1907" priority="2005">
      <formula>IF(AND(AL1071&lt;0, RIGHT(TEXT(AL1071,"0.#"),1)&lt;&gt;"."),TRUE,FALSE)</formula>
    </cfRule>
    <cfRule type="expression" dxfId="1906" priority="2006">
      <formula>IF(AND(AL1071&lt;0, RIGHT(TEXT(AL1071,"0.#"),1)="."),TRUE,FALSE)</formula>
    </cfRule>
  </conditionalFormatting>
  <conditionalFormatting sqref="Y1071:Y1098">
    <cfRule type="expression" dxfId="1905" priority="2001">
      <formula>IF(RIGHT(TEXT(Y1071,"0.#"),1)=".",FALSE,TRUE)</formula>
    </cfRule>
    <cfRule type="expression" dxfId="1904" priority="2002">
      <formula>IF(RIGHT(TEXT(Y1071,"0.#"),1)=".",TRUE,FALSE)</formula>
    </cfRule>
  </conditionalFormatting>
  <conditionalFormatting sqref="AL1069:AO1070">
    <cfRule type="expression" dxfId="1903" priority="1997">
      <formula>IF(AND(AL1069&gt;=0, RIGHT(TEXT(AL1069,"0.#"),1)&lt;&gt;"."),TRUE,FALSE)</formula>
    </cfRule>
    <cfRule type="expression" dxfId="1902" priority="1998">
      <formula>IF(AND(AL1069&gt;=0, RIGHT(TEXT(AL1069,"0.#"),1)="."),TRUE,FALSE)</formula>
    </cfRule>
    <cfRule type="expression" dxfId="1901" priority="1999">
      <formula>IF(AND(AL1069&lt;0, RIGHT(TEXT(AL1069,"0.#"),1)&lt;&gt;"."),TRUE,FALSE)</formula>
    </cfRule>
    <cfRule type="expression" dxfId="1900" priority="2000">
      <formula>IF(AND(AL1069&lt;0, RIGHT(TEXT(AL1069,"0.#"),1)="."),TRUE,FALSE)</formula>
    </cfRule>
  </conditionalFormatting>
  <conditionalFormatting sqref="Y1069:Y1070">
    <cfRule type="expression" dxfId="1899" priority="1995">
      <formula>IF(RIGHT(TEXT(Y1069,"0.#"),1)=".",FALSE,TRUE)</formula>
    </cfRule>
    <cfRule type="expression" dxfId="1898" priority="1996">
      <formula>IF(RIGHT(TEXT(Y1069,"0.#"),1)=".",TRUE,FALSE)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U33">
    <cfRule type="expression" dxfId="3" priority="3">
      <formula>IF(RIGHT(TEXT(AU33,"0.#"),1)=".",FALSE,TRUE)</formula>
    </cfRule>
    <cfRule type="expression" dxfId="2" priority="4">
      <formula>IF(RIGHT(TEXT(AU33,"0.#"),1)=".",TRUE,FALSE)</formula>
    </cfRule>
  </conditionalFormatting>
  <conditionalFormatting sqref="AU105">
    <cfRule type="expression" dxfId="1" priority="1">
      <formula>IF(RIGHT(TEXT(AU105,"0.#"),1)=".",FALSE,TRUE)</formula>
    </cfRule>
    <cfRule type="expression" dxfId="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3" max="49" man="1"/>
    <brk id="740" max="49" man="1"/>
    <brk id="838"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572</v>
      </c>
      <c r="H2" s="13" t="str">
        <f>IF(G2="","",F2)</f>
        <v>一般会計</v>
      </c>
      <c r="I2" s="13" t="str">
        <f>IF(H2="","",IF(I1&lt;&gt;"",CONCATENATE(I1,"、",H2),H2))</f>
        <v>一般会計</v>
      </c>
      <c r="K2" s="14" t="s">
        <v>103</v>
      </c>
      <c r="L2" s="15" t="s">
        <v>572</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572</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2020-06-30T02:38:11Z</cp:lastPrinted>
  <dcterms:created xsi:type="dcterms:W3CDTF">2012-03-13T00:50:25Z</dcterms:created>
  <dcterms:modified xsi:type="dcterms:W3CDTF">2020-10-08T09:17:31Z</dcterms:modified>
</cp:coreProperties>
</file>