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1.inside.mhlw.go.jp\課室領域1\10301750_大臣官房会計課　管理室\経理係\●係長\R2年度業務ファイル\02 執行・決算\201106　行政事業レビューシートの記載の確認等\02　作業領域\02　修正後\"/>
    </mc:Choice>
  </mc:AlternateContent>
  <bookViews>
    <workbookView xWindow="0" yWindow="0" windowWidth="25455" windowHeight="97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<sst xmlns="http://schemas.openxmlformats.org/spreadsheetml/2006/main" count="2835" uniqueCount="659">
  <si>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</si>
  <si>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</si>
  <si>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</si>
  <si>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</si>
  <si>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</si>
  <si>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</si>
  <si>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</si>
  <si>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</si>
  <si>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</si>
  <si>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</si>
  <si>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</si>
  <si>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</si>
  <si>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</si>
  <si>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</si>
  <si>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</si>
  <si>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</si>
  <si>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</si>
  <si>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</si>
  <si>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</si>
  <si>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</si>
  <si>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</si>
  <si>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</si>
  <si>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</si>
  <si>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</si>
  <si>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</si>
  <si>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</si>
  <si>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</si>
  <si>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</si>
  <si>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</si>
  <si>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</si>
  <si>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</si>
  <si>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</si>
  <si>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</si>
  <si>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</si>
  <si>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</si>
  <si>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</si>
  <si>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</si>
  <si>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</si>
  <si>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</si>
  <si>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</si>
  <si>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</si>
  <si>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</si>
  <si>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</si>
  <si>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</si>
  <si>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</si>
  <si>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</si>
  <si>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</si>
  <si>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</si>
  <si>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</si>
  <si>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</si>
  <si>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</si>
  <si>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</si>
  <si>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</si>
  <si>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</si>
  <si>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</si>
  <si>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</si>
  <si>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</si>
  <si>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</si>
  <si>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</si>
  <si>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</si>
  <si>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</si>
  <si>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</si>
  <si>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</si>
  <si>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</si>
  <si>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</si>
  <si>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</si>
  <si>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</si>
  <si>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</si>
  <si>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</si>
  <si>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</si>
  <si>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</si>
  <si>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</si>
  <si>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</si>
  <si>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</si>
  <si>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</si>
  <si>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</si>
  <si>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</si>
  <si>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</si>
  <si>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</si>
  <si>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</si>
  <si>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</si>
  <si>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</si>
  <si>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</si>
  <si>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</si>
  <si>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</si>
  <si>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</si>
  <si>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</si>
  <si>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</si>
  <si>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</si>
  <si>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</si>
  <si>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</si>
  <si>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</si>
  <si>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</si>
  <si>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</si>
  <si>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</si>
  <si>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</si>
  <si>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</si>
  <si>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</si>
  <si>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</si>
  <si>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</si>
  <si>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</si>
  <si>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</si>
  <si>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</si>
  <si>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</si>
  <si>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</si>
  <si>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</si>
  <si>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</si>
  <si>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</si>
  <si>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</si>
  <si>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</si>
  <si>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</si>
  <si>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</si>
  <si>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</si>
  <si>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</si>
  <si>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</si>
  <si>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</si>
  <si>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</si>
  <si>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</si>
  <si>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</si>
  <si>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</si>
  <si>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</si>
  <si>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</si>
  <si>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</si>
  <si>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</si>
  <si>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</si>
  <si>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</si>
  <si>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</si>
  <si>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</si>
  <si>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</si>
  <si>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</si>
  <si>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</si>
  <si>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</si>
  <si>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</si>
  <si>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</si>
  <si>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</si>
  <si>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</si>
  <si>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</si>
  <si>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</si>
  <si>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</si>
  <si>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</si>
  <si>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</si>
  <si>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</si>
  <si>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</si>
  <si>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</si>
  <si>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</si>
  <si>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</si>
  <si>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</si>
  <si>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</si>
  <si>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</si>
  <si>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</si>
  <si>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</si>
  <si>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</si>
  <si>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</si>
  <si>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</si>
  <si>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</si>
  <si>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</si>
  <si>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</si>
  <si>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</si>
  <si>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</si>
  <si>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</si>
  <si>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</si>
  <si>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</si>
  <si>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</si>
  <si>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</si>
  <si>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</si>
  <si>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</si>
  <si>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</si>
  <si>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</si>
  <si>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</si>
  <si>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</si>
  <si>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</si>
  <si>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</si>
  <si>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</si>
  <si>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</si>
  <si>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</si>
  <si>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</si>
  <si>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</si>
  <si>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</si>
  <si>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</si>
  <si>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</si>
  <si>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</si>
  <si>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</si>
  <si>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</si>
  <si>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</si>
  <si>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</si>
  <si>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</si>
  <si>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</si>
  <si>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</si>
  <si>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</si>
  <si>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</si>
  <si>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</si>
  <si>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</si>
  <si>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</si>
  <si>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</si>
  <si>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</si>
  <si>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</si>
  <si>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</si>
  <si>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</si>
  <si>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</si>
  <si>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</si>
  <si>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</si>
  <si>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</si>
  <si>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</si>
  <si>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</si>
  <si>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</si>
  <si>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</si>
  <si>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</si>
  <si>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</si>
  <si>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</si>
  <si>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</si>
  <si>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</si>
  <si>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</si>
  <si>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</si>
  <si>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</si>
  <si>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</si>
  <si>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</si>
  <si>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</si>
  <si>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</si>
  <si>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</si>
  <si>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</si>
  <si>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</si>
  <si>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</si>
  <si>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</si>
  <si>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</si>
  <si>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</si>
  <si>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</si>
  <si>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</si>
  <si>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</si>
  <si>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</si>
  <si>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</si>
  <si>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</si>
  <si>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</si>
  <si>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</si>
  <si>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</si>
  <si>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</si>
  <si>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</si>
  <si>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</si>
  <si>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</si>
  <si>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</si>
  <si>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</si>
  <si>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</si>
  <si>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</si>
  <si>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</si>
  <si>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</si>
  <si>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</si>
  <si>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</si>
  <si>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</si>
  <si>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</si>
  <si>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</si>
  <si>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</si>
  <si>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</si>
  <si>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</si>
  <si>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</si>
  <si>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</si>
  <si>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</si>
  <si>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</si>
  <si>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</si>
  <si>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</si>
  <si>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</si>
  <si>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</si>
  <si>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</si>
  <si>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</si>
  <si>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</si>
  <si>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</si>
  <si>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</si>
  <si>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</si>
  <si>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</si>
  <si>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</si>
  <si>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</si>
  <si>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</si>
  <si>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</si>
  <si>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</si>
  <si>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</si>
  <si>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</si>
  <si>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</si>
  <si>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</si>
  <si>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</si>
  <si>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</si>
  <si>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</si>
  <si>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</si>
  <si>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</si>
  <si>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</si>
  <si>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</si>
  <si>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</si>
  <si>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</si>
  <si>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</si>
  <si>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</si>
  <si>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</si>
  <si>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</si>
  <si>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</si>
  <si>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</si>
  <si>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</si>
  <si>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</si>
  <si>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</si>
  <si>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</si>
  <si>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</si>
  <si>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</si>
  <si>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</si>
  <si>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</si>
  <si>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</si>
  <si>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</si>
  <si>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</si>
  <si>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</si>
  <si>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</si>
  <si>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</si>
  <si>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</si>
  <si>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</si>
  <si>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</si>
  <si>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</si>
  <si>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</si>
  <si>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</si>
  <si>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</si>
  <si>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</si>
  <si>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</si>
  <si>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</si>
  <si>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</si>
  <si>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</si>
  <si>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</si>
  <si>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</si>
  <si>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</si>
  <si>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</si>
  <si>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</si>
  <si>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</si>
  <si>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</si>
  <si>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</si>
  <si>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</si>
  <si>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</si>
  <si>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</si>
  <si>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</si>
  <si>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</si>
  <si>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</si>
  <si>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</si>
  <si>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</si>
  <si>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</si>
  <si>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</si>
  <si>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</si>
  <si>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</si>
  <si>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</si>
  <si>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</si>
  <si>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</si>
  <si>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</si>
  <si>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</si>
  <si>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</si>
  <si>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</si>
  <si>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</si>
  <si>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</si>
  <si>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</si>
  <si>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</si>
  <si>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</si>
  <si>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</si>
  <si>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</si>
  <si>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</si>
  <si>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</si>
  <si>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</si>
  <si>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</si>
  <si>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</si>
  <si>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</si>
  <si>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</si>
  <si>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</si>
  <si>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</si>
  <si>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</si>
  <si>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</si>
  <si>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</si>
  <si>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</si>
  <si>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</si>
  <si>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</si>
  <si>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</si>
  <si>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</si>
  <si>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</si>
  <si>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</si>
  <si>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</si>
  <si>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</si>
  <si>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</si>
  <si>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</si>
  <si>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</si>
  <si>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</si>
  <si>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</si>
  <si>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</si>
  <si>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</si>
  <si>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</si>
  <si>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</si>
  <si>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</si>
  <si>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</si>
  <si>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</si>
  <si>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</si>
  <si>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</si>
  <si>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</si>
  <si>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</si>
  <si>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</si>
  <si>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</si>
  <si>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</si>
  <si>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</si>
  <si>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</si>
  <si>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</si>
  <si>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</si>
  <si>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</si>
  <si>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</si>
  <si>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</si>
  <si>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</si>
  <si>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</si>
  <si>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</si>
  <si>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</si>
  <si>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</si>
  <si>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</si>
  <si>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</si>
  <si>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</si>
  <si>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</si>
  <si>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</si>
  <si>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</si>
  <si>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</si>
  <si>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</si>
  <si>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</si>
  <si>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</si>
  <si>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</si>
  <si>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</si>
  <si>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</si>
  <si>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</si>
  <si>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</si>
  <si>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</si>
  <si>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</si>
  <si>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</si>
  <si>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</si>
  <si>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</si>
  <si>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</si>
  <si>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</si>
  <si>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</si>
  <si>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</si>
  <si>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</si>
  <si>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</si>
  <si>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</si>
  <si>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</si>
  <si>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</si>
  <si>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</si>
  <si>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</si>
  <si>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</si>
  <si>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</si>
  <si>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</si>
  <si>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</si>
  <si>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</si>
  <si>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</si>
  <si>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</si>
  <si>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</si>
  <si>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</si>
  <si>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</si>
  <si>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</si>
  <si>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</si>
  <si>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</si>
  <si>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</si>
  <si>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</si>
  <si>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</si>
  <si>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</si>
  <si>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</si>
  <si>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</si>
  <si>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</si>
  <si>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</si>
  <si>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</si>
  <si>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</si>
  <si>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</si>
  <si>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</si>
  <si>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</si>
  <si>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</si>
  <si>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</si>
  <si>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</si>
  <si>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</si>
  <si>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</si>
  <si>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</si>
  <si>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</si>
  <si>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</si>
  <si>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</si>
  <si>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</si>
  <si>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</si>
  <si>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</si>
  <si>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</si>
  <si>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</si>
  <si>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</si>
  <si>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</si>
  <si>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</si>
  <si>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</si>
  <si>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</si>
  <si>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</si>
  <si>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</si>
  <si>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</si>
  <si>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</si>
  <si>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</si>
  <si>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</si>
  <si>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</si>
  <si>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</si>
  <si>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</si>
  <si>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</si>
  <si>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</si>
  <si>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</si>
  <si>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</si>
  <si>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</si>
  <si>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</si>
  <si>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</si>
  <si>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</si>
  <si>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</si>
  <si>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</si>
  <si>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</si>
  <si>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</si>
  <si>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</si>
  <si>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</si>
  <si>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</si>
  <si>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</si>
  <si>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</si>
  <si>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</si>
  <si>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</si>
  <si>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</si>
  <si>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</si>
  <si>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</si>
  <si>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</si>
  <si>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</si>
  <si>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</si>
  <si>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</si>
  <si>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</si>
  <si>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</si>
  <si>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</si>
  <si>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</si>
  <si>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</si>
  <si>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</si>
  <si>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</si>
  <si>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</si>
  <si>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</si>
  <si>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</si>
  <si>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</si>
  <si>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</si>
  <si>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</si>
  <si>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</si>
  <si>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</si>
  <si>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</si>
  <si>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</si>
  <si>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</si>
  <si>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</si>
  <si>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</si>
  <si>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</si>
  <si>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</si>
  <si>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</si>
  <si>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</si>
  <si>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</si>
  <si>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</si>
  <si>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</si>
  <si>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</si>
  <si>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</si>
  <si>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</si>
  <si>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</si>
  <si>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</si>
  <si>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</si>
  <si>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</si>
  <si>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</si>
  <si>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</si>
  <si>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</si>
  <si>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</si>
  <si>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</si>
  <si>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</si>
  <si>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</si>
  <si>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</si>
  <si>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</si>
  <si>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</si>
  <si>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</si>
  <si>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</si>
  <si>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</si>
  <si>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</si>
  <si>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</si>
  <si>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</si>
  <si>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</si>
  <si>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</si>
  <si>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</si>
  <si>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</si>
  <si>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</si>
  <si>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</si>
  <si>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</si>
  <si>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中央合同庁舎第５号館施設整備等事業</t>
    <phoneticPr fontId="5"/>
  </si>
  <si>
    <t>大臣官房（会計課）</t>
    <rPh sb="0" eb="2">
      <t>ダイジン</t>
    </rPh>
    <rPh sb="2" eb="4">
      <t>カンボウ</t>
    </rPh>
    <rPh sb="5" eb="8">
      <t>カイケイカ</t>
    </rPh>
    <phoneticPr fontId="5"/>
  </si>
  <si>
    <t>-</t>
  </si>
  <si>
    <t>-</t>
    <phoneticPr fontId="5"/>
  </si>
  <si>
    <t>○</t>
  </si>
  <si>
    <t>厚生労働省の庁舎等について、経年により老朽化した設備等の改修・整備を行うことにより、来庁者や職員の利便と公務の能率増進を図ることを目的とする。</t>
    <phoneticPr fontId="5"/>
  </si>
  <si>
    <t>-</t>
    <phoneticPr fontId="5"/>
  </si>
  <si>
    <t>-</t>
    <phoneticPr fontId="5"/>
  </si>
  <si>
    <t>-</t>
    <phoneticPr fontId="5"/>
  </si>
  <si>
    <t>-</t>
    <phoneticPr fontId="5"/>
  </si>
  <si>
    <t>施設整備費</t>
    <rPh sb="0" eb="2">
      <t>シセツ</t>
    </rPh>
    <rPh sb="2" eb="5">
      <t>セイビヒ</t>
    </rPh>
    <phoneticPr fontId="5"/>
  </si>
  <si>
    <t>施設施工庁費</t>
    <rPh sb="0" eb="2">
      <t>シセツ</t>
    </rPh>
    <rPh sb="2" eb="4">
      <t>セコウ</t>
    </rPh>
    <rPh sb="4" eb="6">
      <t>チョウヒ</t>
    </rPh>
    <phoneticPr fontId="5"/>
  </si>
  <si>
    <t>工期内の庁舎等の調査や改修工事等の完了</t>
    <rPh sb="0" eb="2">
      <t>コウキ</t>
    </rPh>
    <rPh sb="2" eb="3">
      <t>ナイ</t>
    </rPh>
    <rPh sb="4" eb="6">
      <t>チョウシャ</t>
    </rPh>
    <rPh sb="6" eb="7">
      <t>トウ</t>
    </rPh>
    <rPh sb="8" eb="10">
      <t>チョウサ</t>
    </rPh>
    <rPh sb="11" eb="13">
      <t>カイシュウ</t>
    </rPh>
    <rPh sb="13" eb="15">
      <t>コウジ</t>
    </rPh>
    <rPh sb="15" eb="16">
      <t>トウ</t>
    </rPh>
    <rPh sb="17" eb="19">
      <t>カンリョウ</t>
    </rPh>
    <phoneticPr fontId="5"/>
  </si>
  <si>
    <t>完了件数</t>
    <rPh sb="0" eb="2">
      <t>カンリョウ</t>
    </rPh>
    <rPh sb="2" eb="4">
      <t>ケンスウ</t>
    </rPh>
    <phoneticPr fontId="5"/>
  </si>
  <si>
    <t>件</t>
    <rPh sb="0" eb="1">
      <t>ケン</t>
    </rPh>
    <phoneticPr fontId="5"/>
  </si>
  <si>
    <t>調査及び工事完了報告</t>
    <rPh sb="0" eb="2">
      <t>チョウサ</t>
    </rPh>
    <rPh sb="2" eb="3">
      <t>オヨ</t>
    </rPh>
    <rPh sb="4" eb="6">
      <t>コウジ</t>
    </rPh>
    <rPh sb="6" eb="8">
      <t>カンリョウ</t>
    </rPh>
    <rPh sb="8" eb="10">
      <t>ホウコク</t>
    </rPh>
    <phoneticPr fontId="5"/>
  </si>
  <si>
    <t>庁舎等の調査や改修工事等の着手件数</t>
    <phoneticPr fontId="5"/>
  </si>
  <si>
    <t>件</t>
    <rPh sb="0" eb="1">
      <t>ケン</t>
    </rPh>
    <phoneticPr fontId="5"/>
  </si>
  <si>
    <t>Ｘ：「当該年度の執行額」／Ｙ：「当該年度の完了件数」</t>
  </si>
  <si>
    <t>百万円</t>
    <rPh sb="0" eb="3">
      <t>ヒャクマンエン</t>
    </rPh>
    <phoneticPr fontId="5"/>
  </si>
  <si>
    <t>　　Ｘ／Ｙ</t>
  </si>
  <si>
    <t>356/3</t>
  </si>
  <si>
    <t>国が所有する庁舎等の機能を維持及び向上するために必要であり、公益に資する事業であるため、国民や社会のニーズを反映している。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2">
      <t>コウエキ</t>
    </rPh>
    <rPh sb="33" eb="34">
      <t>シ</t>
    </rPh>
    <rPh sb="36" eb="38">
      <t>ジギョウ</t>
    </rPh>
    <rPh sb="44" eb="46">
      <t>コクミン</t>
    </rPh>
    <rPh sb="47" eb="49">
      <t>シャカイ</t>
    </rPh>
    <rPh sb="54" eb="56">
      <t>ハンエイ</t>
    </rPh>
    <phoneticPr fontId="5"/>
  </si>
  <si>
    <t>国が所有する庁舎等の改修工事であるため、国が実施すべき事業である。</t>
    <rPh sb="0" eb="1">
      <t>クニ</t>
    </rPh>
    <rPh sb="2" eb="4">
      <t>ショユウ</t>
    </rPh>
    <rPh sb="6" eb="8">
      <t>チョウシャ</t>
    </rPh>
    <rPh sb="8" eb="9">
      <t>トウ</t>
    </rPh>
    <rPh sb="10" eb="12">
      <t>カイシュウ</t>
    </rPh>
    <rPh sb="12" eb="14">
      <t>コウジ</t>
    </rPh>
    <rPh sb="20" eb="21">
      <t>クニ</t>
    </rPh>
    <rPh sb="22" eb="24">
      <t>ジッシ</t>
    </rPh>
    <rPh sb="27" eb="29">
      <t>ジギョウ</t>
    </rPh>
    <phoneticPr fontId="5"/>
  </si>
  <si>
    <t>国が所有する庁舎等の機能を維持及び向上するために必要とされる優先度の高い事業である。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3">
      <t>ユウセンド</t>
    </rPh>
    <rPh sb="34" eb="35">
      <t>タカ</t>
    </rPh>
    <rPh sb="36" eb="38">
      <t>ジギョウ</t>
    </rPh>
    <phoneticPr fontId="5"/>
  </si>
  <si>
    <t>有</t>
  </si>
  <si>
    <t>‐</t>
  </si>
  <si>
    <t>△</t>
  </si>
  <si>
    <t>一般競争入札により調達を実施又は実施予定であり、妥当である。</t>
    <rPh sb="0" eb="2">
      <t>イッパン</t>
    </rPh>
    <rPh sb="2" eb="4">
      <t>キョウソウ</t>
    </rPh>
    <rPh sb="4" eb="6">
      <t>ニュウサツ</t>
    </rPh>
    <rPh sb="9" eb="11">
      <t>チョウタツ</t>
    </rPh>
    <rPh sb="12" eb="14">
      <t>ジッシ</t>
    </rPh>
    <rPh sb="14" eb="15">
      <t>マタ</t>
    </rPh>
    <rPh sb="16" eb="18">
      <t>ジッシ</t>
    </rPh>
    <rPh sb="18" eb="20">
      <t>ヨテイ</t>
    </rPh>
    <rPh sb="24" eb="26">
      <t>ダトウ</t>
    </rPh>
    <phoneticPr fontId="5"/>
  </si>
  <si>
    <t>整備計画に基づき、真に必要な費目に限定して支出している。</t>
    <rPh sb="0" eb="2">
      <t>セイビ</t>
    </rPh>
    <rPh sb="2" eb="4">
      <t>ケイカク</t>
    </rPh>
    <rPh sb="5" eb="6">
      <t>モト</t>
    </rPh>
    <rPh sb="9" eb="10">
      <t>シン</t>
    </rPh>
    <rPh sb="11" eb="13">
      <t>ヒツヨウ</t>
    </rPh>
    <rPh sb="14" eb="16">
      <t>ヒモク</t>
    </rPh>
    <rPh sb="17" eb="19">
      <t>ゲンテイ</t>
    </rPh>
    <rPh sb="21" eb="23">
      <t>シシュツ</t>
    </rPh>
    <phoneticPr fontId="5"/>
  </si>
  <si>
    <t>一般競争入札により最小限のコストで事業を実施している。</t>
    <rPh sb="0" eb="2">
      <t>イッパン</t>
    </rPh>
    <rPh sb="2" eb="4">
      <t>キョウソウ</t>
    </rPh>
    <rPh sb="4" eb="6">
      <t>ニュウサツ</t>
    </rPh>
    <rPh sb="9" eb="12">
      <t>サイショウゲン</t>
    </rPh>
    <rPh sb="17" eb="19">
      <t>ジギョウ</t>
    </rPh>
    <rPh sb="20" eb="22">
      <t>ジッシ</t>
    </rPh>
    <phoneticPr fontId="5"/>
  </si>
  <si>
    <t>活動実績はほぼ見込みどおり推移している。</t>
    <rPh sb="0" eb="2">
      <t>カツドウ</t>
    </rPh>
    <rPh sb="2" eb="4">
      <t>ジッセキ</t>
    </rPh>
    <rPh sb="7" eb="9">
      <t>ミコ</t>
    </rPh>
    <rPh sb="13" eb="15">
      <t>スイイ</t>
    </rPh>
    <phoneticPr fontId="6"/>
  </si>
  <si>
    <t>整備された施設については、国の庁舎等の施設として活用されている。</t>
    <rPh sb="0" eb="2">
      <t>セイビ</t>
    </rPh>
    <rPh sb="5" eb="7">
      <t>シセツ</t>
    </rPh>
    <rPh sb="13" eb="14">
      <t>クニ</t>
    </rPh>
    <rPh sb="15" eb="17">
      <t>チョウシャ</t>
    </rPh>
    <rPh sb="17" eb="18">
      <t>トウ</t>
    </rPh>
    <rPh sb="19" eb="21">
      <t>シセツ</t>
    </rPh>
    <rPh sb="24" eb="26">
      <t>カツヨウ</t>
    </rPh>
    <phoneticPr fontId="6"/>
  </si>
  <si>
    <t>20</t>
  </si>
  <si>
    <t>930</t>
  </si>
  <si>
    <t>936</t>
  </si>
  <si>
    <t>904</t>
  </si>
  <si>
    <t>931</t>
  </si>
  <si>
    <t>911</t>
    <phoneticPr fontId="5"/>
  </si>
  <si>
    <t>大臣官房会計課管理室
大臣官房会計課福利厚生室</t>
    <rPh sb="0" eb="2">
      <t>ダイジン</t>
    </rPh>
    <rPh sb="2" eb="4">
      <t>カンボウ</t>
    </rPh>
    <rPh sb="4" eb="7">
      <t>カイケイカ</t>
    </rPh>
    <rPh sb="7" eb="10">
      <t>カンリシツ</t>
    </rPh>
    <rPh sb="11" eb="13">
      <t>ダイジン</t>
    </rPh>
    <rPh sb="13" eb="15">
      <t>カンボウ</t>
    </rPh>
    <rPh sb="15" eb="18">
      <t>カイケイカ</t>
    </rPh>
    <rPh sb="18" eb="20">
      <t>フクリ</t>
    </rPh>
    <rPh sb="20" eb="23">
      <t>コウセイシツ</t>
    </rPh>
    <phoneticPr fontId="5"/>
  </si>
  <si>
    <t>大前　祐治
橋爪　良雄</t>
    <rPh sb="0" eb="2">
      <t>オオマエ</t>
    </rPh>
    <rPh sb="3" eb="5">
      <t>ユウジ</t>
    </rPh>
    <rPh sb="6" eb="8">
      <t>ハシヅメ</t>
    </rPh>
    <rPh sb="9" eb="11">
      <t>ヨシオ</t>
    </rPh>
    <phoneticPr fontId="5"/>
  </si>
  <si>
    <t>-</t>
    <phoneticPr fontId="5"/>
  </si>
  <si>
    <t>-</t>
    <phoneticPr fontId="5"/>
  </si>
  <si>
    <t>設計業務費</t>
    <rPh sb="0" eb="2">
      <t>セッケイ</t>
    </rPh>
    <rPh sb="2" eb="5">
      <t>ギョウムヒ</t>
    </rPh>
    <phoneticPr fontId="5"/>
  </si>
  <si>
    <t>中央合同庁舎第５号館全熱交換器内部部品（ローター等）更新工事実施設計業務</t>
    <rPh sb="0" eb="2">
      <t>チュウオウ</t>
    </rPh>
    <rPh sb="2" eb="4">
      <t>ゴウドウ</t>
    </rPh>
    <rPh sb="4" eb="6">
      <t>チョウシャ</t>
    </rPh>
    <rPh sb="6" eb="7">
      <t>ダイ</t>
    </rPh>
    <rPh sb="8" eb="10">
      <t>ゴウカン</t>
    </rPh>
    <rPh sb="10" eb="12">
      <t>ゼンネツ</t>
    </rPh>
    <rPh sb="12" eb="15">
      <t>コウカンキ</t>
    </rPh>
    <rPh sb="15" eb="17">
      <t>ナイブ</t>
    </rPh>
    <rPh sb="17" eb="19">
      <t>ブヒン</t>
    </rPh>
    <rPh sb="24" eb="25">
      <t>トウ</t>
    </rPh>
    <rPh sb="26" eb="28">
      <t>コウシン</t>
    </rPh>
    <rPh sb="28" eb="30">
      <t>コウジ</t>
    </rPh>
    <rPh sb="30" eb="32">
      <t>ジッシ</t>
    </rPh>
    <rPh sb="32" eb="34">
      <t>セッケイ</t>
    </rPh>
    <rPh sb="34" eb="36">
      <t>ギョウム</t>
    </rPh>
    <phoneticPr fontId="5"/>
  </si>
  <si>
    <t>中央合同庁舎第５号館設備の設計業務（消火設備用ポンプ更新工事、塵芥処理設備更新工事）</t>
    <rPh sb="0" eb="7">
      <t>チュウオウゴウドウチョウシャダイ</t>
    </rPh>
    <rPh sb="8" eb="10">
      <t>ゴウカン</t>
    </rPh>
    <rPh sb="10" eb="12">
      <t>セツビ</t>
    </rPh>
    <rPh sb="13" eb="15">
      <t>セッケイ</t>
    </rPh>
    <rPh sb="15" eb="17">
      <t>ギョウム</t>
    </rPh>
    <rPh sb="18" eb="20">
      <t>ショウカ</t>
    </rPh>
    <rPh sb="20" eb="22">
      <t>セツビ</t>
    </rPh>
    <rPh sb="22" eb="23">
      <t>ヨウ</t>
    </rPh>
    <rPh sb="26" eb="28">
      <t>コウシン</t>
    </rPh>
    <rPh sb="28" eb="30">
      <t>コウジ</t>
    </rPh>
    <rPh sb="31" eb="33">
      <t>ジンカイ</t>
    </rPh>
    <rPh sb="33" eb="35">
      <t>ショリ</t>
    </rPh>
    <rPh sb="35" eb="37">
      <t>セツビ</t>
    </rPh>
    <rPh sb="37" eb="39">
      <t>コウシン</t>
    </rPh>
    <rPh sb="39" eb="41">
      <t>コウジ</t>
    </rPh>
    <phoneticPr fontId="5"/>
  </si>
  <si>
    <t>工事費</t>
    <rPh sb="0" eb="3">
      <t>コウジヒ</t>
    </rPh>
    <phoneticPr fontId="5"/>
  </si>
  <si>
    <t>中央合同庁舎第５号館ガス系消火設備更新工事</t>
    <rPh sb="0" eb="2">
      <t>チュウオウ</t>
    </rPh>
    <rPh sb="2" eb="4">
      <t>ゴウドウ</t>
    </rPh>
    <rPh sb="4" eb="6">
      <t>チョウシャ</t>
    </rPh>
    <rPh sb="6" eb="7">
      <t>ダイ</t>
    </rPh>
    <rPh sb="8" eb="10">
      <t>ゴウカン</t>
    </rPh>
    <rPh sb="12" eb="13">
      <t>ケイ</t>
    </rPh>
    <rPh sb="13" eb="15">
      <t>ショウカ</t>
    </rPh>
    <rPh sb="15" eb="17">
      <t>セツビ</t>
    </rPh>
    <rPh sb="17" eb="19">
      <t>コウシン</t>
    </rPh>
    <rPh sb="19" eb="21">
      <t>コウジ</t>
    </rPh>
    <phoneticPr fontId="5"/>
  </si>
  <si>
    <t>中央合同庁舎第５号館中水道設備内部部品更新設計業務</t>
    <rPh sb="0" eb="7">
      <t>チュウオウゴウドウチョウシャダイ</t>
    </rPh>
    <rPh sb="8" eb="10">
      <t>ゴウカン</t>
    </rPh>
    <rPh sb="10" eb="13">
      <t>チュウスイドウ</t>
    </rPh>
    <rPh sb="13" eb="15">
      <t>セツビ</t>
    </rPh>
    <rPh sb="15" eb="17">
      <t>ナイブ</t>
    </rPh>
    <rPh sb="17" eb="19">
      <t>ブヒン</t>
    </rPh>
    <rPh sb="19" eb="21">
      <t>コウシン</t>
    </rPh>
    <rPh sb="21" eb="23">
      <t>セッケイ</t>
    </rPh>
    <rPh sb="23" eb="25">
      <t>ギョウム</t>
    </rPh>
    <phoneticPr fontId="5"/>
  </si>
  <si>
    <t>（株）蒼設備設計</t>
  </si>
  <si>
    <t>中央合同庁舎第５号館設備の設計業務（消火設備用ポンプ更新工事、塵芥処理設備更新工事）</t>
    <phoneticPr fontId="5"/>
  </si>
  <si>
    <t>－</t>
    <phoneticPr fontId="5"/>
  </si>
  <si>
    <t>－</t>
    <phoneticPr fontId="5"/>
  </si>
  <si>
    <t>（株）日永設計</t>
    <rPh sb="0" eb="3">
      <t>カブ</t>
    </rPh>
    <rPh sb="3" eb="5">
      <t>ニチエイ</t>
    </rPh>
    <rPh sb="5" eb="7">
      <t>セッケイ</t>
    </rPh>
    <phoneticPr fontId="5"/>
  </si>
  <si>
    <t>中央合同庁舎第５号館設備の設計業務（ガス系消火設備更新工事、ターボ冷凍機更新工事、放送設備更新工事）</t>
    <rPh sb="0" eb="7">
      <t>チュウオウゴウドウチョウシャダイ</t>
    </rPh>
    <rPh sb="8" eb="10">
      <t>ゴウカン</t>
    </rPh>
    <rPh sb="10" eb="12">
      <t>セツビ</t>
    </rPh>
    <rPh sb="13" eb="15">
      <t>セッケイ</t>
    </rPh>
    <rPh sb="15" eb="17">
      <t>ギョウム</t>
    </rPh>
    <rPh sb="20" eb="21">
      <t>ケイ</t>
    </rPh>
    <rPh sb="21" eb="23">
      <t>ショウカ</t>
    </rPh>
    <rPh sb="23" eb="25">
      <t>セツビ</t>
    </rPh>
    <rPh sb="25" eb="27">
      <t>コウシン</t>
    </rPh>
    <rPh sb="27" eb="29">
      <t>コウジ</t>
    </rPh>
    <rPh sb="33" eb="36">
      <t>レイトウキ</t>
    </rPh>
    <rPh sb="36" eb="38">
      <t>コウシン</t>
    </rPh>
    <rPh sb="38" eb="40">
      <t>コウジ</t>
    </rPh>
    <rPh sb="41" eb="43">
      <t>ホウソウ</t>
    </rPh>
    <rPh sb="43" eb="45">
      <t>セツビ</t>
    </rPh>
    <rPh sb="45" eb="47">
      <t>コウシン</t>
    </rPh>
    <rPh sb="47" eb="49">
      <t>コウジ</t>
    </rPh>
    <phoneticPr fontId="5"/>
  </si>
  <si>
    <t>中央合同庁舎第５号館改修機械設備その他工事（ターボ冷凍機更新工事、ガス系消火設備更新工事）</t>
    <rPh sb="10" eb="12">
      <t>カイシュウ</t>
    </rPh>
    <rPh sb="12" eb="14">
      <t>キカイ</t>
    </rPh>
    <rPh sb="14" eb="16">
      <t>セツビ</t>
    </rPh>
    <rPh sb="18" eb="19">
      <t>タ</t>
    </rPh>
    <rPh sb="25" eb="28">
      <t>レイトウキ</t>
    </rPh>
    <rPh sb="28" eb="30">
      <t>コウシン</t>
    </rPh>
    <rPh sb="30" eb="32">
      <t>コウジ</t>
    </rPh>
    <rPh sb="35" eb="36">
      <t>ケイ</t>
    </rPh>
    <rPh sb="36" eb="38">
      <t>ショウカ</t>
    </rPh>
    <rPh sb="38" eb="40">
      <t>セツビ</t>
    </rPh>
    <rPh sb="40" eb="42">
      <t>コウシン</t>
    </rPh>
    <rPh sb="42" eb="44">
      <t>コウジ</t>
    </rPh>
    <phoneticPr fontId="5"/>
  </si>
  <si>
    <t>E</t>
  </si>
  <si>
    <t>新菱冷熱工業（株）</t>
    <phoneticPr fontId="5"/>
  </si>
  <si>
    <t>新菱冷熱工業（株）</t>
    <phoneticPr fontId="5"/>
  </si>
  <si>
    <t>中央合同庁舎第５号館改修機械設備その他工事（ターボ冷凍機更新工事、ガス系消火設備更新工事）</t>
    <phoneticPr fontId="5"/>
  </si>
  <si>
    <t>中央合同庁舎第５号館中水道設備内部部品更新設計業務</t>
    <phoneticPr fontId="5"/>
  </si>
  <si>
    <t>（株）蒼設備設計</t>
    <phoneticPr fontId="5"/>
  </si>
  <si>
    <t>（株）ピー・エス設計</t>
    <phoneticPr fontId="5"/>
  </si>
  <si>
    <t>-</t>
    <phoneticPr fontId="5"/>
  </si>
  <si>
    <t>中央合同庁舎第５号館全熱交換器内部部品（ローター等）更新工事実施設計業務</t>
    <phoneticPr fontId="5"/>
  </si>
  <si>
    <t>原則として、一般競争入札を行い競争性を確保しながら支出先を選定している。
中央合同庁舎第５号館全熱交換器内部部品（ローター等）更新工事実施設計業務については、入札者数が0者であったため、今後、入札公告を行う際には事業者への声かけ等を行うことにより、競争性が確保されるように改善する。</t>
    <rPh sb="0" eb="2">
      <t>ゲンソク</t>
    </rPh>
    <rPh sb="6" eb="8">
      <t>イッパン</t>
    </rPh>
    <rPh sb="8" eb="10">
      <t>キョウソウ</t>
    </rPh>
    <rPh sb="10" eb="12">
      <t>ニュウサツ</t>
    </rPh>
    <rPh sb="13" eb="14">
      <t>オコナ</t>
    </rPh>
    <rPh sb="15" eb="18">
      <t>キョウソウセイ</t>
    </rPh>
    <rPh sb="19" eb="21">
      <t>カクホ</t>
    </rPh>
    <rPh sb="25" eb="27">
      <t>シシュツ</t>
    </rPh>
    <rPh sb="27" eb="28">
      <t>サキ</t>
    </rPh>
    <rPh sb="29" eb="31">
      <t>センテイ</t>
    </rPh>
    <rPh sb="79" eb="82">
      <t>ニュウサツシャ</t>
    </rPh>
    <rPh sb="82" eb="83">
      <t>スウ</t>
    </rPh>
    <rPh sb="85" eb="86">
      <t>シャ</t>
    </rPh>
    <rPh sb="93" eb="95">
      <t>コンゴ</t>
    </rPh>
    <rPh sb="96" eb="98">
      <t>ニュウサツ</t>
    </rPh>
    <rPh sb="98" eb="100">
      <t>コウコク</t>
    </rPh>
    <rPh sb="101" eb="102">
      <t>オコナ</t>
    </rPh>
    <rPh sb="103" eb="104">
      <t>サイ</t>
    </rPh>
    <rPh sb="106" eb="109">
      <t>ジギョウシャ</t>
    </rPh>
    <rPh sb="111" eb="112">
      <t>コエ</t>
    </rPh>
    <rPh sb="114" eb="115">
      <t>トウ</t>
    </rPh>
    <rPh sb="116" eb="117">
      <t>オコナ</t>
    </rPh>
    <rPh sb="124" eb="127">
      <t>キョウソウセイ</t>
    </rPh>
    <rPh sb="128" eb="130">
      <t>カクホ</t>
    </rPh>
    <rPh sb="136" eb="138">
      <t>カイゼン</t>
    </rPh>
    <phoneticPr fontId="5"/>
  </si>
  <si>
    <t>競争入札により契約価格が安価になったためであり、妥当である。</t>
    <rPh sb="0" eb="2">
      <t>キョウソウ</t>
    </rPh>
    <rPh sb="2" eb="4">
      <t>ニュウサツ</t>
    </rPh>
    <rPh sb="7" eb="9">
      <t>ケイヤク</t>
    </rPh>
    <rPh sb="9" eb="11">
      <t>カカク</t>
    </rPh>
    <rPh sb="12" eb="14">
      <t>アンカ</t>
    </rPh>
    <rPh sb="24" eb="26">
      <t>ダトウ</t>
    </rPh>
    <phoneticPr fontId="5"/>
  </si>
  <si>
    <t>一部工事について、工事進捗に伴う現場確認により計画の見直しがあったため、繰越を行ったものがあった。</t>
    <rPh sb="0" eb="2">
      <t>イチブ</t>
    </rPh>
    <rPh sb="2" eb="4">
      <t>コウジ</t>
    </rPh>
    <rPh sb="9" eb="11">
      <t>コウジ</t>
    </rPh>
    <rPh sb="11" eb="13">
      <t>シンチョク</t>
    </rPh>
    <rPh sb="14" eb="15">
      <t>トモナ</t>
    </rPh>
    <rPh sb="16" eb="18">
      <t>ゲンバ</t>
    </rPh>
    <rPh sb="18" eb="20">
      <t>カクニン</t>
    </rPh>
    <rPh sb="23" eb="25">
      <t>ケイカク</t>
    </rPh>
    <rPh sb="26" eb="28">
      <t>ミナオ</t>
    </rPh>
    <rPh sb="36" eb="38">
      <t>クリコシ</t>
    </rPh>
    <rPh sb="39" eb="40">
      <t>オコナ</t>
    </rPh>
    <phoneticPr fontId="6"/>
  </si>
  <si>
    <t>・平成30年度においては、工事進捗に伴う現場確認により計画の見直しを行ったため、繰越を行っており、成果実績が当初見込みを下回った。
・一般競争入札による競争性のある調達を実施しており、最小限のコストで事業を実施できた。</t>
    <rPh sb="5" eb="7">
      <t>ネンド</t>
    </rPh>
    <phoneticPr fontId="5"/>
  </si>
  <si>
    <t>・工事の着手及び進捗に遅れが生じないよう、事前の調査やスケジュール管理等を適切に実施し、当初見込みに沿った執行を達成できるように努める。
・今後についても、引き続き、一般競争入札を実施し、可能な限り低コストで事業を行えるよう努める。
・計画変更により工期内に完了しなかった工事があったが、今後も老朽化等のために真に必要となる設備等の改修・整備を行っていく。</t>
    <rPh sb="4" eb="6">
      <t>チャクシュ</t>
    </rPh>
    <rPh sb="6" eb="7">
      <t>オヨ</t>
    </rPh>
    <rPh sb="118" eb="120">
      <t>ケイカク</t>
    </rPh>
    <rPh sb="120" eb="122">
      <t>ヘンコウ</t>
    </rPh>
    <rPh sb="125" eb="127">
      <t>コウキ</t>
    </rPh>
    <rPh sb="127" eb="128">
      <t>ナイ</t>
    </rPh>
    <rPh sb="129" eb="131">
      <t>カンリョウ</t>
    </rPh>
    <rPh sb="136" eb="138">
      <t>コウジ</t>
    </rPh>
    <rPh sb="144" eb="146">
      <t>コンゴ</t>
    </rPh>
    <rPh sb="147" eb="149">
      <t>ロウキュウ</t>
    </rPh>
    <rPh sb="149" eb="150">
      <t>カ</t>
    </rPh>
    <rPh sb="150" eb="151">
      <t>トウ</t>
    </rPh>
    <rPh sb="162" eb="164">
      <t>セツビ</t>
    </rPh>
    <rPh sb="164" eb="165">
      <t>トウ</t>
    </rPh>
    <rPh sb="166" eb="168">
      <t>カイシュウ</t>
    </rPh>
    <rPh sb="169" eb="171">
      <t>セイビ</t>
    </rPh>
    <rPh sb="172" eb="173">
      <t>オコナ</t>
    </rPh>
    <phoneticPr fontId="5"/>
  </si>
  <si>
    <t>102/8</t>
    <phoneticPr fontId="5"/>
  </si>
  <si>
    <t>　厚生労働省の庁舎等については、築後31年以上経過しており、老朽化が進行している状況にある。このような状況を踏まえ、個々の設備等の不具合発生頻度、耐用年数及び緊急度により、時宜に応じた計画的な改修や更新等を実施している。
　平成31年度においては、経年劣化による損傷が著しく、早急な改修が必要となっている、①中央合同庁舎第５号館ターボ冷凍機更新工事、②中央合同庁舎第５号放送設備更新工事、③中央合同庁舎第５号館誘導灯設備改修工事、④厚生労働省駒沢宿舎改修工事を実施する。</t>
    <rPh sb="77" eb="78">
      <t>オヨ</t>
    </rPh>
    <rPh sb="195" eb="197">
      <t>チュウオウ</t>
    </rPh>
    <rPh sb="197" eb="199">
      <t>ゴウドウ</t>
    </rPh>
    <rPh sb="199" eb="201">
      <t>チョウシャ</t>
    </rPh>
    <rPh sb="201" eb="202">
      <t>ダイ</t>
    </rPh>
    <rPh sb="203" eb="205">
      <t>ゴウカン</t>
    </rPh>
    <rPh sb="205" eb="208">
      <t>ユウドウトウ</t>
    </rPh>
    <rPh sb="208" eb="210">
      <t>セツビ</t>
    </rPh>
    <rPh sb="210" eb="212">
      <t>カイシュウ</t>
    </rPh>
    <rPh sb="212" eb="214">
      <t>コウジ</t>
    </rPh>
    <rPh sb="216" eb="218">
      <t>コウセイ</t>
    </rPh>
    <rPh sb="218" eb="221">
      <t>ロウドウショウ</t>
    </rPh>
    <rPh sb="221" eb="223">
      <t>コマザワ</t>
    </rPh>
    <rPh sb="223" eb="225">
      <t>シュクシャ</t>
    </rPh>
    <rPh sb="225" eb="227">
      <t>カイシュウ</t>
    </rPh>
    <rPh sb="227" eb="229">
      <t>コウジ</t>
    </rPh>
    <phoneticPr fontId="5"/>
  </si>
  <si>
    <t>344/6</t>
    <phoneticPr fontId="5"/>
  </si>
  <si>
    <t>-</t>
    <phoneticPr fontId="5"/>
  </si>
  <si>
    <t>-</t>
    <phoneticPr fontId="5"/>
  </si>
  <si>
    <t>-</t>
    <phoneticPr fontId="5"/>
  </si>
  <si>
    <t>-</t>
    <phoneticPr fontId="5"/>
  </si>
  <si>
    <t>工事進捗に伴う現場確認により計画を見直したこと及び資材の入手難により繰越を行っており、妥当である。</t>
    <rPh sb="0" eb="2">
      <t>コウジ</t>
    </rPh>
    <rPh sb="2" eb="4">
      <t>シンチョク</t>
    </rPh>
    <rPh sb="5" eb="6">
      <t>トモナ</t>
    </rPh>
    <rPh sb="7" eb="9">
      <t>ゲンバ</t>
    </rPh>
    <rPh sb="9" eb="11">
      <t>カクニン</t>
    </rPh>
    <rPh sb="14" eb="16">
      <t>ケイカク</t>
    </rPh>
    <rPh sb="17" eb="19">
      <t>ミナオ</t>
    </rPh>
    <rPh sb="23" eb="24">
      <t>オヨ</t>
    </rPh>
    <rPh sb="25" eb="27">
      <t>シザイ</t>
    </rPh>
    <rPh sb="28" eb="30">
      <t>ニュウシュ</t>
    </rPh>
    <rPh sb="30" eb="31">
      <t>ナン</t>
    </rPh>
    <rPh sb="34" eb="36">
      <t>クリコシ</t>
    </rPh>
    <rPh sb="37" eb="38">
      <t>オコナ</t>
    </rPh>
    <rPh sb="43" eb="45">
      <t>ダトウ</t>
    </rPh>
    <phoneticPr fontId="5"/>
  </si>
  <si>
    <t>点検対象外</t>
    <rPh sb="0" eb="2">
      <t>テンケン</t>
    </rPh>
    <rPh sb="2" eb="5">
      <t>タイショウガイ</t>
    </rPh>
    <phoneticPr fontId="5"/>
  </si>
  <si>
    <t>厚生労働本省の事務を遂行する上で必要な事業であるため、引き続き、必要な予算額を確保し、適正な執行に努めること。</t>
    <rPh sb="0" eb="2">
      <t>コウセイ</t>
    </rPh>
    <rPh sb="2" eb="4">
      <t>ロウドウ</t>
    </rPh>
    <rPh sb="4" eb="6">
      <t>ホンショウ</t>
    </rPh>
    <rPh sb="7" eb="9">
      <t>ジム</t>
    </rPh>
    <rPh sb="10" eb="12">
      <t>スイコウ</t>
    </rPh>
    <rPh sb="14" eb="15">
      <t>ウエ</t>
    </rPh>
    <rPh sb="16" eb="18">
      <t>ヒツヨウ</t>
    </rPh>
    <rPh sb="19" eb="21">
      <t>ジギョウ</t>
    </rPh>
    <rPh sb="27" eb="28">
      <t>ヒ</t>
    </rPh>
    <rPh sb="29" eb="30">
      <t>ツヅ</t>
    </rPh>
    <rPh sb="32" eb="34">
      <t>ヒツヨウ</t>
    </rPh>
    <rPh sb="35" eb="38">
      <t>ヨサンガク</t>
    </rPh>
    <rPh sb="39" eb="41">
      <t>カクホ</t>
    </rPh>
    <rPh sb="43" eb="45">
      <t>テキセイ</t>
    </rPh>
    <rPh sb="46" eb="48">
      <t>シッコウ</t>
    </rPh>
    <rPh sb="49" eb="50">
      <t>ツト</t>
    </rPh>
    <phoneticPr fontId="5"/>
  </si>
  <si>
    <t>工事更新に伴う増</t>
    <phoneticPr fontId="5"/>
  </si>
  <si>
    <t>-</t>
    <phoneticPr fontId="5"/>
  </si>
  <si>
    <t>環境省</t>
  </si>
  <si>
    <t>環境本省施設整備費</t>
    <rPh sb="0" eb="2">
      <t>カンキョウ</t>
    </rPh>
    <rPh sb="2" eb="4">
      <t>ホンショウ</t>
    </rPh>
    <rPh sb="4" eb="6">
      <t>シセツ</t>
    </rPh>
    <rPh sb="6" eb="9">
      <t>セイビヒ</t>
    </rPh>
    <phoneticPr fontId="5"/>
  </si>
  <si>
    <t>中央合同庁舎第５号館の施設について、入居官庁である環境省と使用面積に応じて費用負担をしている。</t>
    <rPh sb="0" eb="2">
      <t>チュウオウ</t>
    </rPh>
    <rPh sb="2" eb="4">
      <t>ゴウドウ</t>
    </rPh>
    <rPh sb="4" eb="6">
      <t>チョウシャ</t>
    </rPh>
    <rPh sb="6" eb="7">
      <t>ダイ</t>
    </rPh>
    <rPh sb="8" eb="10">
      <t>ゴウカン</t>
    </rPh>
    <rPh sb="11" eb="13">
      <t>シセツ</t>
    </rPh>
    <rPh sb="18" eb="20">
      <t>ニュウキョ</t>
    </rPh>
    <rPh sb="20" eb="22">
      <t>カンチョウ</t>
    </rPh>
    <rPh sb="25" eb="28">
      <t>カンキョウショウ</t>
    </rPh>
    <rPh sb="29" eb="31">
      <t>シヨウ</t>
    </rPh>
    <rPh sb="31" eb="33">
      <t>メンセキ</t>
    </rPh>
    <rPh sb="34" eb="35">
      <t>オウ</t>
    </rPh>
    <rPh sb="37" eb="39">
      <t>ヒヨウ</t>
    </rPh>
    <rPh sb="39" eb="41">
      <t>フタン</t>
    </rPh>
    <phoneticPr fontId="5"/>
  </si>
  <si>
    <t>中央合同庁舎第５号館設備の設計業務（ガス系消火設備更新工事、ターボ冷凍機更新工事、放送設備更新工事）</t>
    <phoneticPr fontId="5"/>
  </si>
  <si>
    <t>・官公庁施設の建設等に関する法律（昭和二十六年法律第百八十一号）
・国家公務員宿舎法（昭和二十四年法律第百十七号）第５条</t>
    <phoneticPr fontId="5"/>
  </si>
  <si>
    <t>89/2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</si>
</sst>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19249</xdr:colOff>
      <xdr:row>740</xdr:row>
      <xdr:rowOff>64359</xdr:rowOff>
    </xdr:from>
    <xdr:to>
      <xdr:col>31</xdr:col>
      <xdr:colOff>97053</xdr:colOff>
      <xdr:row>742</xdr:row>
      <xdr:rowOff>86570</xdr:rowOff>
    </xdr:to>
    <xdr:sp macro="" textlink="">
      <xdr:nvSpPr>
        <xdr:cNvPr id="3" name="正方形/長方形 2"/>
        <xdr:cNvSpPr/>
      </xdr:nvSpPr>
      <xdr:spPr bwMode="auto">
        <a:xfrm>
          <a:off x="4961952" y="30274055"/>
          <a:ext cx="1519425" cy="717279"/>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厚生労働省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102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39</xdr:col>
      <xdr:colOff>19250</xdr:colOff>
      <xdr:row>745</xdr:row>
      <xdr:rowOff>114925</xdr:rowOff>
    </xdr:from>
    <xdr:to>
      <xdr:col>46</xdr:col>
      <xdr:colOff>97053</xdr:colOff>
      <xdr:row>747</xdr:row>
      <xdr:rowOff>137137</xdr:rowOff>
    </xdr:to>
    <xdr:sp macro="" textlink="">
      <xdr:nvSpPr>
        <xdr:cNvPr id="4" name="正方形/長方形 3"/>
        <xdr:cNvSpPr/>
      </xdr:nvSpPr>
      <xdr:spPr bwMode="auto">
        <a:xfrm>
          <a:off x="8051142" y="32062290"/>
          <a:ext cx="1519425" cy="717279"/>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国土交通省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100</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39</xdr:col>
      <xdr:colOff>6721</xdr:colOff>
      <xdr:row>750</xdr:row>
      <xdr:rowOff>179234</xdr:rowOff>
    </xdr:from>
    <xdr:to>
      <xdr:col>46</xdr:col>
      <xdr:colOff>84524</xdr:colOff>
      <xdr:row>752</xdr:row>
      <xdr:rowOff>209511</xdr:rowOff>
    </xdr:to>
    <xdr:sp macro="" textlink="">
      <xdr:nvSpPr>
        <xdr:cNvPr id="6" name="正方形/長方形 5"/>
        <xdr:cNvSpPr/>
      </xdr:nvSpPr>
      <xdr:spPr bwMode="auto">
        <a:xfrm>
          <a:off x="7931521" y="33821534"/>
          <a:ext cx="1500203" cy="741477"/>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E</a:t>
          </a:r>
          <a:r>
            <a:rPr kumimoji="1" lang="ja-JP" altLang="en-US" sz="1100">
              <a:solidFill>
                <a:schemeClr val="tx1"/>
              </a:solidFill>
              <a:latin typeface="+mn-ea"/>
              <a:ea typeface="+mn-ea"/>
              <a:cs typeface="メイリオ" pitchFamily="50" charset="-128"/>
            </a:rPr>
            <a:t>．新菱冷熱工業（株）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92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29</xdr:col>
      <xdr:colOff>63844</xdr:colOff>
      <xdr:row>750</xdr:row>
      <xdr:rowOff>153662</xdr:rowOff>
    </xdr:from>
    <xdr:to>
      <xdr:col>36</xdr:col>
      <xdr:colOff>137565</xdr:colOff>
      <xdr:row>752</xdr:row>
      <xdr:rowOff>183939</xdr:rowOff>
    </xdr:to>
    <xdr:sp macro="" textlink="">
      <xdr:nvSpPr>
        <xdr:cNvPr id="7" name="正方形/長方形 6"/>
        <xdr:cNvSpPr/>
      </xdr:nvSpPr>
      <xdr:spPr bwMode="auto">
        <a:xfrm>
          <a:off x="5956644" y="33795962"/>
          <a:ext cx="1496121" cy="741477"/>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D</a:t>
          </a:r>
          <a:r>
            <a:rPr kumimoji="1" lang="ja-JP" altLang="en-US" sz="1100">
              <a:solidFill>
                <a:schemeClr val="tx1"/>
              </a:solidFill>
              <a:latin typeface="+mn-ea"/>
              <a:ea typeface="+mn-ea"/>
              <a:cs typeface="メイリオ" pitchFamily="50" charset="-128"/>
            </a:rPr>
            <a:t>．（株）蒼設備設計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100">
              <a:solidFill>
                <a:schemeClr val="tx1"/>
              </a:solidFill>
              <a:effectLst/>
              <a:latin typeface="+mn-ea"/>
              <a:ea typeface="+mn-ea"/>
              <a:cs typeface="メイリオ" pitchFamily="50" charset="-128"/>
            </a:rPr>
            <a:t>５</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10</xdr:col>
      <xdr:colOff>34803</xdr:colOff>
      <xdr:row>743</xdr:row>
      <xdr:rowOff>38615</xdr:rowOff>
    </xdr:from>
    <xdr:to>
      <xdr:col>27</xdr:col>
      <xdr:colOff>154460</xdr:colOff>
      <xdr:row>745</xdr:row>
      <xdr:rowOff>174943</xdr:rowOff>
    </xdr:to>
    <xdr:cxnSp macro="">
      <xdr:nvCxnSpPr>
        <xdr:cNvPr id="16" name="カギ線コネクタ 15"/>
        <xdr:cNvCxnSpPr>
          <a:endCxn id="41" idx="0"/>
        </xdr:cNvCxnSpPr>
      </xdr:nvCxnSpPr>
      <xdr:spPr>
        <a:xfrm rot="10800000" flipV="1">
          <a:off x="2094262" y="31290912"/>
          <a:ext cx="3620739" cy="831396"/>
        </a:xfrm>
        <a:prstGeom prst="bentConnector2">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161124</xdr:colOff>
      <xdr:row>742</xdr:row>
      <xdr:rowOff>86570</xdr:rowOff>
    </xdr:from>
    <xdr:to>
      <xdr:col>27</xdr:col>
      <xdr:colOff>167331</xdr:colOff>
      <xdr:row>743</xdr:row>
      <xdr:rowOff>51487</xdr:rowOff>
    </xdr:to>
    <xdr:cxnSp macro="">
      <xdr:nvCxnSpPr>
        <xdr:cNvPr id="35" name="直線コネクタ 34"/>
        <xdr:cNvCxnSpPr>
          <a:stCxn id="3" idx="2"/>
        </xdr:cNvCxnSpPr>
      </xdr:nvCxnSpPr>
      <xdr:spPr>
        <a:xfrm>
          <a:off x="5721665" y="30991334"/>
          <a:ext cx="6207" cy="31245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100913</xdr:colOff>
      <xdr:row>745</xdr:row>
      <xdr:rowOff>174943</xdr:rowOff>
    </xdr:from>
    <xdr:to>
      <xdr:col>13</xdr:col>
      <xdr:colOff>174635</xdr:colOff>
      <xdr:row>747</xdr:row>
      <xdr:rowOff>197154</xdr:rowOff>
    </xdr:to>
    <xdr:sp macro="" textlink="">
      <xdr:nvSpPr>
        <xdr:cNvPr id="41" name="正方形/長方形 40"/>
        <xdr:cNvSpPr/>
      </xdr:nvSpPr>
      <xdr:spPr bwMode="auto">
        <a:xfrm>
          <a:off x="1336589" y="32122308"/>
          <a:ext cx="1515343" cy="717278"/>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A</a:t>
          </a:r>
          <a:r>
            <a:rPr kumimoji="1" lang="ja-JP" altLang="en-US" sz="1100">
              <a:solidFill>
                <a:schemeClr val="tx1"/>
              </a:solidFill>
              <a:latin typeface="+mn-ea"/>
              <a:ea typeface="+mn-ea"/>
              <a:cs typeface="メイリオ" pitchFamily="50" charset="-128"/>
            </a:rPr>
            <a:t>．（株）蒼設備設計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0.8</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16</xdr:col>
      <xdr:colOff>10812</xdr:colOff>
      <xdr:row>745</xdr:row>
      <xdr:rowOff>187814</xdr:rowOff>
    </xdr:from>
    <xdr:to>
      <xdr:col>23</xdr:col>
      <xdr:colOff>84533</xdr:colOff>
      <xdr:row>747</xdr:row>
      <xdr:rowOff>210025</xdr:rowOff>
    </xdr:to>
    <xdr:sp macro="" textlink="">
      <xdr:nvSpPr>
        <xdr:cNvPr id="42" name="正方形/長方形 41"/>
        <xdr:cNvSpPr/>
      </xdr:nvSpPr>
      <xdr:spPr bwMode="auto">
        <a:xfrm>
          <a:off x="3305947" y="32135179"/>
          <a:ext cx="1515343" cy="717278"/>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B</a:t>
          </a:r>
          <a:r>
            <a:rPr kumimoji="1" lang="ja-JP" altLang="en-US" sz="1100">
              <a:solidFill>
                <a:schemeClr val="tx1"/>
              </a:solidFill>
              <a:latin typeface="+mn-ea"/>
              <a:ea typeface="+mn-ea"/>
              <a:cs typeface="メイリオ" pitchFamily="50" charset="-128"/>
            </a:rPr>
            <a:t>．（株）ピー・エス設計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0.8</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19</xdr:col>
      <xdr:colOff>150646</xdr:colOff>
      <xdr:row>743</xdr:row>
      <xdr:rowOff>64358</xdr:rowOff>
    </xdr:from>
    <xdr:to>
      <xdr:col>19</xdr:col>
      <xdr:colOff>154459</xdr:colOff>
      <xdr:row>745</xdr:row>
      <xdr:rowOff>187814</xdr:rowOff>
    </xdr:to>
    <xdr:cxnSp macro="">
      <xdr:nvCxnSpPr>
        <xdr:cNvPr id="45" name="直線矢印コネクタ 44"/>
        <xdr:cNvCxnSpPr>
          <a:endCxn id="42" idx="0"/>
        </xdr:cNvCxnSpPr>
      </xdr:nvCxnSpPr>
      <xdr:spPr>
        <a:xfrm flipH="1">
          <a:off x="4063619" y="31316655"/>
          <a:ext cx="3813" cy="81852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90100</xdr:colOff>
      <xdr:row>744</xdr:row>
      <xdr:rowOff>193074</xdr:rowOff>
    </xdr:from>
    <xdr:to>
      <xdr:col>25</xdr:col>
      <xdr:colOff>115843</xdr:colOff>
      <xdr:row>745</xdr:row>
      <xdr:rowOff>128716</xdr:rowOff>
    </xdr:to>
    <xdr:sp macro="" textlink="">
      <xdr:nvSpPr>
        <xdr:cNvPr id="47" name="テキスト ボックス 46"/>
        <xdr:cNvSpPr txBox="1"/>
      </xdr:nvSpPr>
      <xdr:spPr>
        <a:xfrm>
          <a:off x="4209019" y="31792905"/>
          <a:ext cx="1055473"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不落随契</a:t>
          </a:r>
          <a:r>
            <a:rPr kumimoji="1" lang="en-US" altLang="ja-JP" sz="1100"/>
            <a:t>】</a:t>
          </a:r>
          <a:endParaRPr kumimoji="1" lang="ja-JP" altLang="en-US" sz="1100"/>
        </a:p>
      </xdr:txBody>
    </xdr:sp>
    <xdr:clientData/>
  </xdr:twoCellAnchor>
  <xdr:twoCellAnchor>
    <xdr:from>
      <xdr:col>10</xdr:col>
      <xdr:colOff>152399</xdr:colOff>
      <xdr:row>744</xdr:row>
      <xdr:rowOff>203886</xdr:rowOff>
    </xdr:from>
    <xdr:to>
      <xdr:col>15</xdr:col>
      <xdr:colOff>178142</xdr:colOff>
      <xdr:row>745</xdr:row>
      <xdr:rowOff>139528</xdr:rowOff>
    </xdr:to>
    <xdr:sp macro="" textlink="">
      <xdr:nvSpPr>
        <xdr:cNvPr id="48" name="テキスト ボックス 47"/>
        <xdr:cNvSpPr txBox="1"/>
      </xdr:nvSpPr>
      <xdr:spPr>
        <a:xfrm>
          <a:off x="2211858" y="31803717"/>
          <a:ext cx="1055473"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44</xdr:col>
      <xdr:colOff>128715</xdr:colOff>
      <xdr:row>744</xdr:row>
      <xdr:rowOff>205947</xdr:rowOff>
    </xdr:from>
    <xdr:to>
      <xdr:col>49</xdr:col>
      <xdr:colOff>144934</xdr:colOff>
      <xdr:row>745</xdr:row>
      <xdr:rowOff>141589</xdr:rowOff>
    </xdr:to>
    <xdr:sp macro="" textlink="">
      <xdr:nvSpPr>
        <xdr:cNvPr id="49" name="テキスト ボックス 48"/>
        <xdr:cNvSpPr txBox="1"/>
      </xdr:nvSpPr>
      <xdr:spPr>
        <a:xfrm>
          <a:off x="9190337" y="31805778"/>
          <a:ext cx="1045948"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33</xdr:col>
      <xdr:colOff>14760</xdr:colOff>
      <xdr:row>749</xdr:row>
      <xdr:rowOff>182262</xdr:rowOff>
    </xdr:from>
    <xdr:to>
      <xdr:col>42</xdr:col>
      <xdr:colOff>88900</xdr:colOff>
      <xdr:row>750</xdr:row>
      <xdr:rowOff>114300</xdr:rowOff>
    </xdr:to>
    <xdr:sp macro="" textlink="">
      <xdr:nvSpPr>
        <xdr:cNvPr id="64" name="テキスト ボックス 63"/>
        <xdr:cNvSpPr txBox="1"/>
      </xdr:nvSpPr>
      <xdr:spPr>
        <a:xfrm>
          <a:off x="6720360" y="33468962"/>
          <a:ext cx="1902940" cy="287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p>
      </xdr:txBody>
    </xdr:sp>
    <xdr:clientData/>
  </xdr:twoCellAnchor>
  <xdr:twoCellAnchor>
    <xdr:from>
      <xdr:col>43</xdr:col>
      <xdr:colOff>12870</xdr:colOff>
      <xdr:row>749</xdr:row>
      <xdr:rowOff>180375</xdr:rowOff>
    </xdr:from>
    <xdr:to>
      <xdr:col>53</xdr:col>
      <xdr:colOff>154458</xdr:colOff>
      <xdr:row>750</xdr:row>
      <xdr:rowOff>190500</xdr:rowOff>
    </xdr:to>
    <xdr:sp macro="" textlink="">
      <xdr:nvSpPr>
        <xdr:cNvPr id="65" name="テキスト ボックス 64"/>
        <xdr:cNvSpPr txBox="1"/>
      </xdr:nvSpPr>
      <xdr:spPr>
        <a:xfrm>
          <a:off x="8750470" y="33467075"/>
          <a:ext cx="2402188" cy="365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twoCellAnchor>
    <xdr:from>
      <xdr:col>27</xdr:col>
      <xdr:colOff>167331</xdr:colOff>
      <xdr:row>743</xdr:row>
      <xdr:rowOff>38615</xdr:rowOff>
    </xdr:from>
    <xdr:to>
      <xdr:col>42</xdr:col>
      <xdr:colOff>161125</xdr:colOff>
      <xdr:row>745</xdr:row>
      <xdr:rowOff>114925</xdr:rowOff>
    </xdr:to>
    <xdr:cxnSp macro="">
      <xdr:nvCxnSpPr>
        <xdr:cNvPr id="12" name="カギ線コネクタ 11"/>
        <xdr:cNvCxnSpPr>
          <a:endCxn id="4" idx="0"/>
        </xdr:cNvCxnSpPr>
      </xdr:nvCxnSpPr>
      <xdr:spPr>
        <a:xfrm>
          <a:off x="5727872" y="31290912"/>
          <a:ext cx="3082983" cy="771378"/>
        </a:xfrm>
        <a:prstGeom prst="bentConnector2">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147223</xdr:colOff>
      <xdr:row>747</xdr:row>
      <xdr:rowOff>137137</xdr:rowOff>
    </xdr:from>
    <xdr:to>
      <xdr:col>42</xdr:col>
      <xdr:colOff>159752</xdr:colOff>
      <xdr:row>750</xdr:row>
      <xdr:rowOff>179234</xdr:rowOff>
    </xdr:to>
    <xdr:cxnSp macro="">
      <xdr:nvCxnSpPr>
        <xdr:cNvPr id="20" name="直線矢印コネクタ 19"/>
        <xdr:cNvCxnSpPr>
          <a:stCxn id="4" idx="2"/>
          <a:endCxn id="6" idx="0"/>
        </xdr:cNvCxnSpPr>
      </xdr:nvCxnSpPr>
      <xdr:spPr>
        <a:xfrm flipH="1">
          <a:off x="8681623" y="32712637"/>
          <a:ext cx="12529" cy="1108897"/>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26087</xdr:colOff>
      <xdr:row>750</xdr:row>
      <xdr:rowOff>151431</xdr:rowOff>
    </xdr:from>
    <xdr:to>
      <xdr:col>27</xdr:col>
      <xdr:colOff>97062</xdr:colOff>
      <xdr:row>752</xdr:row>
      <xdr:rowOff>173641</xdr:rowOff>
    </xdr:to>
    <xdr:sp macro="" textlink="">
      <xdr:nvSpPr>
        <xdr:cNvPr id="21" name="正方形/長方形 20"/>
        <xdr:cNvSpPr/>
      </xdr:nvSpPr>
      <xdr:spPr bwMode="auto">
        <a:xfrm>
          <a:off x="4090087" y="33793731"/>
          <a:ext cx="1493375" cy="73341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C</a:t>
          </a:r>
          <a:r>
            <a:rPr kumimoji="1" lang="ja-JP" altLang="en-US" sz="1100">
              <a:solidFill>
                <a:schemeClr val="tx1"/>
              </a:solidFill>
              <a:latin typeface="+mn-ea"/>
              <a:ea typeface="+mn-ea"/>
              <a:cs typeface="メイリオ" pitchFamily="50" charset="-128"/>
            </a:rPr>
            <a:t>．（株）日永設計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100">
              <a:solidFill>
                <a:schemeClr val="tx1"/>
              </a:solidFill>
              <a:effectLst/>
              <a:latin typeface="+mn-ea"/>
              <a:ea typeface="+mn-ea"/>
              <a:cs typeface="メイリオ" pitchFamily="50" charset="-128"/>
            </a:rPr>
            <a:t>４</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23</xdr:col>
      <xdr:colOff>167158</xdr:colOff>
      <xdr:row>749</xdr:row>
      <xdr:rowOff>194961</xdr:rowOff>
    </xdr:from>
    <xdr:to>
      <xdr:col>33</xdr:col>
      <xdr:colOff>127000</xdr:colOff>
      <xdr:row>750</xdr:row>
      <xdr:rowOff>182090</xdr:rowOff>
    </xdr:to>
    <xdr:sp macro="" textlink="">
      <xdr:nvSpPr>
        <xdr:cNvPr id="23" name="テキスト ボックス 22"/>
        <xdr:cNvSpPr txBox="1"/>
      </xdr:nvSpPr>
      <xdr:spPr>
        <a:xfrm>
          <a:off x="4840758" y="33481661"/>
          <a:ext cx="1991842" cy="3427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指名競争（最低価格</a:t>
          </a:r>
          <a:r>
            <a:rPr kumimoji="1" lang="en-US" altLang="ja-JP" sz="1100"/>
            <a:t>】</a:t>
          </a:r>
          <a:endParaRPr kumimoji="1" lang="ja-JP" altLang="en-US" sz="1100"/>
        </a:p>
      </xdr:txBody>
    </xdr:sp>
    <xdr:clientData/>
  </xdr:twoCellAnchor>
  <xdr:twoCellAnchor>
    <xdr:from>
      <xdr:col>32</xdr:col>
      <xdr:colOff>202306</xdr:colOff>
      <xdr:row>747</xdr:row>
      <xdr:rowOff>137137</xdr:rowOff>
    </xdr:from>
    <xdr:to>
      <xdr:col>42</xdr:col>
      <xdr:colOff>159753</xdr:colOff>
      <xdr:row>750</xdr:row>
      <xdr:rowOff>153662</xdr:rowOff>
    </xdr:to>
    <xdr:cxnSp macro="">
      <xdr:nvCxnSpPr>
        <xdr:cNvPr id="15" name="カギ線コネクタ 14"/>
        <xdr:cNvCxnSpPr>
          <a:stCxn id="4" idx="2"/>
          <a:endCxn id="7" idx="0"/>
        </xdr:cNvCxnSpPr>
      </xdr:nvCxnSpPr>
      <xdr:spPr>
        <a:xfrm rot="5400000">
          <a:off x="7157767" y="32259576"/>
          <a:ext cx="1083325" cy="1989447"/>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163176</xdr:colOff>
      <xdr:row>748</xdr:row>
      <xdr:rowOff>330199</xdr:rowOff>
    </xdr:from>
    <xdr:to>
      <xdr:col>33</xdr:col>
      <xdr:colOff>25401</xdr:colOff>
      <xdr:row>750</xdr:row>
      <xdr:rowOff>151430</xdr:rowOff>
    </xdr:to>
    <xdr:cxnSp macro="">
      <xdr:nvCxnSpPr>
        <xdr:cNvPr id="18" name="カギ線コネクタ 17"/>
        <xdr:cNvCxnSpPr>
          <a:endCxn id="21" idx="0"/>
        </xdr:cNvCxnSpPr>
      </xdr:nvCxnSpPr>
      <xdr:spPr>
        <a:xfrm rot="10800000" flipV="1">
          <a:off x="4836776" y="33261299"/>
          <a:ext cx="1894225" cy="532431"/>
        </a:xfrm>
        <a:prstGeom prst="bentConnector2">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5" zoomScaleNormal="75" zoomScaleSheetLayoutView="85" zoomScalePageLayoutView="85" workbookViewId="0">
      <selection activeCell="BH729" sqref="BH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926</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6" t="s">
        <v>25</v>
      </c>
      <c r="B4" s="707"/>
      <c r="C4" s="707"/>
      <c r="D4" s="707"/>
      <c r="E4" s="707"/>
      <c r="F4" s="707"/>
      <c r="G4" s="684" t="s">
        <v>571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0" t="s">
        <v>176</v>
      </c>
      <c r="H5" s="841"/>
      <c r="I5" s="841"/>
      <c r="J5" s="841"/>
      <c r="K5" s="841"/>
      <c r="L5" s="841"/>
      <c r="M5" s="842" t="s">
        <v>66</v>
      </c>
      <c r="N5" s="843"/>
      <c r="O5" s="843"/>
      <c r="P5" s="843"/>
      <c r="Q5" s="843"/>
      <c r="R5" s="844"/>
      <c r="S5" s="845" t="s">
        <v>131</v>
      </c>
      <c r="T5" s="841"/>
      <c r="U5" s="841"/>
      <c r="V5" s="841"/>
      <c r="W5" s="841"/>
      <c r="X5" s="846"/>
      <c r="Y5" s="700" t="s">
        <v>3</v>
      </c>
      <c r="Z5" s="544"/>
      <c r="AA5" s="544"/>
      <c r="AB5" s="544"/>
      <c r="AC5" s="544"/>
      <c r="AD5" s="545"/>
      <c r="AE5" s="701" t="s">
        <v>610</v>
      </c>
      <c r="AF5" s="701"/>
      <c r="AG5" s="701"/>
      <c r="AH5" s="701"/>
      <c r="AI5" s="701"/>
      <c r="AJ5" s="701"/>
      <c r="AK5" s="701"/>
      <c r="AL5" s="701"/>
      <c r="AM5" s="701"/>
      <c r="AN5" s="701"/>
      <c r="AO5" s="701"/>
      <c r="AP5" s="702"/>
      <c r="AQ5" s="703" t="s">
        <v>611</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657</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v>
      </c>
      <c r="H8" s="722"/>
      <c r="I8" s="722"/>
      <c r="J8" s="722"/>
      <c r="K8" s="722"/>
      <c r="L8" s="722"/>
      <c r="M8" s="722"/>
      <c r="N8" s="722"/>
      <c r="O8" s="722"/>
      <c r="P8" s="722"/>
      <c r="Q8" s="722"/>
      <c r="R8" s="722"/>
      <c r="S8" s="722"/>
      <c r="T8" s="722"/>
      <c r="U8" s="722"/>
      <c r="V8" s="722"/>
      <c r="W8" s="722"/>
      <c r="X8" s="943"/>
      <c r="Y8" s="847" t="s">
        <v>379</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2" t="s">
        <v>30</v>
      </c>
      <c r="B10" s="663"/>
      <c r="C10" s="663"/>
      <c r="D10" s="663"/>
      <c r="E10" s="663"/>
      <c r="F10" s="663"/>
      <c r="G10" s="756" t="s">
        <v>642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9">
        <v>215</v>
      </c>
      <c r="Q13" s="660"/>
      <c r="R13" s="660"/>
      <c r="S13" s="660"/>
      <c r="T13" s="660"/>
      <c r="U13" s="660"/>
      <c r="V13" s="661"/>
      <c r="W13" s="659">
        <v>226</v>
      </c>
      <c r="X13" s="660"/>
      <c r="Y13" s="660"/>
      <c r="Z13" s="660"/>
      <c r="AA13" s="660"/>
      <c r="AB13" s="660"/>
      <c r="AC13" s="661"/>
      <c r="AD13" s="659">
        <v>228</v>
      </c>
      <c r="AE13" s="660"/>
      <c r="AF13" s="660"/>
      <c r="AG13" s="660"/>
      <c r="AH13" s="660"/>
      <c r="AI13" s="660"/>
      <c r="AJ13" s="661"/>
      <c r="AK13" s="659">
        <v>234</v>
      </c>
      <c r="AL13" s="660"/>
      <c r="AM13" s="660"/>
      <c r="AN13" s="660"/>
      <c r="AO13" s="660"/>
      <c r="AP13" s="660"/>
      <c r="AQ13" s="661"/>
      <c r="AR13" s="920">
        <v>263</v>
      </c>
      <c r="AS13" s="921"/>
      <c r="AT13" s="921"/>
      <c r="AU13" s="921"/>
      <c r="AV13" s="921"/>
      <c r="AW13" s="921"/>
      <c r="AX13" s="922"/>
    </row>
    <row r="14" spans="1:50" ht="21" customHeight="1" x14ac:dyDescent="0.15">
      <c r="A14" s="615"/>
      <c r="B14" s="616"/>
      <c r="C14" s="616"/>
      <c r="D14" s="616"/>
      <c r="E14" s="616"/>
      <c r="F14" s="617"/>
      <c r="G14" s="727"/>
      <c r="H14" s="728"/>
      <c r="I14" s="713" t="s">
        <v>8</v>
      </c>
      <c r="J14" s="764"/>
      <c r="K14" s="764"/>
      <c r="L14" s="764"/>
      <c r="M14" s="764"/>
      <c r="N14" s="764"/>
      <c r="O14" s="765"/>
      <c r="P14" s="659" t="s">
        <v>577</v>
      </c>
      <c r="Q14" s="660"/>
      <c r="R14" s="660"/>
      <c r="S14" s="660"/>
      <c r="T14" s="660"/>
      <c r="U14" s="660"/>
      <c r="V14" s="661"/>
      <c r="W14" s="659" t="s">
        <v>573</v>
      </c>
      <c r="X14" s="660"/>
      <c r="Y14" s="660"/>
      <c r="Z14" s="660"/>
      <c r="AA14" s="660"/>
      <c r="AB14" s="660"/>
      <c r="AC14" s="661"/>
      <c r="AD14" s="659" t="s">
        <v>578</v>
      </c>
      <c r="AE14" s="660"/>
      <c r="AF14" s="660"/>
      <c r="AG14" s="660"/>
      <c r="AH14" s="660"/>
      <c r="AI14" s="660"/>
      <c r="AJ14" s="661"/>
      <c r="AK14" s="659" t="s">
        <v>579</v>
      </c>
      <c r="AL14" s="660"/>
      <c r="AM14" s="660"/>
      <c r="AN14" s="660"/>
      <c r="AO14" s="660"/>
      <c r="AP14" s="660"/>
      <c r="AQ14" s="661"/>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9">
        <v>41</v>
      </c>
      <c r="Q15" s="660"/>
      <c r="R15" s="660"/>
      <c r="S15" s="660"/>
      <c r="T15" s="660"/>
      <c r="U15" s="660"/>
      <c r="V15" s="661"/>
      <c r="W15" s="659">
        <v>157</v>
      </c>
      <c r="X15" s="660"/>
      <c r="Y15" s="660"/>
      <c r="Z15" s="660"/>
      <c r="AA15" s="660"/>
      <c r="AB15" s="660"/>
      <c r="AC15" s="661"/>
      <c r="AD15" s="659">
        <v>4</v>
      </c>
      <c r="AE15" s="660"/>
      <c r="AF15" s="660"/>
      <c r="AG15" s="660"/>
      <c r="AH15" s="660"/>
      <c r="AI15" s="660"/>
      <c r="AJ15" s="661"/>
      <c r="AK15" s="659">
        <v>110</v>
      </c>
      <c r="AL15" s="660"/>
      <c r="AM15" s="660"/>
      <c r="AN15" s="660"/>
      <c r="AO15" s="660"/>
      <c r="AP15" s="660"/>
      <c r="AQ15" s="661"/>
      <c r="AR15" s="659"/>
      <c r="AS15" s="660"/>
      <c r="AT15" s="660"/>
      <c r="AU15" s="660"/>
      <c r="AV15" s="660"/>
      <c r="AW15" s="660"/>
      <c r="AX15" s="807"/>
    </row>
    <row r="16" spans="1:50" ht="21" customHeight="1" x14ac:dyDescent="0.15">
      <c r="A16" s="615"/>
      <c r="B16" s="616"/>
      <c r="C16" s="616"/>
      <c r="D16" s="616"/>
      <c r="E16" s="616"/>
      <c r="F16" s="617"/>
      <c r="G16" s="727"/>
      <c r="H16" s="728"/>
      <c r="I16" s="713" t="s">
        <v>52</v>
      </c>
      <c r="J16" s="714"/>
      <c r="K16" s="714"/>
      <c r="L16" s="714"/>
      <c r="M16" s="714"/>
      <c r="N16" s="714"/>
      <c r="O16" s="715"/>
      <c r="P16" s="659">
        <v>-157</v>
      </c>
      <c r="Q16" s="660"/>
      <c r="R16" s="660"/>
      <c r="S16" s="660"/>
      <c r="T16" s="660"/>
      <c r="U16" s="660"/>
      <c r="V16" s="661"/>
      <c r="W16" s="659">
        <v>-4</v>
      </c>
      <c r="X16" s="660"/>
      <c r="Y16" s="660"/>
      <c r="Z16" s="660"/>
      <c r="AA16" s="660"/>
      <c r="AB16" s="660"/>
      <c r="AC16" s="661"/>
      <c r="AD16" s="659">
        <v>-110</v>
      </c>
      <c r="AE16" s="660"/>
      <c r="AF16" s="660"/>
      <c r="AG16" s="660"/>
      <c r="AH16" s="660"/>
      <c r="AI16" s="660"/>
      <c r="AJ16" s="661"/>
      <c r="AK16" s="659" t="s">
        <v>612</v>
      </c>
      <c r="AL16" s="660"/>
      <c r="AM16" s="660"/>
      <c r="AN16" s="660"/>
      <c r="AO16" s="660"/>
      <c r="AP16" s="660"/>
      <c r="AQ16" s="661"/>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9" t="s">
        <v>577</v>
      </c>
      <c r="Q17" s="660"/>
      <c r="R17" s="660"/>
      <c r="S17" s="660"/>
      <c r="T17" s="660"/>
      <c r="U17" s="660"/>
      <c r="V17" s="661"/>
      <c r="W17" s="659" t="s">
        <v>573</v>
      </c>
      <c r="X17" s="660"/>
      <c r="Y17" s="660"/>
      <c r="Z17" s="660"/>
      <c r="AA17" s="660"/>
      <c r="AB17" s="660"/>
      <c r="AC17" s="661"/>
      <c r="AD17" s="659" t="s">
        <v>577</v>
      </c>
      <c r="AE17" s="660"/>
      <c r="AF17" s="660"/>
      <c r="AG17" s="660"/>
      <c r="AH17" s="660"/>
      <c r="AI17" s="660"/>
      <c r="AJ17" s="661"/>
      <c r="AK17" s="659" t="s">
        <v>580</v>
      </c>
      <c r="AL17" s="660"/>
      <c r="AM17" s="660"/>
      <c r="AN17" s="660"/>
      <c r="AO17" s="660"/>
      <c r="AP17" s="660"/>
      <c r="AQ17" s="661"/>
      <c r="AR17" s="918"/>
      <c r="AS17" s="918"/>
      <c r="AT17" s="918"/>
      <c r="AU17" s="918"/>
      <c r="AV17" s="918"/>
      <c r="AW17" s="918"/>
      <c r="AX17" s="919"/>
    </row>
    <row r="18" spans="1:50" ht="24.75" customHeight="1" x14ac:dyDescent="0.15">
      <c r="A18" s="615"/>
      <c r="B18" s="616"/>
      <c r="C18" s="616"/>
      <c r="D18" s="616"/>
      <c r="E18" s="616"/>
      <c r="F18" s="617"/>
      <c r="G18" s="729"/>
      <c r="H18" s="730"/>
      <c r="I18" s="718" t="s">
        <v>20</v>
      </c>
      <c r="J18" s="719"/>
      <c r="K18" s="719"/>
      <c r="L18" s="719"/>
      <c r="M18" s="719"/>
      <c r="N18" s="719"/>
      <c r="O18" s="720"/>
      <c r="P18" s="879">
        <f>SUM(P13:V17)</f>
        <v>99</v>
      </c>
      <c r="Q18" s="880"/>
      <c r="R18" s="880"/>
      <c r="S18" s="880"/>
      <c r="T18" s="880"/>
      <c r="U18" s="880"/>
      <c r="V18" s="881"/>
      <c r="W18" s="879">
        <f>SUM(W13:AC17)</f>
        <v>379</v>
      </c>
      <c r="X18" s="880"/>
      <c r="Y18" s="880"/>
      <c r="Z18" s="880"/>
      <c r="AA18" s="880"/>
      <c r="AB18" s="880"/>
      <c r="AC18" s="881"/>
      <c r="AD18" s="879">
        <f>SUM(AD13:AJ17)</f>
        <v>122</v>
      </c>
      <c r="AE18" s="880"/>
      <c r="AF18" s="880"/>
      <c r="AG18" s="880"/>
      <c r="AH18" s="880"/>
      <c r="AI18" s="880"/>
      <c r="AJ18" s="881"/>
      <c r="AK18" s="879">
        <f>SUM(AK13:AQ17)</f>
        <v>344</v>
      </c>
      <c r="AL18" s="880"/>
      <c r="AM18" s="880"/>
      <c r="AN18" s="880"/>
      <c r="AO18" s="880"/>
      <c r="AP18" s="880"/>
      <c r="AQ18" s="881"/>
      <c r="AR18" s="879">
        <f>SUM(AR13:AX17)</f>
        <v>263</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9">
        <v>89</v>
      </c>
      <c r="Q19" s="660"/>
      <c r="R19" s="660"/>
      <c r="S19" s="660"/>
      <c r="T19" s="660"/>
      <c r="U19" s="660"/>
      <c r="V19" s="661"/>
      <c r="W19" s="659">
        <v>356</v>
      </c>
      <c r="X19" s="660"/>
      <c r="Y19" s="660"/>
      <c r="Z19" s="660"/>
      <c r="AA19" s="660"/>
      <c r="AB19" s="660"/>
      <c r="AC19" s="661"/>
      <c r="AD19" s="659">
        <v>102</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0.89898989898989901</v>
      </c>
      <c r="Q20" s="319"/>
      <c r="R20" s="319"/>
      <c r="S20" s="319"/>
      <c r="T20" s="319"/>
      <c r="U20" s="319"/>
      <c r="V20" s="319"/>
      <c r="W20" s="319">
        <f t="shared" ref="W20" si="0">IF(W18=0, "-", SUM(W19)/W18)</f>
        <v>0.93931398416886547</v>
      </c>
      <c r="X20" s="319"/>
      <c r="Y20" s="319"/>
      <c r="Z20" s="319"/>
      <c r="AA20" s="319"/>
      <c r="AB20" s="319"/>
      <c r="AC20" s="319"/>
      <c r="AD20" s="319">
        <f t="shared" ref="AD20" si="1">IF(AD18=0, "-", SUM(AD19)/AD18)</f>
        <v>0.83606557377049184</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f>IF(P19=0, "-", SUM(P19)/SUM(P13,P14))</f>
        <v>0.413953488372093</v>
      </c>
      <c r="Q21" s="319"/>
      <c r="R21" s="319"/>
      <c r="S21" s="319"/>
      <c r="T21" s="319"/>
      <c r="U21" s="319"/>
      <c r="V21" s="319"/>
      <c r="W21" s="319">
        <f t="shared" ref="W21" si="2">IF(W19=0, "-", SUM(W19)/SUM(W13,W14))</f>
        <v>1.5752212389380531</v>
      </c>
      <c r="X21" s="319"/>
      <c r="Y21" s="319"/>
      <c r="Z21" s="319"/>
      <c r="AA21" s="319"/>
      <c r="AB21" s="319"/>
      <c r="AC21" s="319"/>
      <c r="AD21" s="319">
        <f t="shared" ref="AD21" si="3">IF(AD19=0, "-", SUM(AD19)/SUM(AD13,AD14))</f>
        <v>0.44736842105263158</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581</v>
      </c>
      <c r="H23" s="954"/>
      <c r="I23" s="954"/>
      <c r="J23" s="954"/>
      <c r="K23" s="954"/>
      <c r="L23" s="954"/>
      <c r="M23" s="954"/>
      <c r="N23" s="954"/>
      <c r="O23" s="955"/>
      <c r="P23" s="920">
        <v>215</v>
      </c>
      <c r="Q23" s="921"/>
      <c r="R23" s="921"/>
      <c r="S23" s="921"/>
      <c r="T23" s="921"/>
      <c r="U23" s="921"/>
      <c r="V23" s="938"/>
      <c r="W23" s="920">
        <v>255</v>
      </c>
      <c r="X23" s="921"/>
      <c r="Y23" s="921"/>
      <c r="Z23" s="921"/>
      <c r="AA23" s="921"/>
      <c r="AB23" s="921"/>
      <c r="AC23" s="938"/>
      <c r="AD23" s="975" t="s">
        <v>651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582</v>
      </c>
      <c r="H24" s="957"/>
      <c r="I24" s="957"/>
      <c r="J24" s="957"/>
      <c r="K24" s="957"/>
      <c r="L24" s="957"/>
      <c r="M24" s="957"/>
      <c r="N24" s="957"/>
      <c r="O24" s="958"/>
      <c r="P24" s="659">
        <v>19</v>
      </c>
      <c r="Q24" s="660"/>
      <c r="R24" s="660"/>
      <c r="S24" s="660"/>
      <c r="T24" s="660"/>
      <c r="U24" s="660"/>
      <c r="V24" s="661"/>
      <c r="W24" s="659">
        <v>8</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9">
        <f>AK13</f>
        <v>234</v>
      </c>
      <c r="Q29" s="660"/>
      <c r="R29" s="660"/>
      <c r="S29" s="660"/>
      <c r="T29" s="660"/>
      <c r="U29" s="660"/>
      <c r="V29" s="661"/>
      <c r="W29" s="934">
        <f>AR13</f>
        <v>263</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9" t="s">
        <v>354</v>
      </c>
      <c r="AR30" s="770"/>
      <c r="AS30" s="770"/>
      <c r="AT30" s="771"/>
      <c r="AU30" s="776" t="s">
        <v>253</v>
      </c>
      <c r="AV30" s="776"/>
      <c r="AW30" s="776"/>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c r="AR31" s="201"/>
      <c r="AS31" s="134" t="s">
        <v>355</v>
      </c>
      <c r="AT31" s="135"/>
      <c r="AU31" s="200">
        <v>31</v>
      </c>
      <c r="AV31" s="200"/>
      <c r="AW31" s="399" t="s">
        <v>300</v>
      </c>
      <c r="AX31" s="400"/>
    </row>
    <row r="32" spans="1:50" ht="23.25" customHeight="1" x14ac:dyDescent="0.15">
      <c r="A32" s="404"/>
      <c r="B32" s="402"/>
      <c r="C32" s="402"/>
      <c r="D32" s="402"/>
      <c r="E32" s="402"/>
      <c r="F32" s="403"/>
      <c r="G32" s="565" t="s">
        <v>583</v>
      </c>
      <c r="H32" s="566"/>
      <c r="I32" s="566"/>
      <c r="J32" s="566"/>
      <c r="K32" s="566"/>
      <c r="L32" s="566"/>
      <c r="M32" s="566"/>
      <c r="N32" s="566"/>
      <c r="O32" s="567"/>
      <c r="P32" s="106" t="s">
        <v>584</v>
      </c>
      <c r="Q32" s="106"/>
      <c r="R32" s="106"/>
      <c r="S32" s="106"/>
      <c r="T32" s="106"/>
      <c r="U32" s="106"/>
      <c r="V32" s="106"/>
      <c r="W32" s="106"/>
      <c r="X32" s="107"/>
      <c r="Y32" s="472" t="s">
        <v>12</v>
      </c>
      <c r="Z32" s="532"/>
      <c r="AA32" s="533"/>
      <c r="AB32" s="462" t="s">
        <v>585</v>
      </c>
      <c r="AC32" s="462"/>
      <c r="AD32" s="462"/>
      <c r="AE32" s="219">
        <v>2</v>
      </c>
      <c r="AF32" s="220"/>
      <c r="AG32" s="220"/>
      <c r="AH32" s="220"/>
      <c r="AI32" s="219">
        <v>3</v>
      </c>
      <c r="AJ32" s="220"/>
      <c r="AK32" s="220"/>
      <c r="AL32" s="220"/>
      <c r="AM32" s="219">
        <v>8</v>
      </c>
      <c r="AN32" s="220"/>
      <c r="AO32" s="220"/>
      <c r="AP32" s="220"/>
      <c r="AQ32" s="341" t="s">
        <v>613</v>
      </c>
      <c r="AR32" s="208"/>
      <c r="AS32" s="208"/>
      <c r="AT32" s="342"/>
      <c r="AU32" s="220"/>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585</v>
      </c>
      <c r="AC33" s="524"/>
      <c r="AD33" s="524"/>
      <c r="AE33" s="219">
        <v>3</v>
      </c>
      <c r="AF33" s="220"/>
      <c r="AG33" s="220"/>
      <c r="AH33" s="220"/>
      <c r="AI33" s="219">
        <v>6</v>
      </c>
      <c r="AJ33" s="220"/>
      <c r="AK33" s="220"/>
      <c r="AL33" s="220"/>
      <c r="AM33" s="219">
        <v>9</v>
      </c>
      <c r="AN33" s="220"/>
      <c r="AO33" s="220"/>
      <c r="AP33" s="220"/>
      <c r="AQ33" s="341" t="s">
        <v>612</v>
      </c>
      <c r="AR33" s="208"/>
      <c r="AS33" s="208"/>
      <c r="AT33" s="342"/>
      <c r="AU33" s="220">
        <v>6</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67</v>
      </c>
      <c r="AF34" s="220"/>
      <c r="AG34" s="220"/>
      <c r="AH34" s="220"/>
      <c r="AI34" s="219">
        <v>50</v>
      </c>
      <c r="AJ34" s="220"/>
      <c r="AK34" s="220"/>
      <c r="AL34" s="220"/>
      <c r="AM34" s="219">
        <v>89</v>
      </c>
      <c r="AN34" s="220"/>
      <c r="AO34" s="220"/>
      <c r="AP34" s="220"/>
      <c r="AQ34" s="341" t="s">
        <v>612</v>
      </c>
      <c r="AR34" s="208"/>
      <c r="AS34" s="208"/>
      <c r="AT34" s="342"/>
      <c r="AU34" s="220"/>
      <c r="AV34" s="220"/>
      <c r="AW34" s="220"/>
      <c r="AX34" s="222"/>
    </row>
    <row r="35" spans="1:50" ht="23.25" customHeight="1" x14ac:dyDescent="0.15">
      <c r="A35" s="227" t="s">
        <v>506</v>
      </c>
      <c r="B35" s="228"/>
      <c r="C35" s="228"/>
      <c r="D35" s="228"/>
      <c r="E35" s="228"/>
      <c r="F35" s="229"/>
      <c r="G35" s="233" t="s">
        <v>586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8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row>
    <row r="83" spans="1:60" ht="22.5" hidden="1" customHeight="1" x14ac:dyDescent="0.15">
      <c r="A83" s="866"/>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row>
    <row r="84" spans="1:60" ht="19.5" hidden="1" customHeight="1" x14ac:dyDescent="0.15">
      <c r="A84" s="866"/>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587</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588</v>
      </c>
      <c r="AC101" s="462"/>
      <c r="AD101" s="462"/>
      <c r="AE101" s="219">
        <v>4</v>
      </c>
      <c r="AF101" s="220"/>
      <c r="AG101" s="220"/>
      <c r="AH101" s="221"/>
      <c r="AI101" s="219">
        <v>3</v>
      </c>
      <c r="AJ101" s="220"/>
      <c r="AK101" s="220"/>
      <c r="AL101" s="221"/>
      <c r="AM101" s="219">
        <v>10</v>
      </c>
      <c r="AN101" s="220"/>
      <c r="AO101" s="220"/>
      <c r="AP101" s="221"/>
      <c r="AQ101" s="219">
        <v>4</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588</v>
      </c>
      <c r="AC102" s="462"/>
      <c r="AD102" s="462"/>
      <c r="AE102" s="419">
        <v>4</v>
      </c>
      <c r="AF102" s="419"/>
      <c r="AG102" s="419"/>
      <c r="AH102" s="419"/>
      <c r="AI102" s="419">
        <v>3</v>
      </c>
      <c r="AJ102" s="419"/>
      <c r="AK102" s="419"/>
      <c r="AL102" s="419"/>
      <c r="AM102" s="419">
        <v>10</v>
      </c>
      <c r="AN102" s="419"/>
      <c r="AO102" s="419"/>
      <c r="AP102" s="419"/>
      <c r="AQ102" s="274">
        <v>4</v>
      </c>
      <c r="AR102" s="275"/>
      <c r="AS102" s="275"/>
      <c r="AT102" s="320"/>
      <c r="AU102" s="274">
        <v>9</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589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590</v>
      </c>
      <c r="AC116" s="464"/>
      <c r="AD116" s="465"/>
      <c r="AE116" s="419">
        <v>45</v>
      </c>
      <c r="AF116" s="419"/>
      <c r="AG116" s="419"/>
      <c r="AH116" s="419"/>
      <c r="AI116" s="419">
        <v>119</v>
      </c>
      <c r="AJ116" s="419"/>
      <c r="AK116" s="419"/>
      <c r="AL116" s="419"/>
      <c r="AM116" s="419">
        <v>13</v>
      </c>
      <c r="AN116" s="419"/>
      <c r="AO116" s="419"/>
      <c r="AP116" s="419"/>
      <c r="AQ116" s="219">
        <v>57</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591</v>
      </c>
      <c r="AC117" s="474"/>
      <c r="AD117" s="475"/>
      <c r="AE117" s="552" t="s">
        <v>658</v>
      </c>
      <c r="AF117" s="552"/>
      <c r="AG117" s="552"/>
      <c r="AH117" s="552"/>
      <c r="AI117" s="552" t="s">
        <v>592</v>
      </c>
      <c r="AJ117" s="552"/>
      <c r="AK117" s="552"/>
      <c r="AL117" s="552"/>
      <c r="AM117" s="552" t="s">
        <v>641</v>
      </c>
      <c r="AN117" s="552"/>
      <c r="AO117" s="552"/>
      <c r="AP117" s="552"/>
      <c r="AQ117" s="552" t="s">
        <v>643</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hidden="1" customHeight="1" x14ac:dyDescent="0.15">
      <c r="A130" s="189" t="s">
        <v>566</v>
      </c>
      <c r="B130" s="186"/>
      <c r="C130" s="185" t="s">
        <v>358</v>
      </c>
      <c r="D130" s="186"/>
      <c r="E130" s="170" t="s">
        <v>387</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hidden="1" customHeight="1" x14ac:dyDescent="0.15">
      <c r="A131" s="190"/>
      <c r="B131" s="187"/>
      <c r="C131" s="181"/>
      <c r="D131" s="187"/>
      <c r="E131" s="175" t="s">
        <v>386</v>
      </c>
      <c r="F131" s="176"/>
      <c r="G131" s="111"/>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hidden="1"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hidden="1"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c r="AV133" s="201"/>
      <c r="AW133" s="134" t="s">
        <v>300</v>
      </c>
      <c r="AX133" s="196"/>
    </row>
    <row r="134" spans="1:50" ht="39.75" hidden="1" customHeight="1" x14ac:dyDescent="0.15">
      <c r="A134" s="190"/>
      <c r="B134" s="187"/>
      <c r="C134" s="181"/>
      <c r="D134" s="187"/>
      <c r="E134" s="181"/>
      <c r="F134" s="182"/>
      <c r="G134" s="105"/>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row>
    <row r="135" spans="1:50" ht="39.75" hidden="1"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x14ac:dyDescent="0.15">
      <c r="A430" s="190"/>
      <c r="B430" s="187"/>
      <c r="C430" s="179" t="s">
        <v>562</v>
      </c>
      <c r="D430" s="932"/>
      <c r="E430" s="175" t="s">
        <v>546</v>
      </c>
      <c r="F430" s="899"/>
      <c r="G430" s="900" t="s">
        <v>374</v>
      </c>
      <c r="H430" s="124"/>
      <c r="I430" s="124"/>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hidden="1"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1"/>
      <c r="AR432" s="201"/>
      <c r="AS432" s="134" t="s">
        <v>355</v>
      </c>
      <c r="AT432" s="135"/>
      <c r="AU432" s="201"/>
      <c r="AV432" s="201"/>
      <c r="AW432" s="134" t="s">
        <v>300</v>
      </c>
      <c r="AX432" s="196"/>
    </row>
    <row r="433" spans="1:50" ht="23.25" hidden="1" customHeight="1" x14ac:dyDescent="0.15">
      <c r="A433" s="190"/>
      <c r="B433" s="187"/>
      <c r="C433" s="181"/>
      <c r="D433" s="187"/>
      <c r="E433" s="343"/>
      <c r="F433" s="344"/>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row>
    <row r="434" spans="1:50" ht="23.25" hidden="1"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row>
    <row r="435" spans="1:50" ht="23.25" hidden="1"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6.5" customHeight="1" x14ac:dyDescent="0.15">
      <c r="A702" s="871" t="s">
        <v>259</v>
      </c>
      <c r="B702" s="87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575</v>
      </c>
      <c r="AE702" s="347"/>
      <c r="AF702" s="347"/>
      <c r="AG702" s="386" t="s">
        <v>593</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575</v>
      </c>
      <c r="AE703" s="330"/>
      <c r="AF703" s="330"/>
      <c r="AG703" s="102" t="s">
        <v>594</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575</v>
      </c>
      <c r="AE704" s="785"/>
      <c r="AF704" s="785"/>
      <c r="AG704" s="168" t="s">
        <v>595</v>
      </c>
      <c r="AH704" s="109"/>
      <c r="AI704" s="109"/>
      <c r="AJ704" s="109"/>
      <c r="AK704" s="109"/>
      <c r="AL704" s="109"/>
      <c r="AM704" s="109"/>
      <c r="AN704" s="109"/>
      <c r="AO704" s="109"/>
      <c r="AP704" s="109"/>
      <c r="AQ704" s="109"/>
      <c r="AR704" s="109"/>
      <c r="AS704" s="109"/>
      <c r="AT704" s="109"/>
      <c r="AU704" s="109"/>
      <c r="AV704" s="109"/>
      <c r="AW704" s="109"/>
      <c r="AX704" s="169"/>
    </row>
    <row r="705" spans="1:50" ht="39.7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6" t="s">
        <v>575</v>
      </c>
      <c r="AE705" s="717"/>
      <c r="AF705" s="717"/>
      <c r="AG705" s="126" t="s">
        <v>636</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6"/>
      <c r="D706" s="79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596</v>
      </c>
      <c r="AE706" s="330"/>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596</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597</v>
      </c>
      <c r="AE708" s="606"/>
      <c r="AF708" s="606"/>
      <c r="AG708" s="744" t="s">
        <v>644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575</v>
      </c>
      <c r="AE709" s="330"/>
      <c r="AF709" s="330"/>
      <c r="AG709" s="102" t="s">
        <v>599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597</v>
      </c>
      <c r="AE710" s="330"/>
      <c r="AF710" s="330"/>
      <c r="AG710" s="102" t="s">
        <v>645</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575</v>
      </c>
      <c r="AE711" s="330"/>
      <c r="AF711" s="330"/>
      <c r="AG711" s="102" t="s">
        <v>600</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4" t="s">
        <v>575</v>
      </c>
      <c r="AE712" s="785"/>
      <c r="AF712" s="785"/>
      <c r="AG712" s="811" t="s">
        <v>637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575</v>
      </c>
      <c r="AE713" s="330"/>
      <c r="AF713" s="665"/>
      <c r="AG713" s="102" t="s">
        <v>648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575</v>
      </c>
      <c r="AE714" s="809"/>
      <c r="AF714" s="810"/>
      <c r="AG714" s="738" t="s">
        <v>601</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598</v>
      </c>
      <c r="AE715" s="606"/>
      <c r="AF715" s="658"/>
      <c r="AG715" s="744" t="s">
        <v>638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597</v>
      </c>
      <c r="AE716" s="628"/>
      <c r="AF716" s="628"/>
      <c r="AG716" s="102" t="s">
        <v>646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575</v>
      </c>
      <c r="AE717" s="330"/>
      <c r="AF717" s="330"/>
      <c r="AG717" s="102" t="s">
        <v>602</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575</v>
      </c>
      <c r="AE718" s="330"/>
      <c r="AF718" s="330"/>
      <c r="AG718" s="128" t="s">
        <v>603</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597</v>
      </c>
      <c r="AE719" s="606"/>
      <c r="AF719" s="606"/>
      <c r="AG719" s="126" t="s">
        <v>655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t="s">
        <v>653</v>
      </c>
      <c r="D721" s="298"/>
      <c r="E721" s="298"/>
      <c r="F721" s="299"/>
      <c r="G721" s="288"/>
      <c r="H721" s="289"/>
      <c r="I721" s="83" t="str">
        <f>IF(OR(G721="　", G721=""), "", "-")</f>
        <v/>
      </c>
      <c r="J721" s="292">
        <v>305</v>
      </c>
      <c r="K721" s="292"/>
      <c r="L721" s="83" t="str">
        <f>IF(M721="","","-")</f>
        <v/>
      </c>
      <c r="M721" s="84"/>
      <c r="N721" s="305" t="s">
        <v>654</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4"/>
      <c r="C726" s="816" t="s">
        <v>53</v>
      </c>
      <c r="D726" s="838"/>
      <c r="E726" s="838"/>
      <c r="F726" s="839"/>
      <c r="G726" s="578" t="s">
        <v>639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0" t="s">
        <v>57</v>
      </c>
      <c r="D727" s="751"/>
      <c r="E727" s="751"/>
      <c r="F727" s="752"/>
      <c r="G727" s="576" t="s">
        <v>640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5" t="s">
        <v>649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650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8" t="s">
        <v>652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604</v>
      </c>
      <c r="F737" s="991"/>
      <c r="G737" s="991"/>
      <c r="H737" s="991"/>
      <c r="I737" s="991"/>
      <c r="J737" s="991"/>
      <c r="K737" s="991"/>
      <c r="L737" s="991"/>
      <c r="M737" s="991"/>
      <c r="N737" s="366" t="s">
        <v>543</v>
      </c>
      <c r="O737" s="366"/>
      <c r="P737" s="366"/>
      <c r="Q737" s="366"/>
      <c r="R737" s="991" t="s">
        <v>604</v>
      </c>
      <c r="S737" s="991"/>
      <c r="T737" s="991"/>
      <c r="U737" s="991"/>
      <c r="V737" s="991"/>
      <c r="W737" s="991"/>
      <c r="X737" s="991"/>
      <c r="Y737" s="991"/>
      <c r="Z737" s="991"/>
      <c r="AA737" s="366" t="s">
        <v>542</v>
      </c>
      <c r="AB737" s="366"/>
      <c r="AC737" s="366"/>
      <c r="AD737" s="366"/>
      <c r="AE737" s="991" t="s">
        <v>604</v>
      </c>
      <c r="AF737" s="991"/>
      <c r="AG737" s="991"/>
      <c r="AH737" s="991"/>
      <c r="AI737" s="991"/>
      <c r="AJ737" s="991"/>
      <c r="AK737" s="991"/>
      <c r="AL737" s="991"/>
      <c r="AM737" s="991"/>
      <c r="AN737" s="366" t="s">
        <v>541</v>
      </c>
      <c r="AO737" s="366"/>
      <c r="AP737" s="366"/>
      <c r="AQ737" s="366"/>
      <c r="AR737" s="983" t="s">
        <v>608</v>
      </c>
      <c r="AS737" s="984"/>
      <c r="AT737" s="984"/>
      <c r="AU737" s="984"/>
      <c r="AV737" s="984"/>
      <c r="AW737" s="984"/>
      <c r="AX737" s="985"/>
      <c r="AY737" s="89"/>
      <c r="AZ737" s="89"/>
    </row>
    <row r="738" spans="1:52" ht="24.75" customHeight="1" x14ac:dyDescent="0.15">
      <c r="A738" s="992" t="s">
        <v>540</v>
      </c>
      <c r="B738" s="211"/>
      <c r="C738" s="211"/>
      <c r="D738" s="212"/>
      <c r="E738" s="991" t="s">
        <v>605</v>
      </c>
      <c r="F738" s="991"/>
      <c r="G738" s="991"/>
      <c r="H738" s="991"/>
      <c r="I738" s="991"/>
      <c r="J738" s="991"/>
      <c r="K738" s="991"/>
      <c r="L738" s="991"/>
      <c r="M738" s="991"/>
      <c r="N738" s="366" t="s">
        <v>539</v>
      </c>
      <c r="O738" s="366"/>
      <c r="P738" s="366"/>
      <c r="Q738" s="366"/>
      <c r="R738" s="991" t="s">
        <v>606</v>
      </c>
      <c r="S738" s="991"/>
      <c r="T738" s="991"/>
      <c r="U738" s="991"/>
      <c r="V738" s="991"/>
      <c r="W738" s="991"/>
      <c r="X738" s="991"/>
      <c r="Y738" s="991"/>
      <c r="Z738" s="991"/>
      <c r="AA738" s="366" t="s">
        <v>538</v>
      </c>
      <c r="AB738" s="366"/>
      <c r="AC738" s="366"/>
      <c r="AD738" s="366"/>
      <c r="AE738" s="991" t="s">
        <v>607</v>
      </c>
      <c r="AF738" s="991"/>
      <c r="AG738" s="991"/>
      <c r="AH738" s="991"/>
      <c r="AI738" s="991"/>
      <c r="AJ738" s="991"/>
      <c r="AK738" s="991"/>
      <c r="AL738" s="991"/>
      <c r="AM738" s="991"/>
      <c r="AN738" s="366" t="s">
        <v>534</v>
      </c>
      <c r="AO738" s="366"/>
      <c r="AP738" s="366"/>
      <c r="AQ738" s="366"/>
      <c r="AR738" s="983" t="s">
        <v>609</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c r="J739" s="986"/>
      <c r="K739" s="93" t="str">
        <f>IF(OR(I739="　", I739=""), "", "-")</f>
        <v/>
      </c>
      <c r="L739" s="987">
        <v>912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101"/>
      <c r="K750" s="101"/>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6"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6"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2"/>
      <c r="B781" s="633"/>
      <c r="C781" s="633"/>
      <c r="D781" s="633"/>
      <c r="E781" s="633"/>
      <c r="F781" s="634"/>
      <c r="G781" s="672" t="s">
        <v>614</v>
      </c>
      <c r="H781" s="673"/>
      <c r="I781" s="673"/>
      <c r="J781" s="673"/>
      <c r="K781" s="674"/>
      <c r="L781" s="666" t="s">
        <v>619</v>
      </c>
      <c r="M781" s="667"/>
      <c r="N781" s="667"/>
      <c r="O781" s="667"/>
      <c r="P781" s="667"/>
      <c r="Q781" s="667"/>
      <c r="R781" s="667"/>
      <c r="S781" s="667"/>
      <c r="T781" s="667"/>
      <c r="U781" s="667"/>
      <c r="V781" s="667"/>
      <c r="W781" s="667"/>
      <c r="X781" s="668"/>
      <c r="Y781" s="389">
        <v>0.8</v>
      </c>
      <c r="Z781" s="390"/>
      <c r="AA781" s="390"/>
      <c r="AB781" s="654"/>
      <c r="AC781" s="672" t="s">
        <v>614</v>
      </c>
      <c r="AD781" s="673"/>
      <c r="AE781" s="673"/>
      <c r="AF781" s="673"/>
      <c r="AG781" s="674"/>
      <c r="AH781" s="666" t="s">
        <v>615</v>
      </c>
      <c r="AI781" s="667"/>
      <c r="AJ781" s="667"/>
      <c r="AK781" s="667"/>
      <c r="AL781" s="667"/>
      <c r="AM781" s="667"/>
      <c r="AN781" s="667"/>
      <c r="AO781" s="667"/>
      <c r="AP781" s="667"/>
      <c r="AQ781" s="667"/>
      <c r="AR781" s="667"/>
      <c r="AS781" s="667"/>
      <c r="AT781" s="668"/>
      <c r="AU781" s="389">
        <v>0.8</v>
      </c>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0.8</v>
      </c>
      <c r="AV791" s="833"/>
      <c r="AW791" s="833"/>
      <c r="AX791" s="835"/>
    </row>
    <row r="792" spans="1:50" ht="24.75"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customHeight="1" x14ac:dyDescent="0.15">
      <c r="A793" s="632"/>
      <c r="B793" s="633"/>
      <c r="C793" s="633"/>
      <c r="D793" s="633"/>
      <c r="E793" s="633"/>
      <c r="F793" s="634"/>
      <c r="G793" s="816"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6"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38.25" customHeight="1" x14ac:dyDescent="0.15">
      <c r="A794" s="632"/>
      <c r="B794" s="633"/>
      <c r="C794" s="633"/>
      <c r="D794" s="633"/>
      <c r="E794" s="633"/>
      <c r="F794" s="634"/>
      <c r="G794" s="672" t="s">
        <v>614</v>
      </c>
      <c r="H794" s="673"/>
      <c r="I794" s="673"/>
      <c r="J794" s="673"/>
      <c r="K794" s="674"/>
      <c r="L794" s="666" t="s">
        <v>625</v>
      </c>
      <c r="M794" s="667"/>
      <c r="N794" s="667"/>
      <c r="O794" s="667"/>
      <c r="P794" s="667"/>
      <c r="Q794" s="667"/>
      <c r="R794" s="667"/>
      <c r="S794" s="667"/>
      <c r="T794" s="667"/>
      <c r="U794" s="667"/>
      <c r="V794" s="667"/>
      <c r="W794" s="667"/>
      <c r="X794" s="668"/>
      <c r="Y794" s="389">
        <v>4</v>
      </c>
      <c r="Z794" s="390"/>
      <c r="AA794" s="390"/>
      <c r="AB794" s="654"/>
      <c r="AC794" s="672" t="s">
        <v>614</v>
      </c>
      <c r="AD794" s="673"/>
      <c r="AE794" s="673"/>
      <c r="AF794" s="673"/>
      <c r="AG794" s="674"/>
      <c r="AH794" s="666" t="s">
        <v>616</v>
      </c>
      <c r="AI794" s="667"/>
      <c r="AJ794" s="667"/>
      <c r="AK794" s="667"/>
      <c r="AL794" s="667"/>
      <c r="AM794" s="667"/>
      <c r="AN794" s="667"/>
      <c r="AO794" s="667"/>
      <c r="AP794" s="667"/>
      <c r="AQ794" s="667"/>
      <c r="AR794" s="667"/>
      <c r="AS794" s="667"/>
      <c r="AT794" s="668"/>
      <c r="AU794" s="389">
        <v>5</v>
      </c>
      <c r="AV794" s="390"/>
      <c r="AW794" s="390"/>
      <c r="AX794" s="654"/>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4</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5</v>
      </c>
      <c r="AV804" s="833"/>
      <c r="AW804" s="833"/>
      <c r="AX804" s="835"/>
    </row>
    <row r="805" spans="1:50" ht="24.75"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customHeight="1" x14ac:dyDescent="0.15">
      <c r="A806" s="632"/>
      <c r="B806" s="633"/>
      <c r="C806" s="633"/>
      <c r="D806" s="633"/>
      <c r="E806" s="633"/>
      <c r="F806" s="634"/>
      <c r="G806" s="816"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6"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2"/>
      <c r="B807" s="633"/>
      <c r="C807" s="633"/>
      <c r="D807" s="633"/>
      <c r="E807" s="633"/>
      <c r="F807" s="634"/>
      <c r="G807" s="672" t="s">
        <v>617</v>
      </c>
      <c r="H807" s="673"/>
      <c r="I807" s="673"/>
      <c r="J807" s="673"/>
      <c r="K807" s="674"/>
      <c r="L807" s="666" t="s">
        <v>618</v>
      </c>
      <c r="M807" s="667"/>
      <c r="N807" s="667"/>
      <c r="O807" s="667"/>
      <c r="P807" s="667"/>
      <c r="Q807" s="667"/>
      <c r="R807" s="667"/>
      <c r="S807" s="667"/>
      <c r="T807" s="667"/>
      <c r="U807" s="667"/>
      <c r="V807" s="667"/>
      <c r="W807" s="667"/>
      <c r="X807" s="668"/>
      <c r="Y807" s="389">
        <v>92</v>
      </c>
      <c r="Z807" s="390"/>
      <c r="AA807" s="390"/>
      <c r="AB807" s="391"/>
      <c r="AC807" s="672"/>
      <c r="AD807" s="673"/>
      <c r="AE807" s="673"/>
      <c r="AF807" s="673"/>
      <c r="AG807" s="674"/>
      <c r="AH807" s="666"/>
      <c r="AI807" s="667"/>
      <c r="AJ807" s="667"/>
      <c r="AK807" s="667"/>
      <c r="AL807" s="667"/>
      <c r="AM807" s="667"/>
      <c r="AN807" s="667"/>
      <c r="AO807" s="667"/>
      <c r="AP807" s="667"/>
      <c r="AQ807" s="667"/>
      <c r="AR807" s="667"/>
      <c r="AS807" s="667"/>
      <c r="AT807" s="668"/>
      <c r="AU807" s="389"/>
      <c r="AV807" s="390"/>
      <c r="AW807" s="390"/>
      <c r="AX807" s="391"/>
    </row>
    <row r="808" spans="1:50"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92</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6"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6"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2"/>
      <c r="B820" s="633"/>
      <c r="C820" s="633"/>
      <c r="D820" s="633"/>
      <c r="E820" s="633"/>
      <c r="F820" s="634"/>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654"/>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59.25" customHeight="1" x14ac:dyDescent="0.15">
      <c r="A837" s="377">
        <v>1</v>
      </c>
      <c r="B837" s="377">
        <v>1</v>
      </c>
      <c r="C837" s="362" t="s">
        <v>632</v>
      </c>
      <c r="D837" s="348"/>
      <c r="E837" s="348"/>
      <c r="F837" s="348"/>
      <c r="G837" s="348"/>
      <c r="H837" s="348"/>
      <c r="I837" s="348"/>
      <c r="J837" s="349">
        <v>2010001021240</v>
      </c>
      <c r="K837" s="350"/>
      <c r="L837" s="350"/>
      <c r="M837" s="350"/>
      <c r="N837" s="350"/>
      <c r="O837" s="350"/>
      <c r="P837" s="363" t="s">
        <v>631</v>
      </c>
      <c r="Q837" s="351"/>
      <c r="R837" s="351"/>
      <c r="S837" s="351"/>
      <c r="T837" s="351"/>
      <c r="U837" s="351"/>
      <c r="V837" s="351"/>
      <c r="W837" s="351"/>
      <c r="X837" s="351"/>
      <c r="Y837" s="352">
        <v>0.8</v>
      </c>
      <c r="Z837" s="353"/>
      <c r="AA837" s="353"/>
      <c r="AB837" s="354"/>
      <c r="AC837" s="364" t="s">
        <v>504</v>
      </c>
      <c r="AD837" s="372"/>
      <c r="AE837" s="372"/>
      <c r="AF837" s="372"/>
      <c r="AG837" s="372"/>
      <c r="AH837" s="373" t="s">
        <v>634</v>
      </c>
      <c r="AI837" s="374"/>
      <c r="AJ837" s="374"/>
      <c r="AK837" s="374"/>
      <c r="AL837" s="358" t="s">
        <v>634</v>
      </c>
      <c r="AM837" s="359"/>
      <c r="AN837" s="359"/>
      <c r="AO837" s="360"/>
      <c r="AP837" s="361" t="s">
        <v>622</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57" customHeight="1" x14ac:dyDescent="0.15">
      <c r="A870" s="377">
        <v>1</v>
      </c>
      <c r="B870" s="377">
        <v>1</v>
      </c>
      <c r="C870" s="362" t="s">
        <v>633</v>
      </c>
      <c r="D870" s="348"/>
      <c r="E870" s="348"/>
      <c r="F870" s="348"/>
      <c r="G870" s="348"/>
      <c r="H870" s="348"/>
      <c r="I870" s="348"/>
      <c r="J870" s="349">
        <v>4010001140889</v>
      </c>
      <c r="K870" s="350"/>
      <c r="L870" s="350"/>
      <c r="M870" s="350"/>
      <c r="N870" s="350"/>
      <c r="O870" s="350"/>
      <c r="P870" s="363" t="s">
        <v>635</v>
      </c>
      <c r="Q870" s="351"/>
      <c r="R870" s="351"/>
      <c r="S870" s="351"/>
      <c r="T870" s="351"/>
      <c r="U870" s="351"/>
      <c r="V870" s="351"/>
      <c r="W870" s="351"/>
      <c r="X870" s="351"/>
      <c r="Y870" s="352">
        <v>0.8</v>
      </c>
      <c r="Z870" s="353"/>
      <c r="AA870" s="353"/>
      <c r="AB870" s="354"/>
      <c r="AC870" s="364" t="s">
        <v>505</v>
      </c>
      <c r="AD870" s="372"/>
      <c r="AE870" s="372"/>
      <c r="AF870" s="372"/>
      <c r="AG870" s="372"/>
      <c r="AH870" s="373" t="s">
        <v>647</v>
      </c>
      <c r="AI870" s="374"/>
      <c r="AJ870" s="374"/>
      <c r="AK870" s="374"/>
      <c r="AL870" s="358">
        <v>93</v>
      </c>
      <c r="AM870" s="359"/>
      <c r="AN870" s="359"/>
      <c r="AO870" s="360"/>
      <c r="AP870" s="361" t="s">
        <v>623</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60.75" customHeight="1" x14ac:dyDescent="0.15">
      <c r="A903" s="377">
        <v>1</v>
      </c>
      <c r="B903" s="377">
        <v>1</v>
      </c>
      <c r="C903" s="362" t="s">
        <v>624</v>
      </c>
      <c r="D903" s="348"/>
      <c r="E903" s="348"/>
      <c r="F903" s="348"/>
      <c r="G903" s="348"/>
      <c r="H903" s="348"/>
      <c r="I903" s="348"/>
      <c r="J903" s="349">
        <v>6010001006072</v>
      </c>
      <c r="K903" s="350"/>
      <c r="L903" s="350"/>
      <c r="M903" s="350"/>
      <c r="N903" s="350"/>
      <c r="O903" s="350"/>
      <c r="P903" s="363" t="s">
        <v>656</v>
      </c>
      <c r="Q903" s="351"/>
      <c r="R903" s="351"/>
      <c r="S903" s="351"/>
      <c r="T903" s="351"/>
      <c r="U903" s="351"/>
      <c r="V903" s="351"/>
      <c r="W903" s="351"/>
      <c r="X903" s="351"/>
      <c r="Y903" s="352">
        <v>4</v>
      </c>
      <c r="Z903" s="353"/>
      <c r="AA903" s="353"/>
      <c r="AB903" s="354"/>
      <c r="AC903" s="364" t="s">
        <v>500</v>
      </c>
      <c r="AD903" s="372"/>
      <c r="AE903" s="372"/>
      <c r="AF903" s="372"/>
      <c r="AG903" s="372"/>
      <c r="AH903" s="373">
        <v>28</v>
      </c>
      <c r="AI903" s="374"/>
      <c r="AJ903" s="374"/>
      <c r="AK903" s="374"/>
      <c r="AL903" s="358">
        <v>76</v>
      </c>
      <c r="AM903" s="359"/>
      <c r="AN903" s="359"/>
      <c r="AO903" s="360"/>
      <c r="AP903" s="361" t="s">
        <v>622</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61.5" customHeight="1" x14ac:dyDescent="0.15">
      <c r="A936" s="377">
        <v>1</v>
      </c>
      <c r="B936" s="377">
        <v>1</v>
      </c>
      <c r="C936" s="348" t="s">
        <v>620</v>
      </c>
      <c r="D936" s="348"/>
      <c r="E936" s="348"/>
      <c r="F936" s="348"/>
      <c r="G936" s="348"/>
      <c r="H936" s="348"/>
      <c r="I936" s="348"/>
      <c r="J936" s="349">
        <v>2010001021240</v>
      </c>
      <c r="K936" s="350"/>
      <c r="L936" s="350"/>
      <c r="M936" s="350"/>
      <c r="N936" s="350"/>
      <c r="O936" s="350"/>
      <c r="P936" s="363" t="s">
        <v>621</v>
      </c>
      <c r="Q936" s="351"/>
      <c r="R936" s="351"/>
      <c r="S936" s="351"/>
      <c r="T936" s="351"/>
      <c r="U936" s="351"/>
      <c r="V936" s="351"/>
      <c r="W936" s="351"/>
      <c r="X936" s="351"/>
      <c r="Y936" s="352">
        <v>5</v>
      </c>
      <c r="Z936" s="353"/>
      <c r="AA936" s="353"/>
      <c r="AB936" s="354"/>
      <c r="AC936" s="364" t="s">
        <v>499</v>
      </c>
      <c r="AD936" s="372"/>
      <c r="AE936" s="372"/>
      <c r="AF936" s="372"/>
      <c r="AG936" s="372"/>
      <c r="AH936" s="373">
        <v>2</v>
      </c>
      <c r="AI936" s="374"/>
      <c r="AJ936" s="374"/>
      <c r="AK936" s="374"/>
      <c r="AL936" s="358">
        <v>96</v>
      </c>
      <c r="AM936" s="359"/>
      <c r="AN936" s="359"/>
      <c r="AO936" s="360"/>
      <c r="AP936" s="361" t="s">
        <v>622</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68.25" customHeight="1" x14ac:dyDescent="0.15">
      <c r="A969" s="377">
        <v>1</v>
      </c>
      <c r="B969" s="377">
        <v>1</v>
      </c>
      <c r="C969" s="362" t="s">
        <v>628</v>
      </c>
      <c r="D969" s="348"/>
      <c r="E969" s="348"/>
      <c r="F969" s="348"/>
      <c r="G969" s="348"/>
      <c r="H969" s="348"/>
      <c r="I969" s="348"/>
      <c r="J969" s="349">
        <v>8011101010326</v>
      </c>
      <c r="K969" s="350"/>
      <c r="L969" s="350"/>
      <c r="M969" s="350"/>
      <c r="N969" s="350"/>
      <c r="O969" s="350"/>
      <c r="P969" s="363" t="s">
        <v>626</v>
      </c>
      <c r="Q969" s="351"/>
      <c r="R969" s="351"/>
      <c r="S969" s="351"/>
      <c r="T969" s="351"/>
      <c r="U969" s="351"/>
      <c r="V969" s="351"/>
      <c r="W969" s="351"/>
      <c r="X969" s="351"/>
      <c r="Y969" s="352">
        <v>92</v>
      </c>
      <c r="Z969" s="353"/>
      <c r="AA969" s="353"/>
      <c r="AB969" s="354"/>
      <c r="AC969" s="364" t="s">
        <v>499</v>
      </c>
      <c r="AD969" s="372"/>
      <c r="AE969" s="372"/>
      <c r="AF969" s="372"/>
      <c r="AG969" s="372"/>
      <c r="AH969" s="373">
        <v>2</v>
      </c>
      <c r="AI969" s="374"/>
      <c r="AJ969" s="374"/>
      <c r="AK969" s="374"/>
      <c r="AL969" s="358">
        <v>92</v>
      </c>
      <c r="AM969" s="359"/>
      <c r="AN969" s="359"/>
      <c r="AO969" s="360"/>
      <c r="AP969" s="361" t="s">
        <v>622</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72" customHeight="1" x14ac:dyDescent="0.15">
      <c r="A1102" s="377">
        <v>1</v>
      </c>
      <c r="B1102" s="377">
        <v>1</v>
      </c>
      <c r="C1102" s="375" t="s">
        <v>627</v>
      </c>
      <c r="D1102" s="375"/>
      <c r="E1102" s="148" t="s">
        <v>629</v>
      </c>
      <c r="F1102" s="376"/>
      <c r="G1102" s="376"/>
      <c r="H1102" s="376"/>
      <c r="I1102" s="376"/>
      <c r="J1102" s="349">
        <v>8011101010326</v>
      </c>
      <c r="K1102" s="350"/>
      <c r="L1102" s="350"/>
      <c r="M1102" s="350"/>
      <c r="N1102" s="350"/>
      <c r="O1102" s="350"/>
      <c r="P1102" s="363" t="s">
        <v>630</v>
      </c>
      <c r="Q1102" s="351"/>
      <c r="R1102" s="351"/>
      <c r="S1102" s="351"/>
      <c r="T1102" s="351"/>
      <c r="U1102" s="351"/>
      <c r="V1102" s="351"/>
      <c r="W1102" s="351"/>
      <c r="X1102" s="351"/>
      <c r="Y1102" s="352">
        <v>349</v>
      </c>
      <c r="Z1102" s="353"/>
      <c r="AA1102" s="353"/>
      <c r="AB1102" s="354"/>
      <c r="AC1102" s="355" t="s">
        <v>499</v>
      </c>
      <c r="AD1102" s="355"/>
      <c r="AE1102" s="355"/>
      <c r="AF1102" s="355"/>
      <c r="AG1102" s="355"/>
      <c r="AH1102" s="356">
        <v>2</v>
      </c>
      <c r="AI1102" s="357"/>
      <c r="AJ1102" s="357"/>
      <c r="AK1102" s="357"/>
      <c r="AL1102" s="358">
        <v>92</v>
      </c>
      <c r="AM1102" s="359"/>
      <c r="AN1102" s="359"/>
      <c r="AO1102" s="360"/>
      <c r="AP1102" s="361" t="s">
        <v>622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796:Y803 Y794">
    <cfRule type="expression" dxfId="2803" priority="13669">
      <formula>IF(RIGHT(TEXT(Y794,"0.#"),1)=".",FALSE,TRUE)</formula>
    </cfRule>
    <cfRule type="expression" dxfId="2802" priority="13670">
      <formula>IF(RIGHT(TEXT(Y794,"0.#"),1)=".",TRUE,FALSE)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cfRule type="expression" dxfId="2779" priority="13663">
      <formula>IF(RIGHT(TEXT(AU796,"0.#"),1)=".",FALSE,TRUE)</formula>
    </cfRule>
    <cfRule type="expression" dxfId="2778" priority="13664">
      <formula>IF(RIGHT(TEXT(AU796,"0.#"),1)=".",TRUE,FALSE)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7">
    <cfRule type="expression" dxfId="2063" priority="2055">
      <formula>IF(RIGHT(TEXT(Y937,"0.#"),1)=".",FALSE,TRUE)</formula>
    </cfRule>
    <cfRule type="expression" dxfId="2062" priority="2056">
      <formula>IF(RIGHT(TEXT(Y937,"0.#"),1)=".",TRUE,FALSE)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70">
    <cfRule type="expression" dxfId="2059" priority="2043">
      <formula>IF(RIGHT(TEXT(Y970,"0.#"),1)=".",FALSE,TRUE)</formula>
    </cfRule>
    <cfRule type="expression" dxfId="2058" priority="2044">
      <formula>IF(RIGHT(TEXT(Y970,"0.#"),1)=".",TRUE,FALSE)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7:AO937">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70:AO970">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807">
    <cfRule type="expression" dxfId="715" priority="15">
      <formula>IF(RIGHT(TEXT(Y807,"0.#"),1)=".",FALSE,TRUE)</formula>
    </cfRule>
    <cfRule type="expression" dxfId="714" priority="16">
      <formula>IF(RIGHT(TEXT(Y807,"0.#"),1)=".",TRUE,FALSE)</formula>
    </cfRule>
  </conditionalFormatting>
  <conditionalFormatting sqref="AU794">
    <cfRule type="expression" dxfId="713" priority="13">
      <formula>IF(RIGHT(TEXT(AU794,"0.#"),1)=".",FALSE,TRUE)</formula>
    </cfRule>
    <cfRule type="expression" dxfId="712" priority="14">
      <formula>IF(RIGHT(TEXT(AU794,"0.#"),1)=".",TRUE,FALSE)</formula>
    </cfRule>
  </conditionalFormatting>
  <conditionalFormatting sqref="Y969">
    <cfRule type="expression" dxfId="711" priority="7">
      <formula>IF(RIGHT(TEXT(Y969,"0.#"),1)=".",FALSE,TRUE)</formula>
    </cfRule>
    <cfRule type="expression" dxfId="710" priority="8">
      <formula>IF(RIGHT(TEXT(Y969,"0.#"),1)=".",TRUE,FALSE)</formula>
    </cfRule>
  </conditionalFormatting>
  <conditionalFormatting sqref="AL969:AO969">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5" max="49" man="1"/>
    <brk id="831"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70"/>
      <c r="I3" s="670"/>
      <c r="J3" s="670"/>
      <c r="K3" s="670"/>
      <c r="L3" s="669" t="s">
        <v>18</v>
      </c>
      <c r="M3" s="670"/>
      <c r="N3" s="670"/>
      <c r="O3" s="670"/>
      <c r="P3" s="670"/>
      <c r="Q3" s="670"/>
      <c r="R3" s="670"/>
      <c r="S3" s="670"/>
      <c r="T3" s="670"/>
      <c r="U3" s="670"/>
      <c r="V3" s="670"/>
      <c r="W3" s="670"/>
      <c r="X3" s="671"/>
      <c r="Y3" s="655" t="s">
        <v>19</v>
      </c>
      <c r="Z3" s="656"/>
      <c r="AA3" s="656"/>
      <c r="AB3" s="800"/>
      <c r="AC3" s="816"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9"/>
      <c r="Z4" s="390"/>
      <c r="AA4" s="390"/>
      <c r="AB4" s="654"/>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6"/>
      <c r="B16" s="1047"/>
      <c r="C16" s="1047"/>
      <c r="D16" s="1047"/>
      <c r="E16" s="1047"/>
      <c r="F16" s="1048"/>
      <c r="G16" s="816"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6"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9"/>
      <c r="Z17" s="390"/>
      <c r="AA17" s="390"/>
      <c r="AB17" s="654"/>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46"/>
      <c r="B29" s="1047"/>
      <c r="C29" s="1047"/>
      <c r="D29" s="1047"/>
      <c r="E29" s="1047"/>
      <c r="F29" s="1048"/>
      <c r="G29" s="816"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6"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9"/>
      <c r="Z30" s="390"/>
      <c r="AA30" s="390"/>
      <c r="AB30" s="654"/>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46"/>
      <c r="B42" s="1047"/>
      <c r="C42" s="1047"/>
      <c r="D42" s="1047"/>
      <c r="E42" s="1047"/>
      <c r="F42" s="1048"/>
      <c r="G42" s="816"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6"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9"/>
      <c r="Z43" s="390"/>
      <c r="AA43" s="390"/>
      <c r="AB43" s="654"/>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46"/>
      <c r="B56" s="1047"/>
      <c r="C56" s="1047"/>
      <c r="D56" s="1047"/>
      <c r="E56" s="1047"/>
      <c r="F56" s="1048"/>
      <c r="G56" s="816"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6"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9"/>
      <c r="Z57" s="390"/>
      <c r="AA57" s="390"/>
      <c r="AB57" s="654"/>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46"/>
      <c r="B69" s="1047"/>
      <c r="C69" s="1047"/>
      <c r="D69" s="1047"/>
      <c r="E69" s="1047"/>
      <c r="F69" s="1048"/>
      <c r="G69" s="816"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6"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9"/>
      <c r="Z70" s="390"/>
      <c r="AA70" s="390"/>
      <c r="AB70" s="654"/>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46"/>
      <c r="B82" s="1047"/>
      <c r="C82" s="1047"/>
      <c r="D82" s="1047"/>
      <c r="E82" s="1047"/>
      <c r="F82" s="1048"/>
      <c r="G82" s="816"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6"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9"/>
      <c r="Z83" s="390"/>
      <c r="AA83" s="390"/>
      <c r="AB83" s="654"/>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46"/>
      <c r="B95" s="1047"/>
      <c r="C95" s="1047"/>
      <c r="D95" s="1047"/>
      <c r="E95" s="1047"/>
      <c r="F95" s="1048"/>
      <c r="G95" s="816"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6"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9"/>
      <c r="Z96" s="390"/>
      <c r="AA96" s="390"/>
      <c r="AB96" s="654"/>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46"/>
      <c r="B109" s="1047"/>
      <c r="C109" s="1047"/>
      <c r="D109" s="1047"/>
      <c r="E109" s="1047"/>
      <c r="F109" s="1048"/>
      <c r="G109" s="816"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6"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654"/>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46"/>
      <c r="B122" s="1047"/>
      <c r="C122" s="1047"/>
      <c r="D122" s="1047"/>
      <c r="E122" s="1047"/>
      <c r="F122" s="1048"/>
      <c r="G122" s="816"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6"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654"/>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46"/>
      <c r="B135" s="1047"/>
      <c r="C135" s="1047"/>
      <c r="D135" s="1047"/>
      <c r="E135" s="1047"/>
      <c r="F135" s="1048"/>
      <c r="G135" s="816"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6"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654"/>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46"/>
      <c r="B148" s="1047"/>
      <c r="C148" s="1047"/>
      <c r="D148" s="1047"/>
      <c r="E148" s="1047"/>
      <c r="F148" s="1048"/>
      <c r="G148" s="816"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6"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654"/>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46"/>
      <c r="B162" s="1047"/>
      <c r="C162" s="1047"/>
      <c r="D162" s="1047"/>
      <c r="E162" s="1047"/>
      <c r="F162" s="1048"/>
      <c r="G162" s="816"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6"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654"/>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46"/>
      <c r="B175" s="1047"/>
      <c r="C175" s="1047"/>
      <c r="D175" s="1047"/>
      <c r="E175" s="1047"/>
      <c r="F175" s="1048"/>
      <c r="G175" s="816"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6"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654"/>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46"/>
      <c r="B188" s="1047"/>
      <c r="C188" s="1047"/>
      <c r="D188" s="1047"/>
      <c r="E188" s="1047"/>
      <c r="F188" s="1048"/>
      <c r="G188" s="816"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6"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654"/>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46"/>
      <c r="B201" s="1047"/>
      <c r="C201" s="1047"/>
      <c r="D201" s="1047"/>
      <c r="E201" s="1047"/>
      <c r="F201" s="1048"/>
      <c r="G201" s="816"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6"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654"/>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46"/>
      <c r="B215" s="1047"/>
      <c r="C215" s="1047"/>
      <c r="D215" s="1047"/>
      <c r="E215" s="1047"/>
      <c r="F215" s="1048"/>
      <c r="G215" s="816"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6"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654"/>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46"/>
      <c r="B228" s="1047"/>
      <c r="C228" s="1047"/>
      <c r="D228" s="1047"/>
      <c r="E228" s="1047"/>
      <c r="F228" s="1048"/>
      <c r="G228" s="816"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6"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654"/>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46"/>
      <c r="B241" s="1047"/>
      <c r="C241" s="1047"/>
      <c r="D241" s="1047"/>
      <c r="E241" s="1047"/>
      <c r="F241" s="1048"/>
      <c r="G241" s="816"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6"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654"/>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46"/>
      <c r="B254" s="1047"/>
      <c r="C254" s="1047"/>
      <c r="D254" s="1047"/>
      <c r="E254" s="1047"/>
      <c r="F254" s="1048"/>
      <c r="G254" s="816"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6"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654"/>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松島</cp:lastModifiedBy>
  <cp:lastPrinted>2019-08-13T03:03:05Z</cp:lastPrinted>
  <dcterms:created xsi:type="dcterms:W3CDTF">2012-03-13T00:50:25Z</dcterms:created>
  <dcterms:modified xsi:type="dcterms:W3CDTF">2020-11-16T07:58:07Z</dcterms:modified>
</cp:coreProperties>
</file>