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H31年度\行政事業レビュー\④最終公表\修正\"/>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<sst xmlns="http://schemas.openxmlformats.org/spreadsheetml/2006/main" count="2926" uniqueCount="681">
  <si>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</si>
  <si>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</si>
  <si>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</si>
  <si>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</si>
  <si>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</si>
  <si>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</si>
  <si>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</si>
  <si>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</si>
  <si>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</si>
  <si>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</si>
  <si>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</si>
  <si>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</si>
  <si>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</si>
  <si>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</si>
  <si>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</si>
  <si>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</si>
  <si>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</si>
  <si>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</si>
  <si>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</si>
  <si>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</si>
  <si>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</si>
  <si>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</si>
  <si>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</si>
  <si>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</si>
  <si>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</si>
  <si>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</si>
  <si>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</si>
  <si>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</si>
  <si>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</si>
  <si>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</si>
  <si>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</si>
  <si>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</si>
  <si>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</si>
  <si>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</si>
  <si>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</si>
  <si>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</si>
  <si>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</si>
  <si>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</si>
  <si>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</si>
  <si>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</si>
  <si>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</si>
  <si>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</si>
  <si>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</si>
  <si>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</si>
  <si>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</si>
  <si>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</si>
  <si>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</si>
  <si>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</si>
  <si>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</si>
  <si>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</si>
  <si>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</si>
  <si>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</si>
  <si>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</si>
  <si>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</si>
  <si>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</si>
  <si>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</si>
  <si>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</si>
  <si>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</si>
  <si>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</si>
  <si>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</si>
  <si>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</si>
  <si>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</si>
  <si>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</si>
  <si>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</si>
  <si>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</si>
  <si>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</si>
  <si>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</si>
  <si>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</si>
  <si>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</si>
  <si>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</si>
  <si>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</si>
  <si>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</si>
  <si>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</si>
  <si>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</si>
  <si>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</si>
  <si>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</si>
  <si>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</si>
  <si>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</si>
  <si>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</si>
  <si>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</si>
  <si>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</si>
  <si>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</si>
  <si>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</si>
  <si>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</si>
  <si>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</si>
  <si>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</si>
  <si>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</si>
  <si>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</si>
  <si>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</si>
  <si>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</si>
  <si>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</si>
  <si>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</si>
  <si>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</si>
  <si>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</si>
  <si>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</si>
  <si>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</si>
  <si>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</si>
  <si>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</si>
  <si>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</si>
  <si>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</si>
  <si>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</si>
  <si>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</si>
  <si>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</si>
  <si>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</si>
  <si>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</si>
  <si>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</si>
  <si>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</si>
  <si>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</si>
  <si>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</si>
  <si>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</si>
  <si>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</si>
  <si>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</si>
  <si>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</si>
  <si>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</si>
  <si>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</si>
  <si>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</si>
  <si>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</si>
  <si>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</si>
  <si>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</si>
  <si>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</si>
  <si>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</si>
  <si>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</si>
  <si>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</si>
  <si>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</si>
  <si>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</si>
  <si>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</si>
  <si>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</si>
  <si>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</si>
  <si>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</si>
  <si>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</si>
  <si>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</si>
  <si>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</si>
  <si>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</si>
  <si>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</si>
  <si>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</si>
  <si>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</si>
  <si>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</si>
  <si>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</si>
  <si>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</si>
  <si>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</si>
  <si>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</si>
  <si>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</si>
  <si>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</si>
  <si>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</si>
  <si>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</si>
  <si>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</si>
  <si>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</si>
  <si>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</si>
  <si>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</si>
  <si>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</si>
  <si>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</si>
  <si>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</si>
  <si>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</si>
  <si>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</si>
  <si>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</si>
  <si>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</si>
  <si>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</si>
  <si>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</si>
  <si>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</si>
  <si>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</si>
  <si>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</si>
  <si>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</si>
  <si>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</si>
  <si>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</si>
  <si>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</si>
  <si>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</si>
  <si>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</si>
  <si>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</si>
  <si>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</si>
  <si>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</si>
  <si>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</si>
  <si>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</si>
  <si>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</si>
  <si>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</si>
  <si>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</si>
  <si>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</si>
  <si>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</si>
  <si>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</si>
  <si>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</si>
  <si>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</si>
  <si>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</si>
  <si>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</si>
  <si>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</si>
  <si>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</si>
  <si>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</si>
  <si>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</si>
  <si>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</si>
  <si>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</si>
  <si>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</si>
  <si>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</si>
  <si>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</si>
  <si>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</si>
  <si>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</si>
  <si>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</si>
  <si>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</si>
  <si>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</si>
  <si>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</si>
  <si>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</si>
  <si>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</si>
  <si>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</si>
  <si>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</si>
  <si>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</si>
  <si>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</si>
  <si>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</si>
  <si>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</si>
  <si>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</si>
  <si>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</si>
  <si>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</si>
  <si>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</si>
  <si>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</si>
  <si>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</si>
  <si>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</si>
  <si>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</si>
  <si>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</si>
  <si>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</si>
  <si>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</si>
  <si>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</si>
  <si>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</si>
  <si>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</si>
  <si>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</si>
  <si>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</si>
  <si>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</si>
  <si>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</si>
  <si>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</si>
  <si>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</si>
  <si>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</si>
  <si>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</si>
  <si>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</si>
  <si>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</si>
  <si>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</si>
  <si>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</si>
  <si>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</si>
  <si>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</si>
  <si>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</si>
  <si>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</si>
  <si>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</si>
  <si>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</si>
  <si>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</si>
  <si>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</si>
  <si>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</si>
  <si>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</si>
  <si>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</si>
  <si>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</si>
  <si>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</si>
  <si>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</si>
  <si>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</si>
  <si>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</si>
  <si>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</si>
  <si>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</si>
  <si>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</si>
  <si>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</si>
  <si>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</si>
  <si>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</si>
  <si>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</si>
  <si>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</si>
  <si>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</si>
  <si>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</si>
  <si>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</si>
  <si>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</si>
  <si>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</si>
  <si>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</si>
  <si>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</si>
  <si>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</si>
  <si>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</si>
  <si>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</si>
  <si>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</si>
  <si>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</si>
  <si>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</si>
  <si>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</si>
  <si>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</si>
  <si>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</si>
  <si>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</si>
  <si>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</si>
  <si>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</si>
  <si>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</si>
  <si>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</si>
  <si>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</si>
  <si>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</si>
  <si>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</si>
  <si>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</si>
  <si>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</si>
  <si>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</si>
  <si>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</si>
  <si>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</si>
  <si>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</si>
  <si>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</si>
  <si>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</si>
  <si>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</si>
  <si>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</si>
  <si>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</si>
  <si>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</si>
  <si>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</si>
  <si>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</si>
  <si>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</si>
  <si>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</si>
  <si>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</si>
  <si>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</si>
  <si>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</si>
  <si>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</si>
  <si>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</si>
  <si>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</si>
  <si>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</si>
  <si>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</si>
  <si>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</si>
  <si>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</si>
  <si>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</si>
  <si>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</si>
  <si>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</si>
  <si>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</si>
  <si>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</si>
  <si>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</si>
  <si>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</si>
  <si>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</si>
  <si>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</si>
  <si>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</si>
  <si>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</si>
  <si>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</si>
  <si>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</si>
  <si>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</si>
  <si>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</si>
  <si>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</si>
  <si>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</si>
  <si>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</si>
  <si>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</si>
  <si>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</si>
  <si>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</si>
  <si>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</si>
  <si>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</si>
  <si>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</si>
  <si>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</si>
  <si>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</si>
  <si>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</si>
  <si>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</si>
  <si>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</si>
  <si>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</si>
  <si>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</si>
  <si>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</si>
  <si>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</si>
  <si>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</si>
  <si>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</si>
  <si>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</si>
  <si>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</si>
  <si>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</si>
  <si>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</si>
  <si>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</si>
  <si>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</si>
  <si>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</si>
  <si>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</si>
  <si>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</si>
  <si>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</si>
  <si>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</si>
  <si>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</si>
  <si>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</si>
  <si>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</si>
  <si>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</si>
  <si>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</si>
  <si>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</si>
  <si>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</si>
  <si>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</si>
  <si>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</si>
  <si>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</si>
  <si>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</si>
  <si>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</si>
  <si>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</si>
  <si>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</si>
  <si>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</si>
  <si>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</si>
  <si>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</si>
  <si>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</si>
  <si>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</si>
  <si>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</si>
  <si>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</si>
  <si>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</si>
  <si>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</si>
  <si>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</si>
  <si>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</si>
  <si>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</si>
  <si>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</si>
  <si>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</si>
  <si>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</si>
  <si>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</si>
  <si>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</si>
  <si>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</si>
  <si>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</si>
  <si>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</si>
  <si>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</si>
  <si>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</si>
  <si>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</si>
  <si>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</si>
  <si>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</si>
  <si>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</si>
  <si>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</si>
  <si>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</si>
  <si>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</si>
  <si>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</si>
  <si>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</si>
  <si>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</si>
  <si>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</si>
  <si>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</si>
  <si>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</si>
  <si>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</si>
  <si>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</si>
  <si>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</si>
  <si>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</si>
  <si>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</si>
  <si>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</si>
  <si>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</si>
  <si>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</si>
  <si>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</si>
  <si>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</si>
  <si>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</si>
  <si>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</si>
  <si>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</si>
  <si>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</si>
  <si>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</si>
  <si>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</si>
  <si>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</si>
  <si>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</si>
  <si>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</si>
  <si>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</si>
  <si>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</si>
  <si>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</si>
  <si>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</si>
  <si>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</si>
  <si>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</si>
  <si>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</si>
  <si>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</si>
  <si>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</si>
  <si>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</si>
  <si>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</si>
  <si>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</si>
  <si>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</si>
  <si>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</si>
  <si>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</si>
  <si>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</si>
  <si>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</si>
  <si>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</si>
  <si>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</si>
  <si>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</si>
  <si>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</si>
  <si>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</si>
  <si>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</si>
  <si>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</si>
  <si>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</si>
  <si>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</si>
  <si>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</si>
  <si>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</si>
  <si>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</si>
  <si>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</si>
  <si>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</si>
  <si>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</si>
  <si>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</si>
  <si>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</si>
  <si>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</si>
  <si>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</si>
  <si>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</si>
  <si>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</si>
  <si>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</si>
  <si>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</si>
  <si>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</si>
  <si>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</si>
  <si>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</si>
  <si>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</si>
  <si>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</si>
  <si>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</si>
  <si>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</si>
  <si>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</si>
  <si>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</si>
  <si>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</si>
  <si>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</si>
  <si>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</si>
  <si>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</si>
  <si>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</si>
  <si>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</si>
  <si>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</si>
  <si>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</si>
  <si>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</si>
  <si>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</si>
  <si>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</si>
  <si>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</si>
  <si>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</si>
  <si>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</si>
  <si>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</si>
  <si>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</si>
  <si>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</si>
  <si>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</si>
  <si>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</si>
  <si>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</si>
  <si>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</si>
  <si>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</si>
  <si>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</si>
  <si>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</si>
  <si>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</si>
  <si>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</si>
  <si>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</si>
  <si>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</si>
  <si>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</si>
  <si>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</si>
  <si>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</si>
  <si>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</si>
  <si>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</si>
  <si>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</si>
  <si>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</si>
  <si>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</si>
  <si>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</si>
  <si>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</si>
  <si>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</si>
  <si>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</si>
  <si>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</si>
  <si>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</si>
  <si>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</si>
  <si>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</si>
  <si>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</si>
  <si>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</si>
  <si>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</si>
  <si>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</si>
  <si>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</si>
  <si>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</si>
  <si>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</si>
  <si>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</si>
  <si>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</si>
  <si>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</si>
  <si>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</si>
  <si>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</si>
  <si>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</si>
  <si>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</si>
  <si>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</si>
  <si>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</si>
  <si>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</si>
  <si>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</si>
  <si>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</si>
  <si>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</si>
  <si>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</si>
  <si>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</si>
  <si>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</si>
  <si>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</si>
  <si>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</si>
  <si>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</si>
  <si>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</si>
  <si>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</si>
  <si>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</si>
  <si>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</si>
  <si>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</si>
  <si>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</si>
  <si>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</si>
  <si>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</si>
  <si>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</si>
  <si>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</si>
  <si>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</si>
  <si>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</si>
  <si>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</si>
  <si>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</si>
  <si>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</si>
  <si>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</si>
  <si>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</si>
  <si>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</si>
  <si>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</si>
  <si>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</si>
  <si>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</si>
  <si>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</si>
  <si>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</si>
  <si>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</si>
  <si>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</si>
  <si>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</si>
  <si>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</si>
  <si>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</si>
  <si>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</si>
  <si>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</si>
  <si>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</si>
  <si>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</si>
  <si>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独立行政法人労働政策研究・研修機構施設整備費</t>
    <phoneticPr fontId="5"/>
  </si>
  <si>
    <t>政策統括官（総合政策担当）</t>
    <phoneticPr fontId="5"/>
  </si>
  <si>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</si>
  <si>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</si>
  <si>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独立行政法人労働政策研究・研修機構での業務の確実かつ円滑な遂行を図るため、施設の老朽化等を勘案し、計画的に改修、更新を行う。</t>
    <phoneticPr fontId="5"/>
  </si>
  <si>
    <t>-</t>
  </si>
  <si>
    <t>-</t>
    <phoneticPr fontId="5"/>
  </si>
  <si>
    <t>-</t>
    <phoneticPr fontId="5"/>
  </si>
  <si>
    <t>-</t>
    <phoneticPr fontId="5"/>
  </si>
  <si>
    <t>-</t>
    <phoneticPr fontId="5"/>
  </si>
  <si>
    <t>-</t>
    <phoneticPr fontId="5"/>
  </si>
  <si>
    <t>-</t>
    <phoneticPr fontId="5"/>
  </si>
  <si>
    <t>-</t>
    <phoneticPr fontId="5"/>
  </si>
  <si>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</si>
  <si>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独立行政法人労働政策研究・研修機構施設整備費補助金（労災勘定）</t>
    <rPh sb="26" eb="28">
      <t>ロウサイ</t>
    </rPh>
    <phoneticPr fontId="5"/>
  </si>
  <si>
    <t>独立行政法人労働政策研究・研修機構施設整備費補助金（一般勘定）</t>
    <rPh sb="26" eb="28">
      <t>イッパン</t>
    </rPh>
    <rPh sb="28" eb="30">
      <t>カンジョウ</t>
    </rPh>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</si>
  <si>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3">
      <t>ロウキュウ</t>
    </rPh>
    <rPh sb="23" eb="24">
      <t>カ</t>
    </rPh>
    <rPh sb="24" eb="25">
      <t>トウ</t>
    </rPh>
    <rPh sb="26" eb="28">
      <t>カイシュウ</t>
    </rPh>
    <rPh sb="29" eb="31">
      <t>ヒツヨウ</t>
    </rPh>
    <rPh sb="32" eb="34">
      <t>ケンスウ</t>
    </rPh>
    <phoneticPr fontId="5"/>
  </si>
  <si>
    <t>改修等の完了件数</t>
    <rPh sb="0" eb="2">
      <t>カイシュウ</t>
    </rPh>
    <rPh sb="2" eb="3">
      <t>トウ</t>
    </rPh>
    <rPh sb="4" eb="6">
      <t>カンリョウ</t>
    </rPh>
    <rPh sb="6" eb="8">
      <t>ケンスウ</t>
    </rPh>
    <phoneticPr fontId="5"/>
  </si>
  <si>
    <t>件</t>
    <rPh sb="0" eb="1">
      <t>ケン</t>
    </rPh>
    <phoneticPr fontId="5"/>
  </si>
  <si>
    <t>「独立行政法人労働政策研究・研修機構報告」</t>
    <phoneticPr fontId="5"/>
  </si>
  <si>
    <t>施設整備に関する計画に基づき、施設・整備の計画的な改修・更新を実施する。</t>
    <phoneticPr fontId="5"/>
  </si>
  <si>
    <t>件</t>
    <rPh sb="0" eb="1">
      <t>ケン</t>
    </rPh>
    <phoneticPr fontId="5"/>
  </si>
  <si>
    <t>施設整備の執行額／施設整備の件数　　　　　　　　　</t>
    <phoneticPr fontId="5"/>
  </si>
  <si>
    <t>千円</t>
    <phoneticPr fontId="5"/>
  </si>
  <si>
    <t>千円/件</t>
    <phoneticPr fontId="5"/>
  </si>
  <si>
    <t>175,446/4</t>
    <phoneticPr fontId="5"/>
  </si>
  <si>
    <t>192,391/3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</si>
  <si>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</si>
  <si>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</si>
  <si>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</si>
  <si>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</si>
  <si>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</si>
  <si>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</si>
  <si>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</si>
  <si>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</si>
  <si>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</si>
  <si>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</si>
  <si>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</si>
  <si>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</si>
  <si>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</si>
  <si>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</si>
  <si>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</si>
  <si>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</si>
  <si>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独立行政法人労働政策研究・研修機構運営費</t>
    <phoneticPr fontId="5"/>
  </si>
  <si>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phoneticPr fontId="5"/>
  </si>
  <si>
    <t>985</t>
    <phoneticPr fontId="5"/>
  </si>
  <si>
    <t>832</t>
    <phoneticPr fontId="5"/>
  </si>
  <si>
    <t>731</t>
    <phoneticPr fontId="5"/>
  </si>
  <si>
    <t>445</t>
    <phoneticPr fontId="5"/>
  </si>
  <si>
    <t>455</t>
    <phoneticPr fontId="5"/>
  </si>
  <si>
    <t>468</t>
    <phoneticPr fontId="5"/>
  </si>
  <si>
    <t>467</t>
    <phoneticPr fontId="5"/>
  </si>
  <si>
    <t>909</t>
    <phoneticPr fontId="5"/>
  </si>
  <si>
    <t>A.（独）労働政策研究・研修機構</t>
    <phoneticPr fontId="5"/>
  </si>
  <si>
    <t>施設整備費</t>
    <phoneticPr fontId="5"/>
  </si>
  <si>
    <t>法人本部および労働大学校の施設整備に係る経費</t>
    <phoneticPr fontId="5"/>
  </si>
  <si>
    <t>独立行政法人労働政策研究・研修機構</t>
    <phoneticPr fontId="5"/>
  </si>
  <si>
    <t>労働政策の総合的な調査研究、労働行政担当職員研修</t>
    <phoneticPr fontId="5"/>
  </si>
  <si>
    <t>補助金等交付</t>
  </si>
  <si>
    <t>-</t>
    <phoneticPr fontId="5"/>
  </si>
  <si>
    <t>-</t>
    <phoneticPr fontId="5"/>
  </si>
  <si>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phoneticPr fontId="5"/>
  </si>
  <si>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phoneticPr fontId="5"/>
  </si>
  <si>
    <t>法人本部及び労働大学校共に竣工から25年以上（労働大学校は30年以上）経過しており、緊急性を有する工事のうち、特に優先度が高い工事に限定して実施されている。</t>
    <phoneticPr fontId="5"/>
  </si>
  <si>
    <t>‐</t>
  </si>
  <si>
    <t>独立行政法人労働政策研究・研修機構の本部及び労働大学校の整備又は改修のための経費。（補助率100%）</t>
    <rPh sb="42" eb="45">
      <t>ホジョリツ</t>
    </rPh>
    <phoneticPr fontId="5"/>
  </si>
  <si>
    <t>205,610/4</t>
    <phoneticPr fontId="5"/>
  </si>
  <si>
    <t>311,531/4</t>
    <phoneticPr fontId="5"/>
  </si>
  <si>
    <t>一般競争入札を実施しており、競争性は確保されている。</t>
    <rPh sb="0" eb="2">
      <t>イッパン</t>
    </rPh>
    <rPh sb="2" eb="4">
      <t>キョウソウ</t>
    </rPh>
    <rPh sb="4" eb="6">
      <t>ニュウサツ</t>
    </rPh>
    <rPh sb="7" eb="9">
      <t>ジッシ</t>
    </rPh>
    <rPh sb="14" eb="17">
      <t>キョウソウセイ</t>
    </rPh>
    <rPh sb="18" eb="20">
      <t>カクホ</t>
    </rPh>
    <phoneticPr fontId="5"/>
  </si>
  <si>
    <t>費目・使途は必要なものに限定されている。</t>
    <rPh sb="0" eb="2">
      <t>ヒモク</t>
    </rPh>
    <rPh sb="3" eb="4">
      <t>ツカ</t>
    </rPh>
    <rPh sb="6" eb="8">
      <t>ヒツヨウ</t>
    </rPh>
    <rPh sb="12" eb="14">
      <t>ゲンテイ</t>
    </rPh>
    <phoneticPr fontId="5"/>
  </si>
  <si>
    <t>施設・設備の老朽化および緊急度に応じて計画的に事業を実施している。</t>
    <rPh sb="0" eb="2">
      <t>シセツ</t>
    </rPh>
    <rPh sb="3" eb="5">
      <t>セツビ</t>
    </rPh>
    <rPh sb="6" eb="9">
      <t>ロウキュウカ</t>
    </rPh>
    <rPh sb="12" eb="15">
      <t>キンキュウド</t>
    </rPh>
    <rPh sb="16" eb="17">
      <t>オウ</t>
    </rPh>
    <rPh sb="19" eb="22">
      <t>ケイカクテキ</t>
    </rPh>
    <rPh sb="23" eb="25">
      <t>ジギョウ</t>
    </rPh>
    <rPh sb="26" eb="28">
      <t>ジッシ</t>
    </rPh>
    <phoneticPr fontId="5"/>
  </si>
  <si>
    <t>目標に見合った成果が得られている。</t>
    <rPh sb="0" eb="2">
      <t>モクヒョウ</t>
    </rPh>
    <rPh sb="3" eb="5">
      <t>ミア</t>
    </rPh>
    <rPh sb="7" eb="9">
      <t>セイカ</t>
    </rPh>
    <rPh sb="10" eb="11">
      <t>エ</t>
    </rPh>
    <phoneticPr fontId="5"/>
  </si>
  <si>
    <t>施設整備に関する計画に基づき、施設・整備の改修・更新を見込みどおり実施している。</t>
    <rPh sb="0" eb="2">
      <t>シセツ</t>
    </rPh>
    <rPh sb="2" eb="4">
      <t>セイビ</t>
    </rPh>
    <rPh sb="5" eb="6">
      <t>カン</t>
    </rPh>
    <rPh sb="8" eb="10">
      <t>ケイカク</t>
    </rPh>
    <rPh sb="11" eb="12">
      <t>モト</t>
    </rPh>
    <rPh sb="15" eb="17">
      <t>シセツ</t>
    </rPh>
    <rPh sb="18" eb="20">
      <t>セイビ</t>
    </rPh>
    <rPh sb="21" eb="23">
      <t>カイシュウ</t>
    </rPh>
    <rPh sb="24" eb="26">
      <t>コウシン</t>
    </rPh>
    <rPh sb="27" eb="29">
      <t>ミコ</t>
    </rPh>
    <rPh sb="33" eb="35">
      <t>ジッシ</t>
    </rPh>
    <phoneticPr fontId="5"/>
  </si>
  <si>
    <t>○</t>
    <phoneticPr fontId="5"/>
  </si>
  <si>
    <t>特に優先度が高い工事に限定して実施しており、整備された施設は十分に活用されている。</t>
    <rPh sb="0" eb="1">
      <t>トク</t>
    </rPh>
    <rPh sb="2" eb="5">
      <t>ユウセンド</t>
    </rPh>
    <rPh sb="6" eb="7">
      <t>タカ</t>
    </rPh>
    <rPh sb="8" eb="10">
      <t>コウジ</t>
    </rPh>
    <rPh sb="11" eb="13">
      <t>ゲンテイ</t>
    </rPh>
    <rPh sb="15" eb="17">
      <t>ジッシ</t>
    </rPh>
    <rPh sb="22" eb="24">
      <t>セイビ</t>
    </rPh>
    <rPh sb="27" eb="29">
      <t>シセツ</t>
    </rPh>
    <rPh sb="30" eb="32">
      <t>ジュウブン</t>
    </rPh>
    <rPh sb="33" eb="35">
      <t>カツヨウ</t>
    </rPh>
    <phoneticPr fontId="5"/>
  </si>
  <si>
    <t>今後も引き続き、施設・設備改修の必要性を精査し、経費の適切な執行に努める。</t>
    <rPh sb="0" eb="2">
      <t>コンゴ</t>
    </rPh>
    <rPh sb="3" eb="4">
      <t>ヒ</t>
    </rPh>
    <rPh sb="5" eb="6">
      <t>ツヅ</t>
    </rPh>
    <rPh sb="8" eb="10">
      <t>シセツ</t>
    </rPh>
    <rPh sb="11" eb="13">
      <t>セツビ</t>
    </rPh>
    <rPh sb="13" eb="15">
      <t>カイシュウ</t>
    </rPh>
    <rPh sb="16" eb="19">
      <t>ヒツヨウセイ</t>
    </rPh>
    <rPh sb="20" eb="22">
      <t>セイサ</t>
    </rPh>
    <rPh sb="24" eb="26">
      <t>ケイヒ</t>
    </rPh>
    <rPh sb="27" eb="29">
      <t>テキセツ</t>
    </rPh>
    <rPh sb="30" eb="32">
      <t>シッコウ</t>
    </rPh>
    <rPh sb="33" eb="34">
      <t>ツト</t>
    </rPh>
    <phoneticPr fontId="5"/>
  </si>
  <si>
    <t>有</t>
  </si>
  <si>
    <t>日本ビルコン(株)</t>
    <rPh sb="0" eb="2">
      <t>ニホン</t>
    </rPh>
    <rPh sb="6" eb="9">
      <t>カブ</t>
    </rPh>
    <phoneticPr fontId="5"/>
  </si>
  <si>
    <t>労働大学校管理棟及び研修棟の空調機更新工事</t>
    <rPh sb="0" eb="2">
      <t>ロウドウ</t>
    </rPh>
    <rPh sb="2" eb="5">
      <t>ダイガッコウ</t>
    </rPh>
    <rPh sb="5" eb="8">
      <t>カンリトウ</t>
    </rPh>
    <rPh sb="8" eb="9">
      <t>オヨ</t>
    </rPh>
    <rPh sb="10" eb="12">
      <t>ケンシュウ</t>
    </rPh>
    <rPh sb="12" eb="13">
      <t>トウ</t>
    </rPh>
    <rPh sb="14" eb="17">
      <t>クウチョウキ</t>
    </rPh>
    <rPh sb="17" eb="19">
      <t>コウシン</t>
    </rPh>
    <rPh sb="19" eb="21">
      <t>コウジ</t>
    </rPh>
    <phoneticPr fontId="5"/>
  </si>
  <si>
    <t>労働大学校研修棟建設工事</t>
    <rPh sb="0" eb="2">
      <t>ロウドウ</t>
    </rPh>
    <rPh sb="2" eb="5">
      <t>ダイガッコウ</t>
    </rPh>
    <rPh sb="5" eb="7">
      <t>ケンシュウ</t>
    </rPh>
    <rPh sb="7" eb="8">
      <t>トウ</t>
    </rPh>
    <rPh sb="8" eb="10">
      <t>ケンセツ</t>
    </rPh>
    <rPh sb="10" eb="12">
      <t>コウジ</t>
    </rPh>
    <phoneticPr fontId="5"/>
  </si>
  <si>
    <t>上石神井本部施設設備各更新工事（空調、LED化工事）</t>
    <phoneticPr fontId="5"/>
  </si>
  <si>
    <t>上石神井本部施設設備各更新工事に係る設計監理（空調、LED化工事）</t>
    <rPh sb="16" eb="17">
      <t>カカ</t>
    </rPh>
    <rPh sb="18" eb="20">
      <t>セッケイ</t>
    </rPh>
    <rPh sb="20" eb="22">
      <t>カンリ</t>
    </rPh>
    <phoneticPr fontId="5"/>
  </si>
  <si>
    <t>労働大学校管理棟及び研修棟の空調機更新工事に係る設計監理</t>
    <rPh sb="0" eb="2">
      <t>ロウドウ</t>
    </rPh>
    <rPh sb="2" eb="5">
      <t>ダイガッコウ</t>
    </rPh>
    <rPh sb="5" eb="8">
      <t>カンリトウ</t>
    </rPh>
    <rPh sb="8" eb="9">
      <t>オヨ</t>
    </rPh>
    <rPh sb="10" eb="12">
      <t>ケンシュウ</t>
    </rPh>
    <rPh sb="12" eb="13">
      <t>トウ</t>
    </rPh>
    <rPh sb="14" eb="17">
      <t>クウチョウキ</t>
    </rPh>
    <rPh sb="17" eb="19">
      <t>コウシン</t>
    </rPh>
    <rPh sb="19" eb="21">
      <t>コウジ</t>
    </rPh>
    <rPh sb="22" eb="23">
      <t>カカ</t>
    </rPh>
    <rPh sb="24" eb="26">
      <t>セッケイ</t>
    </rPh>
    <rPh sb="26" eb="28">
      <t>カンリ</t>
    </rPh>
    <phoneticPr fontId="5"/>
  </si>
  <si>
    <t>(株)アイエーディー建築事務所</t>
    <rPh sb="0" eb="3">
      <t>カブ</t>
    </rPh>
    <rPh sb="10" eb="15">
      <t>ケンチクジムショ</t>
    </rPh>
    <phoneticPr fontId="5"/>
  </si>
  <si>
    <t>上石神井本部施設設備各更新工事（空調、LED化工事）</t>
    <rPh sb="0" eb="4">
      <t>カミシャクジイ</t>
    </rPh>
    <rPh sb="4" eb="6">
      <t>ホンブ</t>
    </rPh>
    <rPh sb="6" eb="8">
      <t>シセツ</t>
    </rPh>
    <rPh sb="8" eb="10">
      <t>セツビ</t>
    </rPh>
    <rPh sb="10" eb="11">
      <t>カク</t>
    </rPh>
    <rPh sb="11" eb="13">
      <t>コウシン</t>
    </rPh>
    <rPh sb="13" eb="15">
      <t>コウジ</t>
    </rPh>
    <rPh sb="16" eb="18">
      <t>クウチョウ</t>
    </rPh>
    <rPh sb="22" eb="23">
      <t>カ</t>
    </rPh>
    <rPh sb="23" eb="25">
      <t>コウジ</t>
    </rPh>
    <phoneticPr fontId="5"/>
  </si>
  <si>
    <t>郡リース(株)</t>
    <rPh sb="0" eb="1">
      <t>コオリ</t>
    </rPh>
    <rPh sb="4" eb="7">
      <t>カブ</t>
    </rPh>
    <phoneticPr fontId="5"/>
  </si>
  <si>
    <t>(株)東建築設計事務所</t>
    <rPh sb="0" eb="3">
      <t>カブ</t>
    </rPh>
    <rPh sb="3" eb="4">
      <t>ヒガシ</t>
    </rPh>
    <rPh sb="4" eb="6">
      <t>ケンチク</t>
    </rPh>
    <rPh sb="6" eb="8">
      <t>セッケイ</t>
    </rPh>
    <rPh sb="8" eb="11">
      <t>ジムショ</t>
    </rPh>
    <phoneticPr fontId="5"/>
  </si>
  <si>
    <t>労働大学校研修棟建設工事に係る監理</t>
    <rPh sb="13" eb="14">
      <t>カカ</t>
    </rPh>
    <rPh sb="15" eb="17">
      <t>カンリ</t>
    </rPh>
    <phoneticPr fontId="5"/>
  </si>
  <si>
    <t>-</t>
    <phoneticPr fontId="5"/>
  </si>
  <si>
    <t>直接工事費</t>
    <rPh sb="0" eb="2">
      <t>チョクセツ</t>
    </rPh>
    <rPh sb="2" eb="5">
      <t>コウジヒ</t>
    </rPh>
    <phoneticPr fontId="5"/>
  </si>
  <si>
    <t>現場管理費</t>
    <rPh sb="0" eb="2">
      <t>ゲンバ</t>
    </rPh>
    <rPh sb="2" eb="5">
      <t>カンリヒ</t>
    </rPh>
    <phoneticPr fontId="5"/>
  </si>
  <si>
    <t>同上</t>
    <rPh sb="0" eb="2">
      <t>ドウジョウ</t>
    </rPh>
    <phoneticPr fontId="5"/>
  </si>
  <si>
    <t>-</t>
    <phoneticPr fontId="5"/>
  </si>
  <si>
    <t>B.日本ビルコン（株）</t>
    <rPh sb="2" eb="4">
      <t>ニホン</t>
    </rPh>
    <rPh sb="9" eb="10">
      <t>カブ</t>
    </rPh>
    <phoneticPr fontId="5"/>
  </si>
  <si>
    <t>-</t>
    <phoneticPr fontId="5"/>
  </si>
  <si>
    <t>-</t>
    <phoneticPr fontId="5"/>
  </si>
  <si>
    <t>-</t>
    <phoneticPr fontId="5"/>
  </si>
  <si>
    <t>-</t>
    <phoneticPr fontId="5"/>
  </si>
  <si>
    <t>（一者応札について）
一般競争入札の実施に際しては可能な限り十分な公告期間を設けるほか、新規業者開拓のため積極的に業者への声かけを行っている。また、今後、工期を長く確保するよう努める予定である。
（競争性のない随意契約について）
29年度の設計監理については、入札のうえ株式会社アイエーディー建築事務所に委託し、設計図は同社が作成した。
30年度の工事についても当該設計図を用いることから、同社以外に監理をさせた場合、設計図の内容に精通しておらず工事に著しく支障が生じる恐れがあるため、やむを得ないものである。</t>
    <rPh sb="1" eb="2">
      <t>イッ</t>
    </rPh>
    <rPh sb="2" eb="3">
      <t>シャ</t>
    </rPh>
    <rPh sb="3" eb="5">
      <t>オウサツ</t>
    </rPh>
    <rPh sb="11" eb="13">
      <t>イッパン</t>
    </rPh>
    <rPh sb="13" eb="15">
      <t>キョウソウ</t>
    </rPh>
    <rPh sb="15" eb="17">
      <t>ニュウサツ</t>
    </rPh>
    <rPh sb="18" eb="20">
      <t>ジッシ</t>
    </rPh>
    <rPh sb="21" eb="22">
      <t>サイ</t>
    </rPh>
    <rPh sb="25" eb="27">
      <t>カノウ</t>
    </rPh>
    <rPh sb="28" eb="29">
      <t>カギ</t>
    </rPh>
    <rPh sb="30" eb="32">
      <t>ジュウブン</t>
    </rPh>
    <rPh sb="33" eb="35">
      <t>コウコク</t>
    </rPh>
    <rPh sb="35" eb="37">
      <t>キカン</t>
    </rPh>
    <rPh sb="38" eb="39">
      <t>モウ</t>
    </rPh>
    <rPh sb="44" eb="46">
      <t>シンキ</t>
    </rPh>
    <rPh sb="46" eb="48">
      <t>ギョウシャ</t>
    </rPh>
    <rPh sb="48" eb="50">
      <t>カイタク</t>
    </rPh>
    <rPh sb="53" eb="56">
      <t>セッキョクテキ</t>
    </rPh>
    <rPh sb="57" eb="59">
      <t>ギョウシャ</t>
    </rPh>
    <rPh sb="61" eb="62">
      <t>コエ</t>
    </rPh>
    <rPh sb="65" eb="66">
      <t>オコナ</t>
    </rPh>
    <rPh sb="74" eb="76">
      <t>コンゴ</t>
    </rPh>
    <rPh sb="77" eb="79">
      <t>コウキ</t>
    </rPh>
    <rPh sb="80" eb="81">
      <t>ナガ</t>
    </rPh>
    <rPh sb="82" eb="84">
      <t>カクホ</t>
    </rPh>
    <rPh sb="88" eb="89">
      <t>ツト</t>
    </rPh>
    <rPh sb="91" eb="93">
      <t>ヨテイ</t>
    </rPh>
    <rPh sb="99" eb="102">
      <t>キョウソウセイ</t>
    </rPh>
    <rPh sb="105" eb="109">
      <t>ズイイケイヤク</t>
    </rPh>
    <rPh sb="174" eb="176">
      <t>コウジ</t>
    </rPh>
    <rPh sb="181" eb="183">
      <t>トウガイ</t>
    </rPh>
    <rPh sb="183" eb="186">
      <t>セッケイズ</t>
    </rPh>
    <rPh sb="187" eb="188">
      <t>モチ</t>
    </rPh>
    <rPh sb="246" eb="247">
      <t>エ</t>
    </rPh>
    <phoneticPr fontId="5"/>
  </si>
  <si>
    <t>-</t>
    <phoneticPr fontId="5"/>
  </si>
  <si>
    <t>一般仮設費</t>
    <rPh sb="0" eb="2">
      <t>イッパン</t>
    </rPh>
    <rPh sb="2" eb="4">
      <t>カセツ</t>
    </rPh>
    <rPh sb="4" eb="5">
      <t>ヒ</t>
    </rPh>
    <phoneticPr fontId="5"/>
  </si>
  <si>
    <t>共通管理費</t>
    <rPh sb="0" eb="2">
      <t>キョウツウ</t>
    </rPh>
    <rPh sb="2" eb="5">
      <t>カンリヒ</t>
    </rPh>
    <phoneticPr fontId="5"/>
  </si>
  <si>
    <t>中期計画に基づく成果目標・活動指標を設定の上、施設・設備の改修等の必要性を精査し、必要不可欠な工事についてのみ実施しており、平成30年度においても成果目標を達成し、見込みどおりの活動実績であった。経費の執行にあたっても、原則として一般競争入札により支出先を選定するなど、適切な執行に努めている。</t>
    <rPh sb="0" eb="2">
      <t>チュウキ</t>
    </rPh>
    <rPh sb="2" eb="4">
      <t>ケイカク</t>
    </rPh>
    <rPh sb="5" eb="6">
      <t>モト</t>
    </rPh>
    <rPh sb="8" eb="10">
      <t>セイカ</t>
    </rPh>
    <rPh sb="10" eb="12">
      <t>モクヒョウ</t>
    </rPh>
    <rPh sb="18" eb="20">
      <t>セッテイ</t>
    </rPh>
    <rPh sb="21" eb="22">
      <t>ウエ</t>
    </rPh>
    <rPh sb="23" eb="25">
      <t>シセツ</t>
    </rPh>
    <rPh sb="26" eb="28">
      <t>セツビ</t>
    </rPh>
    <rPh sb="29" eb="31">
      <t>カイシュウ</t>
    </rPh>
    <rPh sb="31" eb="32">
      <t>トウ</t>
    </rPh>
    <rPh sb="33" eb="35">
      <t>ヒツヨウ</t>
    </rPh>
    <rPh sb="35" eb="36">
      <t>セイ</t>
    </rPh>
    <rPh sb="37" eb="39">
      <t>セイサ</t>
    </rPh>
    <rPh sb="41" eb="43">
      <t>ヒツヨウ</t>
    </rPh>
    <rPh sb="43" eb="46">
      <t>フカケツ</t>
    </rPh>
    <rPh sb="47" eb="49">
      <t>コウジ</t>
    </rPh>
    <rPh sb="55" eb="57">
      <t>ジッシ</t>
    </rPh>
    <rPh sb="62" eb="64">
      <t>ヘイセイ</t>
    </rPh>
    <rPh sb="66" eb="68">
      <t>ネンド</t>
    </rPh>
    <rPh sb="73" eb="75">
      <t>セイカ</t>
    </rPh>
    <rPh sb="75" eb="77">
      <t>モクヒョウ</t>
    </rPh>
    <rPh sb="78" eb="80">
      <t>タッセイ</t>
    </rPh>
    <rPh sb="82" eb="84">
      <t>ミコ</t>
    </rPh>
    <rPh sb="89" eb="91">
      <t>カツドウ</t>
    </rPh>
    <rPh sb="91" eb="93">
      <t>ジッセキ</t>
    </rPh>
    <rPh sb="98" eb="100">
      <t>ケイヒ</t>
    </rPh>
    <rPh sb="101" eb="103">
      <t>シッコウ</t>
    </rPh>
    <rPh sb="110" eb="112">
      <t>ゲンソク</t>
    </rPh>
    <rPh sb="115" eb="117">
      <t>イッパン</t>
    </rPh>
    <rPh sb="117" eb="119">
      <t>キョウソウ</t>
    </rPh>
    <rPh sb="119" eb="121">
      <t>ニュウサツ</t>
    </rPh>
    <rPh sb="124" eb="126">
      <t>シシュツ</t>
    </rPh>
    <rPh sb="126" eb="127">
      <t>サキ</t>
    </rPh>
    <rPh sb="128" eb="130">
      <t>センテイ</t>
    </rPh>
    <rPh sb="135" eb="137">
      <t>テキセツ</t>
    </rPh>
    <rPh sb="138" eb="140">
      <t>シッコウ</t>
    </rPh>
    <rPh sb="141" eb="142">
      <t>ツト</t>
    </rPh>
    <phoneticPr fontId="5"/>
  </si>
  <si>
    <t>政策統括室</t>
    <rPh sb="0" eb="2">
      <t>セイサク</t>
    </rPh>
    <rPh sb="2" eb="5">
      <t>トウカツシツ</t>
    </rPh>
    <phoneticPr fontId="5"/>
  </si>
  <si>
    <t>政策統括室長
伊原　和人</t>
    <rPh sb="0" eb="2">
      <t>セイサク</t>
    </rPh>
    <rPh sb="2" eb="4">
      <t>トウカツ</t>
    </rPh>
    <rPh sb="4" eb="6">
      <t>シツチョウ</t>
    </rPh>
    <rPh sb="7" eb="9">
      <t>イハラ</t>
    </rPh>
    <rPh sb="10" eb="12">
      <t>カズト</t>
    </rPh>
    <phoneticPr fontId="5"/>
  </si>
  <si>
    <t>-</t>
    <phoneticPr fontId="5"/>
  </si>
  <si>
    <t>外部有識者の所見を踏まえ、一者応札となっている要因を分析し、改善を図ること。</t>
    <phoneticPr fontId="5"/>
  </si>
  <si>
    <t>執行等改善</t>
  </si>
  <si>
    <t>第４期中期計画に基づく減</t>
    <rPh sb="0" eb="1">
      <t>ダイ</t>
    </rPh>
    <rPh sb="2" eb="3">
      <t>キ</t>
    </rPh>
    <rPh sb="3" eb="5">
      <t>チュウキ</t>
    </rPh>
    <rPh sb="5" eb="7">
      <t>ケイカク</t>
    </rPh>
    <rPh sb="8" eb="9">
      <t>モト</t>
    </rPh>
    <rPh sb="11" eb="12">
      <t>ゲン</t>
    </rPh>
    <phoneticPr fontId="5"/>
  </si>
  <si>
    <t>外部有識者の所見を踏まえ、一般競争入札の実施に際し、可能な限り十分な公告期間の確保や新規業者開拓のため積極的に業者への声かけを引き続き行うほか、年間の調達予定情報の公開、十分な工期の確保等、複数応札となるように必要な執行の改善を図る。</t>
    <rPh sb="0" eb="2">
      <t>ガイブ</t>
    </rPh>
    <rPh sb="2" eb="5">
      <t>ユウシキシャ</t>
    </rPh>
    <rPh sb="6" eb="8">
      <t>ショケン</t>
    </rPh>
    <rPh sb="9" eb="10">
      <t>フ</t>
    </rPh>
    <rPh sb="13" eb="15">
      <t>イッパン</t>
    </rPh>
    <rPh sb="15" eb="17">
      <t>キョウソウ</t>
    </rPh>
    <rPh sb="17" eb="19">
      <t>ニュウサツ</t>
    </rPh>
    <rPh sb="20" eb="22">
      <t>ジッシ</t>
    </rPh>
    <rPh sb="23" eb="24">
      <t>サイ</t>
    </rPh>
    <rPh sb="39" eb="41">
      <t>カクホ</t>
    </rPh>
    <rPh sb="63" eb="64">
      <t>ヒ</t>
    </rPh>
    <rPh sb="65" eb="66">
      <t>ツヅ</t>
    </rPh>
    <rPh sb="67" eb="68">
      <t>オコナ</t>
    </rPh>
    <rPh sb="72" eb="74">
      <t>ネンカン</t>
    </rPh>
    <rPh sb="75" eb="77">
      <t>チョウタツ</t>
    </rPh>
    <rPh sb="77" eb="79">
      <t>ヨテイ</t>
    </rPh>
    <rPh sb="79" eb="81">
      <t>ジョウホウ</t>
    </rPh>
    <rPh sb="82" eb="84">
      <t>コウカイ</t>
    </rPh>
    <rPh sb="85" eb="87">
      <t>ジュウブン</t>
    </rPh>
    <rPh sb="88" eb="90">
      <t>コウキ</t>
    </rPh>
    <rPh sb="91" eb="93">
      <t>カクホ</t>
    </rPh>
    <rPh sb="93" eb="94">
      <t>トウ</t>
    </rPh>
    <rPh sb="105" eb="107">
      <t>ヒツヨウ</t>
    </rPh>
    <rPh sb="108" eb="110">
      <t>シッコウ</t>
    </rPh>
    <rPh sb="111" eb="113">
      <t>カイゼン</t>
    </rPh>
    <rPh sb="114" eb="115">
      <t>ハカ</t>
    </rPh>
    <phoneticPr fontId="5"/>
  </si>
  <si>
    <t>●見込み通り着実に執行がなされている。但し、建物・設備工事の一者応札が数件あり、いずれも落札率が高いことから、入札参加者が広がるよう周知やプロセスを改善し、予算の効率的な執行に努めて頂きたい。（栗原　美津枝）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</si>
</sst>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92075</xdr:colOff>
      <xdr:row>740</xdr:row>
      <xdr:rowOff>80576</xdr:rowOff>
    </xdr:from>
    <xdr:to>
      <xdr:col>36</xdr:col>
      <xdr:colOff>99836</xdr:colOff>
      <xdr:row>754</xdr:row>
      <xdr:rowOff>333892</xdr:rowOff>
    </xdr:to>
    <xdr:grpSp>
      <xdr:nvGrpSpPr>
        <xdr:cNvPr id="3" name="グループ化 2"/>
        <xdr:cNvGrpSpPr/>
      </xdr:nvGrpSpPr>
      <xdr:grpSpPr>
        <a:xfrm>
          <a:off x="2327275" y="39183876"/>
          <a:ext cx="5087761" cy="5231716"/>
          <a:chOff x="2222701" y="42342955"/>
          <a:chExt cx="5311692" cy="5104526"/>
        </a:xfrm>
      </xdr:grpSpPr>
      <xdr:sp macro="" textlink="">
        <xdr:nvSpPr>
          <xdr:cNvPr id="4" name="正方形/長方形 3"/>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 name="正方形/長方形 4"/>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正方形/長方形 5"/>
          <xdr:cNvSpPr/>
        </xdr:nvSpPr>
        <xdr:spPr>
          <a:xfrm>
            <a:off x="2222701" y="45034324"/>
            <a:ext cx="2970010"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下矢印 6"/>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8" name="正方形/長方形 7"/>
          <xdr:cNvSpPr/>
        </xdr:nvSpPr>
        <xdr:spPr>
          <a:xfrm>
            <a:off x="4136885" y="46108937"/>
            <a:ext cx="2497735" cy="5225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9" name="下矢印 8"/>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正方形/長方形 9"/>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11" name="正方形/長方形 10"/>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2" name="グループ化 11"/>
          <xdr:cNvGrpSpPr/>
        </xdr:nvGrpSpPr>
        <xdr:grpSpPr>
          <a:xfrm>
            <a:off x="3697010" y="46845682"/>
            <a:ext cx="3377484" cy="601799"/>
            <a:chOff x="3600450" y="46929675"/>
            <a:chExt cx="3235475" cy="607861"/>
          </a:xfrm>
        </xdr:grpSpPr>
        <xdr:sp macro="" textlink="">
          <xdr:nvSpPr>
            <xdr:cNvPr id="13" name="正方形/長方形 12"/>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法人本部および労働大学校の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14" name="大かっこ 13"/>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924</v>
      </c>
      <c r="AT2" s="943"/>
      <c r="AU2" s="943"/>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612</v>
      </c>
      <c r="AK3" s="875"/>
      <c r="AL3" s="875"/>
      <c r="AM3" s="875"/>
      <c r="AN3" s="875"/>
      <c r="AO3" s="875"/>
      <c r="AP3" s="875"/>
      <c r="AQ3" s="875"/>
      <c r="AR3" s="875"/>
      <c r="AS3" s="875"/>
      <c r="AT3" s="875"/>
      <c r="AU3" s="875"/>
      <c r="AV3" s="875"/>
      <c r="AW3" s="875"/>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5" t="s">
        <v>179</v>
      </c>
      <c r="H5" s="846"/>
      <c r="I5" s="846"/>
      <c r="J5" s="846"/>
      <c r="K5" s="846"/>
      <c r="L5" s="846"/>
      <c r="M5" s="847" t="s">
        <v>66</v>
      </c>
      <c r="N5" s="848"/>
      <c r="O5" s="848"/>
      <c r="P5" s="848"/>
      <c r="Q5" s="848"/>
      <c r="R5" s="849"/>
      <c r="S5" s="850" t="s">
        <v>131</v>
      </c>
      <c r="T5" s="846"/>
      <c r="U5" s="846"/>
      <c r="V5" s="846"/>
      <c r="W5" s="846"/>
      <c r="X5" s="851"/>
      <c r="Y5" s="698" t="s">
        <v>3</v>
      </c>
      <c r="Z5" s="543"/>
      <c r="AA5" s="543"/>
      <c r="AB5" s="543"/>
      <c r="AC5" s="543"/>
      <c r="AD5" s="544"/>
      <c r="AE5" s="699" t="s">
        <v>673</v>
      </c>
      <c r="AF5" s="699"/>
      <c r="AG5" s="699"/>
      <c r="AH5" s="699"/>
      <c r="AI5" s="699"/>
      <c r="AJ5" s="699"/>
      <c r="AK5" s="699"/>
      <c r="AL5" s="699"/>
      <c r="AM5" s="699"/>
      <c r="AN5" s="699"/>
      <c r="AO5" s="699"/>
      <c r="AP5" s="700"/>
      <c r="AQ5" s="701" t="s">
        <v>674</v>
      </c>
      <c r="AR5" s="702"/>
      <c r="AS5" s="702"/>
      <c r="AT5" s="702"/>
      <c r="AU5" s="702"/>
      <c r="AV5" s="702"/>
      <c r="AW5" s="702"/>
      <c r="AX5" s="703"/>
    </row>
    <row r="6" spans="1:50" ht="39" customHeight="1" x14ac:dyDescent="0.15">
      <c r="A6" s="706" t="s">
        <v>4</v>
      </c>
      <c r="B6" s="707"/>
      <c r="C6" s="707"/>
      <c r="D6" s="707"/>
      <c r="E6" s="707"/>
      <c r="F6" s="707"/>
      <c r="G6" s="395" t="str">
        <f>入力規則等!F39</f>
        <v>一般会計、労働保険特別会計労災勘定、労働保険特別会計雇用勘定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7.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8" t="s">
        <v>573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4" t="str">
        <f>入力規則等!A28</f>
        <v>科学技術・イノベーション</v>
      </c>
      <c r="H8" s="723"/>
      <c r="I8" s="723"/>
      <c r="J8" s="723"/>
      <c r="K8" s="723"/>
      <c r="L8" s="723"/>
      <c r="M8" s="723"/>
      <c r="N8" s="723"/>
      <c r="O8" s="723"/>
      <c r="P8" s="723"/>
      <c r="Q8" s="723"/>
      <c r="R8" s="723"/>
      <c r="S8" s="723"/>
      <c r="T8" s="723"/>
      <c r="U8" s="723"/>
      <c r="V8" s="723"/>
      <c r="W8" s="723"/>
      <c r="X8" s="945"/>
      <c r="Y8" s="852" t="s">
        <v>379</v>
      </c>
      <c r="Z8" s="853"/>
      <c r="AA8" s="853"/>
      <c r="AB8" s="853"/>
      <c r="AC8" s="853"/>
      <c r="AD8" s="854"/>
      <c r="AE8" s="722" t="str">
        <f>入力規則等!K13</f>
        <v>社会保障、その他の事項経費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2.5" customHeight="1" x14ac:dyDescent="0.15">
      <c r="A10" s="660" t="s">
        <v>30</v>
      </c>
      <c r="B10" s="661"/>
      <c r="C10" s="661"/>
      <c r="D10" s="661"/>
      <c r="E10" s="661"/>
      <c r="F10" s="661"/>
      <c r="G10" s="757" t="s">
        <v>635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1.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193</v>
      </c>
      <c r="Q13" s="658"/>
      <c r="R13" s="658"/>
      <c r="S13" s="658"/>
      <c r="T13" s="658"/>
      <c r="U13" s="658"/>
      <c r="V13" s="659"/>
      <c r="W13" s="657">
        <v>205</v>
      </c>
      <c r="X13" s="658"/>
      <c r="Y13" s="658"/>
      <c r="Z13" s="658"/>
      <c r="AA13" s="658"/>
      <c r="AB13" s="658"/>
      <c r="AC13" s="659"/>
      <c r="AD13" s="657">
        <v>228</v>
      </c>
      <c r="AE13" s="658"/>
      <c r="AF13" s="658"/>
      <c r="AG13" s="658"/>
      <c r="AH13" s="658"/>
      <c r="AI13" s="658"/>
      <c r="AJ13" s="659"/>
      <c r="AK13" s="708">
        <v>312</v>
      </c>
      <c r="AL13" s="709"/>
      <c r="AM13" s="709"/>
      <c r="AN13" s="709"/>
      <c r="AO13" s="709"/>
      <c r="AP13" s="709"/>
      <c r="AQ13" s="710"/>
      <c r="AR13" s="657">
        <v>221</v>
      </c>
      <c r="AS13" s="658"/>
      <c r="AT13" s="658"/>
      <c r="AU13" s="658"/>
      <c r="AV13" s="658"/>
      <c r="AW13" s="658"/>
      <c r="AX13" s="925"/>
    </row>
    <row r="14" spans="1:50" ht="21" customHeight="1" x14ac:dyDescent="0.15">
      <c r="A14" s="614"/>
      <c r="B14" s="615"/>
      <c r="C14" s="615"/>
      <c r="D14" s="615"/>
      <c r="E14" s="615"/>
      <c r="F14" s="616"/>
      <c r="G14" s="728"/>
      <c r="H14" s="729"/>
      <c r="I14" s="714" t="s">
        <v>8</v>
      </c>
      <c r="J14" s="765"/>
      <c r="K14" s="765"/>
      <c r="L14" s="765"/>
      <c r="M14" s="765"/>
      <c r="N14" s="765"/>
      <c r="O14" s="766"/>
      <c r="P14" s="708" t="s">
        <v>576</v>
      </c>
      <c r="Q14" s="709"/>
      <c r="R14" s="709"/>
      <c r="S14" s="709"/>
      <c r="T14" s="709"/>
      <c r="U14" s="709"/>
      <c r="V14" s="710"/>
      <c r="W14" s="708" t="s">
        <v>576</v>
      </c>
      <c r="X14" s="709"/>
      <c r="Y14" s="709"/>
      <c r="Z14" s="709"/>
      <c r="AA14" s="709"/>
      <c r="AB14" s="709"/>
      <c r="AC14" s="710"/>
      <c r="AD14" s="708" t="s">
        <v>577</v>
      </c>
      <c r="AE14" s="709"/>
      <c r="AF14" s="709"/>
      <c r="AG14" s="709"/>
      <c r="AH14" s="709"/>
      <c r="AI14" s="709"/>
      <c r="AJ14" s="710"/>
      <c r="AK14" s="708" t="s">
        <v>576</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578</v>
      </c>
      <c r="Q15" s="709"/>
      <c r="R15" s="709"/>
      <c r="S15" s="709"/>
      <c r="T15" s="709"/>
      <c r="U15" s="709"/>
      <c r="V15" s="710"/>
      <c r="W15" s="708" t="s">
        <v>579</v>
      </c>
      <c r="X15" s="709"/>
      <c r="Y15" s="709"/>
      <c r="Z15" s="709"/>
      <c r="AA15" s="709"/>
      <c r="AB15" s="709"/>
      <c r="AC15" s="710"/>
      <c r="AD15" s="708" t="s">
        <v>580</v>
      </c>
      <c r="AE15" s="709"/>
      <c r="AF15" s="709"/>
      <c r="AG15" s="709"/>
      <c r="AH15" s="709"/>
      <c r="AI15" s="709"/>
      <c r="AJ15" s="710"/>
      <c r="AK15" s="708" t="s">
        <v>579</v>
      </c>
      <c r="AL15" s="709"/>
      <c r="AM15" s="709"/>
      <c r="AN15" s="709"/>
      <c r="AO15" s="709"/>
      <c r="AP15" s="709"/>
      <c r="AQ15" s="710"/>
      <c r="AR15" s="708"/>
      <c r="AS15" s="709"/>
      <c r="AT15" s="709"/>
      <c r="AU15" s="709"/>
      <c r="AV15" s="709"/>
      <c r="AW15" s="709"/>
      <c r="AX15" s="812"/>
    </row>
    <row r="16" spans="1:50" ht="21" customHeight="1" x14ac:dyDescent="0.15">
      <c r="A16" s="614"/>
      <c r="B16" s="615"/>
      <c r="C16" s="615"/>
      <c r="D16" s="615"/>
      <c r="E16" s="615"/>
      <c r="F16" s="616"/>
      <c r="G16" s="728"/>
      <c r="H16" s="729"/>
      <c r="I16" s="714" t="s">
        <v>52</v>
      </c>
      <c r="J16" s="715"/>
      <c r="K16" s="715"/>
      <c r="L16" s="715"/>
      <c r="M16" s="715"/>
      <c r="N16" s="715"/>
      <c r="O16" s="716"/>
      <c r="P16" s="708" t="s">
        <v>578</v>
      </c>
      <c r="Q16" s="709"/>
      <c r="R16" s="709"/>
      <c r="S16" s="709"/>
      <c r="T16" s="709"/>
      <c r="U16" s="709"/>
      <c r="V16" s="710"/>
      <c r="W16" s="708" t="s">
        <v>576</v>
      </c>
      <c r="X16" s="709"/>
      <c r="Y16" s="709"/>
      <c r="Z16" s="709"/>
      <c r="AA16" s="709"/>
      <c r="AB16" s="709"/>
      <c r="AC16" s="710"/>
      <c r="AD16" s="708" t="s">
        <v>581</v>
      </c>
      <c r="AE16" s="709"/>
      <c r="AF16" s="709"/>
      <c r="AG16" s="709"/>
      <c r="AH16" s="709"/>
      <c r="AI16" s="709"/>
      <c r="AJ16" s="710"/>
      <c r="AK16" s="708" t="s">
        <v>582</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576</v>
      </c>
      <c r="Q17" s="709"/>
      <c r="R17" s="709"/>
      <c r="S17" s="709"/>
      <c r="T17" s="709"/>
      <c r="U17" s="709"/>
      <c r="V17" s="710"/>
      <c r="W17" s="708" t="s">
        <v>581</v>
      </c>
      <c r="X17" s="709"/>
      <c r="Y17" s="709"/>
      <c r="Z17" s="709"/>
      <c r="AA17" s="709"/>
      <c r="AB17" s="709"/>
      <c r="AC17" s="710"/>
      <c r="AD17" s="708" t="s">
        <v>576</v>
      </c>
      <c r="AE17" s="709"/>
      <c r="AF17" s="709"/>
      <c r="AG17" s="709"/>
      <c r="AH17" s="709"/>
      <c r="AI17" s="709"/>
      <c r="AJ17" s="710"/>
      <c r="AK17" s="708" t="s">
        <v>581</v>
      </c>
      <c r="AL17" s="709"/>
      <c r="AM17" s="709"/>
      <c r="AN17" s="709"/>
      <c r="AO17" s="709"/>
      <c r="AP17" s="709"/>
      <c r="AQ17" s="710"/>
      <c r="AR17" s="923"/>
      <c r="AS17" s="923"/>
      <c r="AT17" s="923"/>
      <c r="AU17" s="923"/>
      <c r="AV17" s="923"/>
      <c r="AW17" s="923"/>
      <c r="AX17" s="924"/>
    </row>
    <row r="18" spans="1:50" ht="24.75" customHeight="1" x14ac:dyDescent="0.15">
      <c r="A18" s="614"/>
      <c r="B18" s="615"/>
      <c r="C18" s="615"/>
      <c r="D18" s="615"/>
      <c r="E18" s="615"/>
      <c r="F18" s="616"/>
      <c r="G18" s="730"/>
      <c r="H18" s="731"/>
      <c r="I18" s="719" t="s">
        <v>20</v>
      </c>
      <c r="J18" s="720"/>
      <c r="K18" s="720"/>
      <c r="L18" s="720"/>
      <c r="M18" s="720"/>
      <c r="N18" s="720"/>
      <c r="O18" s="721"/>
      <c r="P18" s="884">
        <f>SUM(P13:V17)</f>
        <v>193</v>
      </c>
      <c r="Q18" s="885"/>
      <c r="R18" s="885"/>
      <c r="S18" s="885"/>
      <c r="T18" s="885"/>
      <c r="U18" s="885"/>
      <c r="V18" s="886"/>
      <c r="W18" s="884">
        <f>SUM(W13:AC17)</f>
        <v>205</v>
      </c>
      <c r="X18" s="885"/>
      <c r="Y18" s="885"/>
      <c r="Z18" s="885"/>
      <c r="AA18" s="885"/>
      <c r="AB18" s="885"/>
      <c r="AC18" s="886"/>
      <c r="AD18" s="884">
        <f>SUM(AD13:AJ17)</f>
        <v>228</v>
      </c>
      <c r="AE18" s="885"/>
      <c r="AF18" s="885"/>
      <c r="AG18" s="885"/>
      <c r="AH18" s="885"/>
      <c r="AI18" s="885"/>
      <c r="AJ18" s="886"/>
      <c r="AK18" s="884">
        <f>SUM(AK13:AQ17)</f>
        <v>312</v>
      </c>
      <c r="AL18" s="885"/>
      <c r="AM18" s="885"/>
      <c r="AN18" s="885"/>
      <c r="AO18" s="885"/>
      <c r="AP18" s="885"/>
      <c r="AQ18" s="886"/>
      <c r="AR18" s="884">
        <f>SUM(AR13:AX17)</f>
        <v>221</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793">
        <v>175</v>
      </c>
      <c r="Q19" s="794"/>
      <c r="R19" s="794"/>
      <c r="S19" s="794"/>
      <c r="T19" s="794"/>
      <c r="U19" s="794"/>
      <c r="V19" s="795"/>
      <c r="W19" s="793">
        <v>192</v>
      </c>
      <c r="X19" s="794"/>
      <c r="Y19" s="794"/>
      <c r="Z19" s="794"/>
      <c r="AA19" s="794"/>
      <c r="AB19" s="794"/>
      <c r="AC19" s="795"/>
      <c r="AD19" s="708">
        <v>206</v>
      </c>
      <c r="AE19" s="709"/>
      <c r="AF19" s="709"/>
      <c r="AG19" s="709"/>
      <c r="AH19" s="709"/>
      <c r="AI19" s="709"/>
      <c r="AJ19" s="71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2" t="s">
        <v>10</v>
      </c>
      <c r="H20" s="883"/>
      <c r="I20" s="883"/>
      <c r="J20" s="883"/>
      <c r="K20" s="883"/>
      <c r="L20" s="883"/>
      <c r="M20" s="883"/>
      <c r="N20" s="883"/>
      <c r="O20" s="883"/>
      <c r="P20" s="318">
        <f>IF(P18=0, "-", SUM(P19)/P18)</f>
        <v>0.90673575129533679</v>
      </c>
      <c r="Q20" s="318"/>
      <c r="R20" s="318"/>
      <c r="S20" s="318"/>
      <c r="T20" s="318"/>
      <c r="U20" s="318"/>
      <c r="V20" s="318"/>
      <c r="W20" s="318">
        <f t="shared" ref="W20" si="0">IF(W18=0, "-", SUM(W19)/W18)</f>
        <v>0.93658536585365859</v>
      </c>
      <c r="X20" s="318"/>
      <c r="Y20" s="318"/>
      <c r="Z20" s="318"/>
      <c r="AA20" s="318"/>
      <c r="AB20" s="318"/>
      <c r="AC20" s="318"/>
      <c r="AD20" s="318">
        <f t="shared" ref="AD20" si="1">IF(AD18=0, "-", SUM(AD19)/AD18)</f>
        <v>0.90350877192982459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49"/>
      <c r="G21" s="316" t="s">
        <v>478</v>
      </c>
      <c r="H21" s="317"/>
      <c r="I21" s="317"/>
      <c r="J21" s="317"/>
      <c r="K21" s="317"/>
      <c r="L21" s="317"/>
      <c r="M21" s="317"/>
      <c r="N21" s="317"/>
      <c r="O21" s="317"/>
      <c r="P21" s="318">
        <f>IF(P19=0, "-", SUM(P19)/SUM(P13,P14))</f>
        <v>0.90673575129533679</v>
      </c>
      <c r="Q21" s="318"/>
      <c r="R21" s="318"/>
      <c r="S21" s="318"/>
      <c r="T21" s="318"/>
      <c r="U21" s="318"/>
      <c r="V21" s="318"/>
      <c r="W21" s="318">
        <f t="shared" ref="W21" si="2">IF(W19=0, "-", SUM(W19)/SUM(W13,W14))</f>
        <v>0.93658536585365859</v>
      </c>
      <c r="X21" s="318"/>
      <c r="Y21" s="318"/>
      <c r="Z21" s="318"/>
      <c r="AA21" s="318"/>
      <c r="AB21" s="318"/>
      <c r="AC21" s="318"/>
      <c r="AD21" s="318">
        <f t="shared" ref="AD21" si="3">IF(AD19=0, "-", SUM(AD19)/SUM(AD13,AD14))</f>
        <v>0.90350877192982459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46.5" customHeight="1" x14ac:dyDescent="0.15">
      <c r="A23" s="970"/>
      <c r="B23" s="971"/>
      <c r="C23" s="971"/>
      <c r="D23" s="971"/>
      <c r="E23" s="971"/>
      <c r="F23" s="972"/>
      <c r="G23" s="955" t="s">
        <v>583</v>
      </c>
      <c r="H23" s="956"/>
      <c r="I23" s="956"/>
      <c r="J23" s="956"/>
      <c r="K23" s="956"/>
      <c r="L23" s="956"/>
      <c r="M23" s="956"/>
      <c r="N23" s="956"/>
      <c r="O23" s="957"/>
      <c r="P23" s="657">
        <v>175</v>
      </c>
      <c r="Q23" s="658"/>
      <c r="R23" s="658"/>
      <c r="S23" s="658"/>
      <c r="T23" s="658"/>
      <c r="U23" s="658"/>
      <c r="V23" s="659"/>
      <c r="W23" s="657">
        <v>170</v>
      </c>
      <c r="X23" s="658"/>
      <c r="Y23" s="658"/>
      <c r="Z23" s="658"/>
      <c r="AA23" s="658"/>
      <c r="AB23" s="658"/>
      <c r="AC23" s="659"/>
      <c r="AD23" s="977" t="s">
        <v>678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46.5" customHeight="1" x14ac:dyDescent="0.15">
      <c r="A24" s="970"/>
      <c r="B24" s="971"/>
      <c r="C24" s="971"/>
      <c r="D24" s="971"/>
      <c r="E24" s="971"/>
      <c r="F24" s="972"/>
      <c r="G24" s="958" t="s">
        <v>584</v>
      </c>
      <c r="H24" s="959"/>
      <c r="I24" s="959"/>
      <c r="J24" s="959"/>
      <c r="K24" s="959"/>
      <c r="L24" s="959"/>
      <c r="M24" s="959"/>
      <c r="N24" s="959"/>
      <c r="O24" s="960"/>
      <c r="P24" s="708">
        <v>137.03299999999999</v>
      </c>
      <c r="Q24" s="709"/>
      <c r="R24" s="709"/>
      <c r="S24" s="709"/>
      <c r="T24" s="709"/>
      <c r="U24" s="709"/>
      <c r="V24" s="710"/>
      <c r="W24" s="708">
        <v>27</v>
      </c>
      <c r="X24" s="709"/>
      <c r="Y24" s="709"/>
      <c r="Z24" s="709"/>
      <c r="AA24" s="709"/>
      <c r="AB24" s="709"/>
      <c r="AC24" s="71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46.5" customHeight="1" x14ac:dyDescent="0.15">
      <c r="A25" s="970"/>
      <c r="B25" s="971"/>
      <c r="C25" s="971"/>
      <c r="D25" s="971"/>
      <c r="E25" s="971"/>
      <c r="F25" s="972"/>
      <c r="G25" s="958" t="s">
        <v>585</v>
      </c>
      <c r="H25" s="959"/>
      <c r="I25" s="959"/>
      <c r="J25" s="959"/>
      <c r="K25" s="959"/>
      <c r="L25" s="959"/>
      <c r="M25" s="959"/>
      <c r="N25" s="959"/>
      <c r="O25" s="960"/>
      <c r="P25" s="708">
        <v>0</v>
      </c>
      <c r="Q25" s="709"/>
      <c r="R25" s="709"/>
      <c r="S25" s="709"/>
      <c r="T25" s="709"/>
      <c r="U25" s="709"/>
      <c r="V25" s="710"/>
      <c r="W25" s="708">
        <v>23</v>
      </c>
      <c r="X25" s="709"/>
      <c r="Y25" s="709"/>
      <c r="Z25" s="709"/>
      <c r="AA25" s="709"/>
      <c r="AB25" s="709"/>
      <c r="AC25" s="71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708"/>
      <c r="Q26" s="709"/>
      <c r="R26" s="709"/>
      <c r="S26" s="709"/>
      <c r="T26" s="709"/>
      <c r="U26" s="709"/>
      <c r="V26" s="710"/>
      <c r="W26" s="708"/>
      <c r="X26" s="709"/>
      <c r="Y26" s="709"/>
      <c r="Z26" s="709"/>
      <c r="AA26" s="709"/>
      <c r="AB26" s="709"/>
      <c r="AC26" s="71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708"/>
      <c r="Q27" s="709"/>
      <c r="R27" s="709"/>
      <c r="S27" s="709"/>
      <c r="T27" s="709"/>
      <c r="U27" s="709"/>
      <c r="V27" s="710"/>
      <c r="W27" s="708"/>
      <c r="X27" s="709"/>
      <c r="Y27" s="709"/>
      <c r="Z27" s="709"/>
      <c r="AA27" s="709"/>
      <c r="AB27" s="709"/>
      <c r="AC27" s="71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4">
        <f>P29-SUM(P23:P27)</f>
        <v>-3.3000000000015461E-2</v>
      </c>
      <c r="Q28" s="885"/>
      <c r="R28" s="885"/>
      <c r="S28" s="885"/>
      <c r="T28" s="885"/>
      <c r="U28" s="885"/>
      <c r="V28" s="886"/>
      <c r="W28" s="884">
        <f>W29-SUM(W23:W27)</f>
        <v>1</v>
      </c>
      <c r="X28" s="885"/>
      <c r="Y28" s="885"/>
      <c r="Z28" s="885"/>
      <c r="AA28" s="885"/>
      <c r="AB28" s="885"/>
      <c r="AC28" s="88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708">
        <f>AK13</f>
        <v>312</v>
      </c>
      <c r="Q29" s="709"/>
      <c r="R29" s="709"/>
      <c r="S29" s="709"/>
      <c r="T29" s="709"/>
      <c r="U29" s="709"/>
      <c r="V29" s="710"/>
      <c r="W29" s="937">
        <f>AR13</f>
        <v>221</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0" t="s">
        <v>354</v>
      </c>
      <c r="AR30" s="771"/>
      <c r="AS30" s="771"/>
      <c r="AT30" s="772"/>
      <c r="AU30" s="777" t="s">
        <v>253</v>
      </c>
      <c r="AV30" s="777"/>
      <c r="AW30" s="777"/>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25" t="s">
        <v>587</v>
      </c>
      <c r="Q32" s="105"/>
      <c r="R32" s="105"/>
      <c r="S32" s="105"/>
      <c r="T32" s="105"/>
      <c r="U32" s="105"/>
      <c r="V32" s="105"/>
      <c r="W32" s="105"/>
      <c r="X32" s="106"/>
      <c r="Y32" s="471" t="s">
        <v>12</v>
      </c>
      <c r="Z32" s="531"/>
      <c r="AA32" s="532"/>
      <c r="AB32" s="468" t="s">
        <v>588</v>
      </c>
      <c r="AC32" s="469"/>
      <c r="AD32" s="470"/>
      <c r="AE32" s="218">
        <v>4</v>
      </c>
      <c r="AF32" s="219"/>
      <c r="AG32" s="219"/>
      <c r="AH32" s="220"/>
      <c r="AI32" s="218">
        <v>3</v>
      </c>
      <c r="AJ32" s="219"/>
      <c r="AK32" s="219"/>
      <c r="AL32" s="220"/>
      <c r="AM32" s="218">
        <v>4</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67"/>
      <c r="Q33" s="108"/>
      <c r="R33" s="108"/>
      <c r="S33" s="108"/>
      <c r="T33" s="108"/>
      <c r="U33" s="108"/>
      <c r="V33" s="108"/>
      <c r="W33" s="108"/>
      <c r="X33" s="109"/>
      <c r="Y33" s="415" t="s">
        <v>54</v>
      </c>
      <c r="Z33" s="416"/>
      <c r="AA33" s="417"/>
      <c r="AB33" s="462" t="s">
        <v>588</v>
      </c>
      <c r="AC33" s="463"/>
      <c r="AD33" s="464"/>
      <c r="AE33" s="218">
        <v>4</v>
      </c>
      <c r="AF33" s="219"/>
      <c r="AG33" s="219"/>
      <c r="AH33" s="220"/>
      <c r="AI33" s="218">
        <v>3</v>
      </c>
      <c r="AJ33" s="219"/>
      <c r="AK33" s="219"/>
      <c r="AL33" s="220"/>
      <c r="AM33" s="218">
        <v>4</v>
      </c>
      <c r="AN33" s="219"/>
      <c r="AO33" s="219"/>
      <c r="AP33" s="219"/>
      <c r="AQ33" s="340" t="s">
        <v>576</v>
      </c>
      <c r="AR33" s="207"/>
      <c r="AS33" s="207"/>
      <c r="AT33" s="341"/>
      <c r="AU33" s="219">
        <v>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27"/>
      <c r="Q34" s="111"/>
      <c r="R34" s="111"/>
      <c r="S34" s="111"/>
      <c r="T34" s="111"/>
      <c r="U34" s="111"/>
      <c r="V34" s="111"/>
      <c r="W34" s="111"/>
      <c r="X34" s="112"/>
      <c r="Y34" s="415" t="s">
        <v>13</v>
      </c>
      <c r="Z34" s="416"/>
      <c r="AA34" s="417"/>
      <c r="AB34" s="556" t="s">
        <v>301</v>
      </c>
      <c r="AC34" s="556"/>
      <c r="AD34" s="556"/>
      <c r="AE34" s="218">
        <v>100</v>
      </c>
      <c r="AF34" s="219"/>
      <c r="AG34" s="219"/>
      <c r="AH34" s="220"/>
      <c r="AI34" s="218">
        <v>100</v>
      </c>
      <c r="AJ34" s="219"/>
      <c r="AK34" s="219"/>
      <c r="AL34" s="220"/>
      <c r="AM34" s="218">
        <v>100</v>
      </c>
      <c r="AN34" s="219"/>
      <c r="AO34" s="219"/>
      <c r="AP34" s="219"/>
      <c r="AQ34" s="340" t="s">
        <v>578</v>
      </c>
      <c r="AR34" s="207"/>
      <c r="AS34" s="207"/>
      <c r="AT34" s="341"/>
      <c r="AU34" s="219" t="s">
        <v>576</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25"/>
      <c r="Q39" s="105"/>
      <c r="R39" s="105"/>
      <c r="S39" s="105"/>
      <c r="T39" s="105"/>
      <c r="U39" s="105"/>
      <c r="V39" s="105"/>
      <c r="W39" s="105"/>
      <c r="X39" s="106"/>
      <c r="Y39" s="471" t="s">
        <v>12</v>
      </c>
      <c r="Z39" s="531"/>
      <c r="AA39" s="532"/>
      <c r="AB39" s="468"/>
      <c r="AC39" s="469"/>
      <c r="AD39" s="470"/>
      <c r="AE39" s="218"/>
      <c r="AF39" s="219"/>
      <c r="AG39" s="219"/>
      <c r="AH39" s="220"/>
      <c r="AI39" s="218"/>
      <c r="AJ39" s="219"/>
      <c r="AK39" s="219"/>
      <c r="AL39" s="220"/>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67"/>
      <c r="Q40" s="108"/>
      <c r="R40" s="108"/>
      <c r="S40" s="108"/>
      <c r="T40" s="108"/>
      <c r="U40" s="108"/>
      <c r="V40" s="108"/>
      <c r="W40" s="108"/>
      <c r="X40" s="109"/>
      <c r="Y40" s="415" t="s">
        <v>54</v>
      </c>
      <c r="Z40" s="416"/>
      <c r="AA40" s="417"/>
      <c r="AB40" s="462"/>
      <c r="AC40" s="463"/>
      <c r="AD40" s="464"/>
      <c r="AE40" s="218"/>
      <c r="AF40" s="219"/>
      <c r="AG40" s="219"/>
      <c r="AH40" s="220"/>
      <c r="AI40" s="218"/>
      <c r="AJ40" s="219"/>
      <c r="AK40" s="219"/>
      <c r="AL40" s="220"/>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27"/>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0"/>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1"/>
    </row>
    <row r="83" spans="1:60" ht="22.5" hidden="1" customHeight="1" x14ac:dyDescent="0.15">
      <c r="A83" s="871"/>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3"/>
    </row>
    <row r="84" spans="1:60" ht="19.5" hidden="1" customHeight="1" x14ac:dyDescent="0.15">
      <c r="A84" s="871"/>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4</v>
      </c>
      <c r="AF101" s="219"/>
      <c r="AG101" s="219"/>
      <c r="AH101" s="220"/>
      <c r="AI101" s="218">
        <v>3</v>
      </c>
      <c r="AJ101" s="219"/>
      <c r="AK101" s="219"/>
      <c r="AL101" s="220"/>
      <c r="AM101" s="218">
        <v>4</v>
      </c>
      <c r="AN101" s="219"/>
      <c r="AO101" s="219"/>
      <c r="AP101" s="220"/>
      <c r="AQ101" s="218" t="s">
        <v>658</v>
      </c>
      <c r="AR101" s="219"/>
      <c r="AS101" s="219"/>
      <c r="AT101" s="220"/>
      <c r="AU101" s="218" t="s">
        <v>675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218">
        <v>4</v>
      </c>
      <c r="AF102" s="219"/>
      <c r="AG102" s="219"/>
      <c r="AH102" s="220"/>
      <c r="AI102" s="218">
        <v>3</v>
      </c>
      <c r="AJ102" s="219"/>
      <c r="AK102" s="219"/>
      <c r="AL102" s="220"/>
      <c r="AM102" s="418">
        <v>4</v>
      </c>
      <c r="AN102" s="418"/>
      <c r="AO102" s="418"/>
      <c r="AP102" s="418"/>
      <c r="AQ102" s="273">
        <v>4</v>
      </c>
      <c r="AR102" s="274"/>
      <c r="AS102" s="274"/>
      <c r="AT102" s="319"/>
      <c r="AU102" s="273">
        <v>3</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43862</v>
      </c>
      <c r="AF116" s="418"/>
      <c r="AG116" s="418"/>
      <c r="AH116" s="418"/>
      <c r="AI116" s="418">
        <v>64130</v>
      </c>
      <c r="AJ116" s="418"/>
      <c r="AK116" s="418"/>
      <c r="AL116" s="418"/>
      <c r="AM116" s="418">
        <v>51403</v>
      </c>
      <c r="AN116" s="418"/>
      <c r="AO116" s="418"/>
      <c r="AP116" s="418"/>
      <c r="AQ116" s="218">
        <v>77883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596</v>
      </c>
      <c r="AJ117" s="551"/>
      <c r="AK117" s="551"/>
      <c r="AL117" s="551"/>
      <c r="AM117" s="551" t="s">
        <v>636</v>
      </c>
      <c r="AN117" s="551"/>
      <c r="AO117" s="551"/>
      <c r="AP117" s="551"/>
      <c r="AQ117" s="551" t="s">
        <v>637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7" customHeight="1" x14ac:dyDescent="0.15">
      <c r="A130" s="188" t="s">
        <v>565</v>
      </c>
      <c r="B130" s="185"/>
      <c r="C130" s="184" t="s">
        <v>358</v>
      </c>
      <c r="D130" s="185"/>
      <c r="E130" s="169" t="s">
        <v>387</v>
      </c>
      <c r="F130" s="170"/>
      <c r="G130" s="171" t="s">
        <v>669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386</v>
      </c>
      <c r="F131" s="175"/>
      <c r="G131" s="110" t="s">
        <v>669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t="s">
        <v>603</v>
      </c>
      <c r="AV133" s="200"/>
      <c r="AW133" s="133" t="s">
        <v>300</v>
      </c>
      <c r="AX133" s="195"/>
    </row>
    <row r="134" spans="1:50" ht="21"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598</v>
      </c>
      <c r="AF134" s="207"/>
      <c r="AG134" s="207"/>
      <c r="AH134" s="207"/>
      <c r="AI134" s="206" t="s">
        <v>599</v>
      </c>
      <c r="AJ134" s="207"/>
      <c r="AK134" s="207"/>
      <c r="AL134" s="207"/>
      <c r="AM134" s="206" t="s">
        <v>600</v>
      </c>
      <c r="AN134" s="207"/>
      <c r="AO134" s="207"/>
      <c r="AP134" s="207"/>
      <c r="AQ134" s="206" t="s">
        <v>578</v>
      </c>
      <c r="AR134" s="207"/>
      <c r="AS134" s="207"/>
      <c r="AT134" s="207"/>
      <c r="AU134" s="206" t="s">
        <v>576</v>
      </c>
      <c r="AV134" s="207"/>
      <c r="AW134" s="207"/>
      <c r="AX134" s="208"/>
    </row>
    <row r="135" spans="1:50" ht="2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576</v>
      </c>
      <c r="AF135" s="207"/>
      <c r="AG135" s="207"/>
      <c r="AH135" s="207"/>
      <c r="AI135" s="206" t="s">
        <v>576</v>
      </c>
      <c r="AJ135" s="207"/>
      <c r="AK135" s="207"/>
      <c r="AL135" s="207"/>
      <c r="AM135" s="206" t="s">
        <v>599</v>
      </c>
      <c r="AN135" s="207"/>
      <c r="AO135" s="207"/>
      <c r="AP135" s="207"/>
      <c r="AQ135" s="206" t="s">
        <v>601</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2.7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7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604</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2"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2"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4"/>
      <c r="G430" s="905" t="s">
        <v>374</v>
      </c>
      <c r="H430" s="123"/>
      <c r="I430" s="123"/>
      <c r="J430" s="906" t="s">
        <v>575</v>
      </c>
      <c r="K430" s="907"/>
      <c r="L430" s="907"/>
      <c r="M430" s="907"/>
      <c r="N430" s="907"/>
      <c r="O430" s="907"/>
      <c r="P430" s="907"/>
      <c r="Q430" s="907"/>
      <c r="R430" s="907"/>
      <c r="S430" s="907"/>
      <c r="T430" s="908"/>
      <c r="U430" s="588" t="s">
        <v>607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578</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606</v>
      </c>
      <c r="AF433" s="207"/>
      <c r="AG433" s="207"/>
      <c r="AH433" s="207"/>
      <c r="AI433" s="340" t="s">
        <v>576</v>
      </c>
      <c r="AJ433" s="207"/>
      <c r="AK433" s="207"/>
      <c r="AL433" s="207"/>
      <c r="AM433" s="340" t="s">
        <v>606</v>
      </c>
      <c r="AN433" s="207"/>
      <c r="AO433" s="207"/>
      <c r="AP433" s="341"/>
      <c r="AQ433" s="340" t="s">
        <v>603</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607</v>
      </c>
      <c r="AF434" s="207"/>
      <c r="AG434" s="207"/>
      <c r="AH434" s="341"/>
      <c r="AI434" s="340" t="s">
        <v>576</v>
      </c>
      <c r="AJ434" s="207"/>
      <c r="AK434" s="207"/>
      <c r="AL434" s="207"/>
      <c r="AM434" s="340" t="s">
        <v>606</v>
      </c>
      <c r="AN434" s="207"/>
      <c r="AO434" s="207"/>
      <c r="AP434" s="341"/>
      <c r="AQ434" s="340" t="s">
        <v>582</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608</v>
      </c>
      <c r="AF435" s="207"/>
      <c r="AG435" s="207"/>
      <c r="AH435" s="341"/>
      <c r="AI435" s="340" t="s">
        <v>609</v>
      </c>
      <c r="AJ435" s="207"/>
      <c r="AK435" s="207"/>
      <c r="AL435" s="207"/>
      <c r="AM435" s="340" t="s">
        <v>610</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610</v>
      </c>
      <c r="AF457" s="200"/>
      <c r="AG457" s="133" t="s">
        <v>355</v>
      </c>
      <c r="AH457" s="134"/>
      <c r="AI457" s="156"/>
      <c r="AJ457" s="156"/>
      <c r="AK457" s="156"/>
      <c r="AL457" s="154"/>
      <c r="AM457" s="156"/>
      <c r="AN457" s="156"/>
      <c r="AO457" s="156"/>
      <c r="AP457" s="154"/>
      <c r="AQ457" s="590" t="s">
        <v>576</v>
      </c>
      <c r="AR457" s="200"/>
      <c r="AS457" s="133" t="s">
        <v>355</v>
      </c>
      <c r="AT457" s="134"/>
      <c r="AU457" s="200" t="s">
        <v>610</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578</v>
      </c>
      <c r="AF458" s="207"/>
      <c r="AG458" s="207"/>
      <c r="AH458" s="207"/>
      <c r="AI458" s="340" t="s">
        <v>576</v>
      </c>
      <c r="AJ458" s="207"/>
      <c r="AK458" s="207"/>
      <c r="AL458" s="207"/>
      <c r="AM458" s="340" t="s">
        <v>608</v>
      </c>
      <c r="AN458" s="207"/>
      <c r="AO458" s="207"/>
      <c r="AP458" s="341"/>
      <c r="AQ458" s="340" t="s">
        <v>609</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576</v>
      </c>
      <c r="AJ459" s="207"/>
      <c r="AK459" s="207"/>
      <c r="AL459" s="207"/>
      <c r="AM459" s="340" t="s">
        <v>609</v>
      </c>
      <c r="AN459" s="207"/>
      <c r="AO459" s="207"/>
      <c r="AP459" s="341"/>
      <c r="AQ459" s="340" t="s">
        <v>577</v>
      </c>
      <c r="AR459" s="207"/>
      <c r="AS459" s="207"/>
      <c r="AT459" s="341"/>
      <c r="AU459" s="207" t="s">
        <v>609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576</v>
      </c>
      <c r="AN460" s="207"/>
      <c r="AO460" s="207"/>
      <c r="AP460" s="341"/>
      <c r="AQ460" s="340" t="s">
        <v>576</v>
      </c>
      <c r="AR460" s="207"/>
      <c r="AS460" s="207"/>
      <c r="AT460" s="341"/>
      <c r="AU460" s="207" t="s">
        <v>609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0.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0.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61.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631</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569</v>
      </c>
      <c r="AE703" s="329"/>
      <c r="AF703" s="329"/>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569</v>
      </c>
      <c r="AE704" s="786"/>
      <c r="AF704" s="786"/>
      <c r="AG704" s="167" t="s">
        <v>633</v>
      </c>
      <c r="AH704" s="108"/>
      <c r="AI704" s="108"/>
      <c r="AJ704" s="108"/>
      <c r="AK704" s="108"/>
      <c r="AL704" s="108"/>
      <c r="AM704" s="108"/>
      <c r="AN704" s="108"/>
      <c r="AO704" s="108"/>
      <c r="AP704" s="108"/>
      <c r="AQ704" s="108"/>
      <c r="AR704" s="108"/>
      <c r="AS704" s="108"/>
      <c r="AT704" s="108"/>
      <c r="AU704" s="108"/>
      <c r="AV704" s="108"/>
      <c r="AW704" s="108"/>
      <c r="AX704" s="168"/>
    </row>
    <row r="705" spans="1:50" ht="103.5" customHeight="1" x14ac:dyDescent="0.15">
      <c r="A705" s="640" t="s">
        <v>39</v>
      </c>
      <c r="B705" s="641"/>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17" t="s">
        <v>569</v>
      </c>
      <c r="AE705" s="718"/>
      <c r="AF705" s="718"/>
      <c r="AG705" s="125" t="s">
        <v>668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800"/>
      <c r="D706" s="801"/>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646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646</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t="s">
        <v>634</v>
      </c>
      <c r="AE708" s="605"/>
      <c r="AF708" s="605"/>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634</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569</v>
      </c>
      <c r="AE710" s="329"/>
      <c r="AF710" s="329"/>
      <c r="AG710" s="101" t="s">
        <v>638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3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634</v>
      </c>
      <c r="AE712" s="786"/>
      <c r="AF712" s="786"/>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634</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3" t="s">
        <v>569</v>
      </c>
      <c r="AE714" s="814"/>
      <c r="AF714" s="815"/>
      <c r="AG714" s="739" t="s">
        <v>640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569</v>
      </c>
      <c r="AE715" s="605"/>
      <c r="AF715" s="656"/>
      <c r="AG715" s="745" t="s">
        <v>641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634</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643</v>
      </c>
      <c r="AE718" s="329"/>
      <c r="AF718" s="329"/>
      <c r="AG718" s="127" t="s">
        <v>644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28.5"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75" customHeight="1" x14ac:dyDescent="0.15">
      <c r="A721" s="781"/>
      <c r="B721" s="782"/>
      <c r="C721" s="296" t="s">
        <v>612</v>
      </c>
      <c r="D721" s="297"/>
      <c r="E721" s="297"/>
      <c r="F721" s="298"/>
      <c r="G721" s="287"/>
      <c r="H721" s="288"/>
      <c r="I721" s="83" t="str">
        <f>IF(OR(G721="　", G721=""), "", "-")</f>
        <v/>
      </c>
      <c r="J721" s="291">
        <v>923</v>
      </c>
      <c r="K721" s="291"/>
      <c r="L721" s="83" t="str">
        <f>IF(M721="","","-")</f>
        <v/>
      </c>
      <c r="M721" s="84"/>
      <c r="N721" s="304" t="s">
        <v>613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8"/>
      <c r="C726" s="821" t="s">
        <v>53</v>
      </c>
      <c r="D726" s="843"/>
      <c r="E726" s="843"/>
      <c r="F726" s="844"/>
      <c r="G726" s="577" t="s">
        <v>672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6.5" customHeight="1" thickBot="1" x14ac:dyDescent="0.2">
      <c r="A727" s="809"/>
      <c r="B727" s="810"/>
      <c r="C727" s="751" t="s">
        <v>57</v>
      </c>
      <c r="D727" s="752"/>
      <c r="E727" s="752"/>
      <c r="F727" s="753"/>
      <c r="G727" s="575" t="s">
        <v>645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3.5" customHeight="1" thickBot="1" x14ac:dyDescent="0.2">
      <c r="A729" s="634" t="s">
        <v>680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 customHeight="1" thickBot="1" x14ac:dyDescent="0.2">
      <c r="A731" s="805" t="s">
        <v>256</v>
      </c>
      <c r="B731" s="806"/>
      <c r="C731" s="806"/>
      <c r="D731" s="806"/>
      <c r="E731" s="807"/>
      <c r="F731" s="732" t="s">
        <v>676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 customHeight="1" thickBot="1" x14ac:dyDescent="0.2">
      <c r="A733" s="673" t="s">
        <v>677</v>
      </c>
      <c r="B733" s="674"/>
      <c r="C733" s="674"/>
      <c r="D733" s="674"/>
      <c r="E733" s="675"/>
      <c r="F733" s="637" t="s">
        <v>679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0.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t="s">
        <v>615</v>
      </c>
      <c r="F737" s="993"/>
      <c r="G737" s="993"/>
      <c r="H737" s="993"/>
      <c r="I737" s="993"/>
      <c r="J737" s="993"/>
      <c r="K737" s="993"/>
      <c r="L737" s="993"/>
      <c r="M737" s="993"/>
      <c r="N737" s="365" t="s">
        <v>542</v>
      </c>
      <c r="O737" s="365"/>
      <c r="P737" s="365"/>
      <c r="Q737" s="365"/>
      <c r="R737" s="993" t="s">
        <v>616</v>
      </c>
      <c r="S737" s="993"/>
      <c r="T737" s="993"/>
      <c r="U737" s="993"/>
      <c r="V737" s="993"/>
      <c r="W737" s="993"/>
      <c r="X737" s="993"/>
      <c r="Y737" s="993"/>
      <c r="Z737" s="993"/>
      <c r="AA737" s="365" t="s">
        <v>541</v>
      </c>
      <c r="AB737" s="365"/>
      <c r="AC737" s="365"/>
      <c r="AD737" s="365"/>
      <c r="AE737" s="993" t="s">
        <v>617</v>
      </c>
      <c r="AF737" s="993"/>
      <c r="AG737" s="993"/>
      <c r="AH737" s="993"/>
      <c r="AI737" s="993"/>
      <c r="AJ737" s="993"/>
      <c r="AK737" s="993"/>
      <c r="AL737" s="993"/>
      <c r="AM737" s="993"/>
      <c r="AN737" s="365" t="s">
        <v>540</v>
      </c>
      <c r="AO737" s="365"/>
      <c r="AP737" s="365"/>
      <c r="AQ737" s="365"/>
      <c r="AR737" s="985" t="s">
        <v>618</v>
      </c>
      <c r="AS737" s="986"/>
      <c r="AT737" s="986"/>
      <c r="AU737" s="986"/>
      <c r="AV737" s="986"/>
      <c r="AW737" s="986"/>
      <c r="AX737" s="987"/>
      <c r="AY737" s="89"/>
      <c r="AZ737" s="89"/>
    </row>
    <row r="738" spans="1:52" ht="24.75" customHeight="1" x14ac:dyDescent="0.15">
      <c r="A738" s="994" t="s">
        <v>539</v>
      </c>
      <c r="B738" s="210"/>
      <c r="C738" s="210"/>
      <c r="D738" s="211"/>
      <c r="E738" s="993" t="s">
        <v>619</v>
      </c>
      <c r="F738" s="993"/>
      <c r="G738" s="993"/>
      <c r="H738" s="993"/>
      <c r="I738" s="993"/>
      <c r="J738" s="993"/>
      <c r="K738" s="993"/>
      <c r="L738" s="993"/>
      <c r="M738" s="993"/>
      <c r="N738" s="365" t="s">
        <v>538</v>
      </c>
      <c r="O738" s="365"/>
      <c r="P738" s="365"/>
      <c r="Q738" s="365"/>
      <c r="R738" s="993" t="s">
        <v>620</v>
      </c>
      <c r="S738" s="993"/>
      <c r="T738" s="993"/>
      <c r="U738" s="993"/>
      <c r="V738" s="993"/>
      <c r="W738" s="993"/>
      <c r="X738" s="993"/>
      <c r="Y738" s="993"/>
      <c r="Z738" s="993"/>
      <c r="AA738" s="365" t="s">
        <v>537</v>
      </c>
      <c r="AB738" s="365"/>
      <c r="AC738" s="365"/>
      <c r="AD738" s="365"/>
      <c r="AE738" s="993" t="s">
        <v>621</v>
      </c>
      <c r="AF738" s="993"/>
      <c r="AG738" s="993"/>
      <c r="AH738" s="993"/>
      <c r="AI738" s="993"/>
      <c r="AJ738" s="993"/>
      <c r="AK738" s="993"/>
      <c r="AL738" s="993"/>
      <c r="AM738" s="993"/>
      <c r="AN738" s="365" t="s">
        <v>533</v>
      </c>
      <c r="AO738" s="365"/>
      <c r="AP738" s="365"/>
      <c r="AQ738" s="365"/>
      <c r="AR738" s="985" t="s">
        <v>622</v>
      </c>
      <c r="AS738" s="986"/>
      <c r="AT738" s="986"/>
      <c r="AU738" s="986"/>
      <c r="AV738" s="986"/>
      <c r="AW738" s="986"/>
      <c r="AX738" s="987"/>
    </row>
    <row r="739" spans="1:52" ht="24.75" customHeight="1" thickBot="1" x14ac:dyDescent="0.2">
      <c r="A739" s="995" t="s">
        <v>529</v>
      </c>
      <c r="B739" s="996"/>
      <c r="C739" s="996"/>
      <c r="D739" s="997"/>
      <c r="E739" s="998" t="s">
        <v>612</v>
      </c>
      <c r="F739" s="988"/>
      <c r="G739" s="988"/>
      <c r="H739" s="93" t="str">
        <f>IF(E739="", "", "(")</f>
        <v>(</v>
      </c>
      <c r="I739" s="988" t="s">
        <v>466</v>
      </c>
      <c r="J739" s="988"/>
      <c r="K739" s="93" t="str">
        <f>IF(OR(I739="　", I739=""), "", "-")</f>
        <v/>
      </c>
      <c r="L739" s="989">
        <v>910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1"/>
      <c r="B780" s="632"/>
      <c r="C780" s="632"/>
      <c r="D780" s="632"/>
      <c r="E780" s="632"/>
      <c r="F780" s="633"/>
      <c r="G780" s="821"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4"/>
      <c r="AC780" s="821"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625</v>
      </c>
      <c r="M781" s="665"/>
      <c r="N781" s="665"/>
      <c r="O781" s="665"/>
      <c r="P781" s="665"/>
      <c r="Q781" s="665"/>
      <c r="R781" s="665"/>
      <c r="S781" s="665"/>
      <c r="T781" s="665"/>
      <c r="U781" s="665"/>
      <c r="V781" s="665"/>
      <c r="W781" s="665"/>
      <c r="X781" s="666"/>
      <c r="Y781" s="388">
        <v>206</v>
      </c>
      <c r="Z781" s="389"/>
      <c r="AA781" s="389"/>
      <c r="AB781" s="811"/>
      <c r="AC781" s="670" t="s">
        <v>659</v>
      </c>
      <c r="AD781" s="671"/>
      <c r="AE781" s="671"/>
      <c r="AF781" s="671"/>
      <c r="AG781" s="672"/>
      <c r="AH781" s="664" t="s">
        <v>654</v>
      </c>
      <c r="AI781" s="665"/>
      <c r="AJ781" s="665"/>
      <c r="AK781" s="665"/>
      <c r="AL781" s="665"/>
      <c r="AM781" s="665"/>
      <c r="AN781" s="665"/>
      <c r="AO781" s="665"/>
      <c r="AP781" s="665"/>
      <c r="AQ781" s="665"/>
      <c r="AR781" s="665"/>
      <c r="AS781" s="665"/>
      <c r="AT781" s="666"/>
      <c r="AU781" s="388">
        <v>62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670</v>
      </c>
      <c r="AD782" s="607"/>
      <c r="AE782" s="607"/>
      <c r="AF782" s="607"/>
      <c r="AG782" s="608"/>
      <c r="AH782" s="598" t="s">
        <v>661</v>
      </c>
      <c r="AI782" s="599"/>
      <c r="AJ782" s="599"/>
      <c r="AK782" s="599"/>
      <c r="AL782" s="599"/>
      <c r="AM782" s="599"/>
      <c r="AN782" s="599"/>
      <c r="AO782" s="599"/>
      <c r="AP782" s="599"/>
      <c r="AQ782" s="599"/>
      <c r="AR782" s="599"/>
      <c r="AS782" s="599"/>
      <c r="AT782" s="600"/>
      <c r="AU782" s="601">
        <v>6</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660</v>
      </c>
      <c r="AD783" s="607"/>
      <c r="AE783" s="607"/>
      <c r="AF783" s="607"/>
      <c r="AG783" s="608"/>
      <c r="AH783" s="598" t="s">
        <v>661</v>
      </c>
      <c r="AI783" s="599"/>
      <c r="AJ783" s="599"/>
      <c r="AK783" s="599"/>
      <c r="AL783" s="599"/>
      <c r="AM783" s="599"/>
      <c r="AN783" s="599"/>
      <c r="AO783" s="599"/>
      <c r="AP783" s="599"/>
      <c r="AQ783" s="599"/>
      <c r="AR783" s="599"/>
      <c r="AS783" s="599"/>
      <c r="AT783" s="600"/>
      <c r="AU783" s="601">
        <v>5</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671</v>
      </c>
      <c r="AD784" s="607"/>
      <c r="AE784" s="607"/>
      <c r="AF784" s="607"/>
      <c r="AG784" s="608"/>
      <c r="AH784" s="598" t="s">
        <v>661</v>
      </c>
      <c r="AI784" s="599"/>
      <c r="AJ784" s="599"/>
      <c r="AK784" s="599"/>
      <c r="AL784" s="599"/>
      <c r="AM784" s="599"/>
      <c r="AN784" s="599"/>
      <c r="AO784" s="599"/>
      <c r="AP784" s="599"/>
      <c r="AQ784" s="599"/>
      <c r="AR784" s="599"/>
      <c r="AS784" s="599"/>
      <c r="AT784" s="600"/>
      <c r="AU784" s="601">
        <v>2</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2" t="s">
        <v>20</v>
      </c>
      <c r="H791" s="833"/>
      <c r="I791" s="833"/>
      <c r="J791" s="833"/>
      <c r="K791" s="833"/>
      <c r="L791" s="834"/>
      <c r="M791" s="835"/>
      <c r="N791" s="835"/>
      <c r="O791" s="835"/>
      <c r="P791" s="835"/>
      <c r="Q791" s="835"/>
      <c r="R791" s="835"/>
      <c r="S791" s="835"/>
      <c r="T791" s="835"/>
      <c r="U791" s="835"/>
      <c r="V791" s="835"/>
      <c r="W791" s="835"/>
      <c r="X791" s="836"/>
      <c r="Y791" s="837">
        <f>SUM(Y781:AB790)</f>
        <v>206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75</v>
      </c>
      <c r="AV791" s="838"/>
      <c r="AW791" s="838"/>
      <c r="AX791" s="840"/>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hidden="1" customHeight="1" x14ac:dyDescent="0.15">
      <c r="A793" s="631"/>
      <c r="B793" s="632"/>
      <c r="C793" s="632"/>
      <c r="D793" s="632"/>
      <c r="E793" s="632"/>
      <c r="F793" s="633"/>
      <c r="G793" s="821"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4"/>
      <c r="AC793" s="821"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11"/>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hidden="1" customHeight="1" x14ac:dyDescent="0.15">
      <c r="A806" s="631"/>
      <c r="B806" s="632"/>
      <c r="C806" s="632"/>
      <c r="D806" s="632"/>
      <c r="E806" s="632"/>
      <c r="F806" s="633"/>
      <c r="G806" s="821"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4"/>
      <c r="AC806" s="821"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11"/>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hidden="1" customHeight="1" x14ac:dyDescent="0.15">
      <c r="A819" s="631"/>
      <c r="B819" s="632"/>
      <c r="C819" s="632"/>
      <c r="D819" s="632"/>
      <c r="E819" s="632"/>
      <c r="F819" s="633"/>
      <c r="G819" s="821"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4"/>
      <c r="AC819" s="821"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11"/>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626</v>
      </c>
      <c r="D837" s="347"/>
      <c r="E837" s="347"/>
      <c r="F837" s="347"/>
      <c r="G837" s="347"/>
      <c r="H837" s="347"/>
      <c r="I837" s="347"/>
      <c r="J837" s="348">
        <v>9011605001191</v>
      </c>
      <c r="K837" s="349"/>
      <c r="L837" s="349"/>
      <c r="M837" s="349"/>
      <c r="N837" s="349"/>
      <c r="O837" s="349"/>
      <c r="P837" s="362" t="s">
        <v>627</v>
      </c>
      <c r="Q837" s="350"/>
      <c r="R837" s="350"/>
      <c r="S837" s="350"/>
      <c r="T837" s="350"/>
      <c r="U837" s="350"/>
      <c r="V837" s="350"/>
      <c r="W837" s="350"/>
      <c r="X837" s="350"/>
      <c r="Y837" s="351">
        <v>206</v>
      </c>
      <c r="Z837" s="352"/>
      <c r="AA837" s="352"/>
      <c r="AB837" s="353"/>
      <c r="AC837" s="363" t="s">
        <v>628</v>
      </c>
      <c r="AD837" s="371"/>
      <c r="AE837" s="371"/>
      <c r="AF837" s="371"/>
      <c r="AG837" s="371"/>
      <c r="AH837" s="372" t="s">
        <v>576</v>
      </c>
      <c r="AI837" s="373"/>
      <c r="AJ837" s="373"/>
      <c r="AK837" s="373"/>
      <c r="AL837" s="357" t="s">
        <v>578</v>
      </c>
      <c r="AM837" s="358"/>
      <c r="AN837" s="358"/>
      <c r="AO837" s="359"/>
      <c r="AP837" s="360" t="s">
        <v>629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9.5" customHeight="1" x14ac:dyDescent="0.15">
      <c r="A870" s="376">
        <v>1</v>
      </c>
      <c r="B870" s="376">
        <v>1</v>
      </c>
      <c r="C870" s="361" t="s">
        <v>647</v>
      </c>
      <c r="D870" s="347"/>
      <c r="E870" s="347"/>
      <c r="F870" s="347"/>
      <c r="G870" s="347"/>
      <c r="H870" s="347"/>
      <c r="I870" s="347"/>
      <c r="J870" s="348">
        <v>9010601024883</v>
      </c>
      <c r="K870" s="349"/>
      <c r="L870" s="349"/>
      <c r="M870" s="349"/>
      <c r="N870" s="349"/>
      <c r="O870" s="349"/>
      <c r="P870" s="362" t="s">
        <v>650</v>
      </c>
      <c r="Q870" s="350"/>
      <c r="R870" s="350"/>
      <c r="S870" s="350"/>
      <c r="T870" s="350"/>
      <c r="U870" s="350"/>
      <c r="V870" s="350"/>
      <c r="W870" s="350"/>
      <c r="X870" s="350"/>
      <c r="Y870" s="351">
        <v>75</v>
      </c>
      <c r="Z870" s="352"/>
      <c r="AA870" s="352"/>
      <c r="AB870" s="353"/>
      <c r="AC870" s="363" t="s">
        <v>497</v>
      </c>
      <c r="AD870" s="371"/>
      <c r="AE870" s="371"/>
      <c r="AF870" s="371"/>
      <c r="AG870" s="371"/>
      <c r="AH870" s="372">
        <v>1</v>
      </c>
      <c r="AI870" s="373"/>
      <c r="AJ870" s="373"/>
      <c r="AK870" s="373"/>
      <c r="AL870" s="357">
        <v>99.6</v>
      </c>
      <c r="AM870" s="358"/>
      <c r="AN870" s="358"/>
      <c r="AO870" s="359"/>
      <c r="AP870" s="360" t="s">
        <v>665</v>
      </c>
      <c r="AQ870" s="360"/>
      <c r="AR870" s="360"/>
      <c r="AS870" s="360"/>
      <c r="AT870" s="360"/>
      <c r="AU870" s="360"/>
      <c r="AV870" s="360"/>
      <c r="AW870" s="360"/>
      <c r="AX870" s="360"/>
    </row>
    <row r="871" spans="1:50" ht="30" customHeight="1" x14ac:dyDescent="0.15">
      <c r="A871" s="376">
        <v>2</v>
      </c>
      <c r="B871" s="376">
        <v>1</v>
      </c>
      <c r="C871" s="361" t="s">
        <v>647</v>
      </c>
      <c r="D871" s="347"/>
      <c r="E871" s="347"/>
      <c r="F871" s="347"/>
      <c r="G871" s="347"/>
      <c r="H871" s="347"/>
      <c r="I871" s="347"/>
      <c r="J871" s="348">
        <v>9010601024883</v>
      </c>
      <c r="K871" s="349"/>
      <c r="L871" s="349"/>
      <c r="M871" s="349"/>
      <c r="N871" s="349"/>
      <c r="O871" s="349"/>
      <c r="P871" s="362" t="s">
        <v>648</v>
      </c>
      <c r="Q871" s="350"/>
      <c r="R871" s="350"/>
      <c r="S871" s="350"/>
      <c r="T871" s="350"/>
      <c r="U871" s="350"/>
      <c r="V871" s="350"/>
      <c r="W871" s="350"/>
      <c r="X871" s="350"/>
      <c r="Y871" s="351">
        <v>70</v>
      </c>
      <c r="Z871" s="352"/>
      <c r="AA871" s="352"/>
      <c r="AB871" s="353"/>
      <c r="AC871" s="363" t="s">
        <v>497</v>
      </c>
      <c r="AD871" s="363"/>
      <c r="AE871" s="363"/>
      <c r="AF871" s="363"/>
      <c r="AG871" s="363"/>
      <c r="AH871" s="372">
        <v>1</v>
      </c>
      <c r="AI871" s="373"/>
      <c r="AJ871" s="373"/>
      <c r="AK871" s="373"/>
      <c r="AL871" s="357">
        <v>98.9</v>
      </c>
      <c r="AM871" s="358"/>
      <c r="AN871" s="358"/>
      <c r="AO871" s="359"/>
      <c r="AP871" s="360" t="s">
        <v>665</v>
      </c>
      <c r="AQ871" s="360"/>
      <c r="AR871" s="360"/>
      <c r="AS871" s="360"/>
      <c r="AT871" s="360"/>
      <c r="AU871" s="360"/>
      <c r="AV871" s="360"/>
      <c r="AW871" s="360"/>
      <c r="AX871" s="360"/>
    </row>
    <row r="872" spans="1:50" ht="30" customHeight="1" x14ac:dyDescent="0.15">
      <c r="A872" s="376">
        <v>3</v>
      </c>
      <c r="B872" s="376">
        <v>1</v>
      </c>
      <c r="C872" s="361" t="s">
        <v>655</v>
      </c>
      <c r="D872" s="347"/>
      <c r="E872" s="347"/>
      <c r="F872" s="347"/>
      <c r="G872" s="347"/>
      <c r="H872" s="347"/>
      <c r="I872" s="347"/>
      <c r="J872" s="348">
        <v>6010401009996</v>
      </c>
      <c r="K872" s="349"/>
      <c r="L872" s="349"/>
      <c r="M872" s="349"/>
      <c r="N872" s="349"/>
      <c r="O872" s="349"/>
      <c r="P872" s="362" t="s">
        <v>649</v>
      </c>
      <c r="Q872" s="350"/>
      <c r="R872" s="350"/>
      <c r="S872" s="350"/>
      <c r="T872" s="350"/>
      <c r="U872" s="350"/>
      <c r="V872" s="350"/>
      <c r="W872" s="350"/>
      <c r="X872" s="350"/>
      <c r="Y872" s="351">
        <v>52</v>
      </c>
      <c r="Z872" s="352"/>
      <c r="AA872" s="352"/>
      <c r="AB872" s="353"/>
      <c r="AC872" s="363" t="s">
        <v>497</v>
      </c>
      <c r="AD872" s="363"/>
      <c r="AE872" s="363"/>
      <c r="AF872" s="363"/>
      <c r="AG872" s="363"/>
      <c r="AH872" s="355">
        <v>1</v>
      </c>
      <c r="AI872" s="356"/>
      <c r="AJ872" s="356"/>
      <c r="AK872" s="356"/>
      <c r="AL872" s="357">
        <v>99.6</v>
      </c>
      <c r="AM872" s="358"/>
      <c r="AN872" s="358"/>
      <c r="AO872" s="359"/>
      <c r="AP872" s="360" t="s">
        <v>665</v>
      </c>
      <c r="AQ872" s="360"/>
      <c r="AR872" s="360"/>
      <c r="AS872" s="360"/>
      <c r="AT872" s="360"/>
      <c r="AU872" s="360"/>
      <c r="AV872" s="360"/>
      <c r="AW872" s="360"/>
      <c r="AX872" s="360"/>
    </row>
    <row r="873" spans="1:50" ht="53.25" customHeight="1" x14ac:dyDescent="0.15">
      <c r="A873" s="376">
        <v>4</v>
      </c>
      <c r="B873" s="376">
        <v>1</v>
      </c>
      <c r="C873" s="361" t="s">
        <v>656</v>
      </c>
      <c r="D873" s="347"/>
      <c r="E873" s="347"/>
      <c r="F873" s="347"/>
      <c r="G873" s="347"/>
      <c r="H873" s="347"/>
      <c r="I873" s="347"/>
      <c r="J873" s="348">
        <v>2010001009145</v>
      </c>
      <c r="K873" s="349"/>
      <c r="L873" s="349"/>
      <c r="M873" s="349"/>
      <c r="N873" s="349"/>
      <c r="O873" s="349"/>
      <c r="P873" s="362" t="s">
        <v>651</v>
      </c>
      <c r="Q873" s="350"/>
      <c r="R873" s="350"/>
      <c r="S873" s="350"/>
      <c r="T873" s="350"/>
      <c r="U873" s="350"/>
      <c r="V873" s="350"/>
      <c r="W873" s="350"/>
      <c r="X873" s="350"/>
      <c r="Y873" s="351">
        <v>4</v>
      </c>
      <c r="Z873" s="352"/>
      <c r="AA873" s="352"/>
      <c r="AB873" s="353"/>
      <c r="AC873" s="363" t="s">
        <v>497</v>
      </c>
      <c r="AD873" s="363"/>
      <c r="AE873" s="363"/>
      <c r="AF873" s="363"/>
      <c r="AG873" s="363"/>
      <c r="AH873" s="355">
        <v>3</v>
      </c>
      <c r="AI873" s="356"/>
      <c r="AJ873" s="356"/>
      <c r="AK873" s="356"/>
      <c r="AL873" s="357">
        <v>60.7</v>
      </c>
      <c r="AM873" s="358"/>
      <c r="AN873" s="358"/>
      <c r="AO873" s="359"/>
      <c r="AP873" s="360" t="s">
        <v>666</v>
      </c>
      <c r="AQ873" s="360"/>
      <c r="AR873" s="360"/>
      <c r="AS873" s="360"/>
      <c r="AT873" s="360"/>
      <c r="AU873" s="360"/>
      <c r="AV873" s="360"/>
      <c r="AW873" s="360"/>
      <c r="AX873" s="360"/>
    </row>
    <row r="874" spans="1:50" ht="54" customHeight="1" x14ac:dyDescent="0.15">
      <c r="A874" s="376">
        <v>5</v>
      </c>
      <c r="B874" s="376">
        <v>1</v>
      </c>
      <c r="C874" s="361" t="s">
        <v>656</v>
      </c>
      <c r="D874" s="347"/>
      <c r="E874" s="347"/>
      <c r="F874" s="347"/>
      <c r="G874" s="347"/>
      <c r="H874" s="347"/>
      <c r="I874" s="347"/>
      <c r="J874" s="348">
        <v>2010001009145</v>
      </c>
      <c r="K874" s="349"/>
      <c r="L874" s="349"/>
      <c r="M874" s="349"/>
      <c r="N874" s="349"/>
      <c r="O874" s="349"/>
      <c r="P874" s="362" t="s">
        <v>652</v>
      </c>
      <c r="Q874" s="350"/>
      <c r="R874" s="350"/>
      <c r="S874" s="350"/>
      <c r="T874" s="350"/>
      <c r="U874" s="350"/>
      <c r="V874" s="350"/>
      <c r="W874" s="350"/>
      <c r="X874" s="350"/>
      <c r="Y874" s="351">
        <v>4</v>
      </c>
      <c r="Z874" s="352"/>
      <c r="AA874" s="352"/>
      <c r="AB874" s="353"/>
      <c r="AC874" s="354" t="s">
        <v>497</v>
      </c>
      <c r="AD874" s="354"/>
      <c r="AE874" s="354"/>
      <c r="AF874" s="354"/>
      <c r="AG874" s="354"/>
      <c r="AH874" s="355">
        <v>5</v>
      </c>
      <c r="AI874" s="356"/>
      <c r="AJ874" s="356"/>
      <c r="AK874" s="356"/>
      <c r="AL874" s="357">
        <v>76.900000000000006</v>
      </c>
      <c r="AM874" s="358"/>
      <c r="AN874" s="358"/>
      <c r="AO874" s="359"/>
      <c r="AP874" s="360" t="s">
        <v>667</v>
      </c>
      <c r="AQ874" s="360"/>
      <c r="AR874" s="360"/>
      <c r="AS874" s="360"/>
      <c r="AT874" s="360"/>
      <c r="AU874" s="360"/>
      <c r="AV874" s="360"/>
      <c r="AW874" s="360"/>
      <c r="AX874" s="360"/>
    </row>
    <row r="875" spans="1:50" ht="30" customHeight="1" x14ac:dyDescent="0.15">
      <c r="A875" s="376">
        <v>6</v>
      </c>
      <c r="B875" s="376">
        <v>1</v>
      </c>
      <c r="C875" s="361" t="s">
        <v>653</v>
      </c>
      <c r="D875" s="347"/>
      <c r="E875" s="347"/>
      <c r="F875" s="347"/>
      <c r="G875" s="347"/>
      <c r="H875" s="347"/>
      <c r="I875" s="347"/>
      <c r="J875" s="348">
        <v>5100001004704</v>
      </c>
      <c r="K875" s="349"/>
      <c r="L875" s="349"/>
      <c r="M875" s="349"/>
      <c r="N875" s="349"/>
      <c r="O875" s="349"/>
      <c r="P875" s="362" t="s">
        <v>657</v>
      </c>
      <c r="Q875" s="350"/>
      <c r="R875" s="350"/>
      <c r="S875" s="350"/>
      <c r="T875" s="350"/>
      <c r="U875" s="350"/>
      <c r="V875" s="350"/>
      <c r="W875" s="350"/>
      <c r="X875" s="350"/>
      <c r="Y875" s="351">
        <v>1</v>
      </c>
      <c r="Z875" s="352"/>
      <c r="AA875" s="352"/>
      <c r="AB875" s="353"/>
      <c r="AC875" s="354" t="s">
        <v>504</v>
      </c>
      <c r="AD875" s="354"/>
      <c r="AE875" s="354"/>
      <c r="AF875" s="354"/>
      <c r="AG875" s="354"/>
      <c r="AH875" s="355" t="s">
        <v>662</v>
      </c>
      <c r="AI875" s="356"/>
      <c r="AJ875" s="356"/>
      <c r="AK875" s="356"/>
      <c r="AL875" s="357">
        <v>100</v>
      </c>
      <c r="AM875" s="358"/>
      <c r="AN875" s="358"/>
      <c r="AO875" s="359"/>
      <c r="AP875" s="360" t="s">
        <v>664</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609</v>
      </c>
      <c r="F1102" s="375"/>
      <c r="G1102" s="375"/>
      <c r="H1102" s="375"/>
      <c r="I1102" s="375"/>
      <c r="J1102" s="348" t="s">
        <v>606</v>
      </c>
      <c r="K1102" s="349"/>
      <c r="L1102" s="349"/>
      <c r="M1102" s="349"/>
      <c r="N1102" s="349"/>
      <c r="O1102" s="349"/>
      <c r="P1102" s="362" t="s">
        <v>576</v>
      </c>
      <c r="Q1102" s="350"/>
      <c r="R1102" s="350"/>
      <c r="S1102" s="350"/>
      <c r="T1102" s="350"/>
      <c r="U1102" s="350"/>
      <c r="V1102" s="350"/>
      <c r="W1102" s="350"/>
      <c r="X1102" s="350"/>
      <c r="Y1102" s="351" t="s">
        <v>576</v>
      </c>
      <c r="Z1102" s="352"/>
      <c r="AA1102" s="352"/>
      <c r="AB1102" s="353"/>
      <c r="AC1102" s="354"/>
      <c r="AD1102" s="354"/>
      <c r="AE1102" s="354"/>
      <c r="AF1102" s="354"/>
      <c r="AG1102" s="354"/>
      <c r="AH1102" s="355" t="s">
        <v>630</v>
      </c>
      <c r="AI1102" s="356"/>
      <c r="AJ1102" s="356"/>
      <c r="AK1102" s="356"/>
      <c r="AL1102" s="357" t="s">
        <v>576</v>
      </c>
      <c r="AM1102" s="358"/>
      <c r="AN1102" s="358"/>
      <c r="AO1102" s="359"/>
      <c r="AP1102" s="360" t="s">
        <v>576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5" sqref="A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t="s">
        <v>569</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t="s">
        <v>569</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7" sqref="BJ2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5"/>
      <c r="AA2" s="836"/>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5"/>
      <c r="AA9" s="836"/>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5"/>
      <c r="AA16" s="836"/>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5"/>
      <c r="AA23" s="836"/>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5"/>
      <c r="AA30" s="836"/>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5"/>
      <c r="AA37" s="836"/>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5"/>
      <c r="AA44" s="836"/>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5"/>
      <c r="AA51" s="836"/>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5"/>
      <c r="AA58" s="836"/>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5"/>
      <c r="AA65" s="836"/>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1" t="s">
        <v>17</v>
      </c>
      <c r="H3" s="668"/>
      <c r="I3" s="668"/>
      <c r="J3" s="668"/>
      <c r="K3" s="668"/>
      <c r="L3" s="667" t="s">
        <v>18</v>
      </c>
      <c r="M3" s="668"/>
      <c r="N3" s="668"/>
      <c r="O3" s="668"/>
      <c r="P3" s="668"/>
      <c r="Q3" s="668"/>
      <c r="R3" s="668"/>
      <c r="S3" s="668"/>
      <c r="T3" s="668"/>
      <c r="U3" s="668"/>
      <c r="V3" s="668"/>
      <c r="W3" s="668"/>
      <c r="X3" s="669"/>
      <c r="Y3" s="653" t="s">
        <v>19</v>
      </c>
      <c r="Z3" s="654"/>
      <c r="AA3" s="654"/>
      <c r="AB3" s="804"/>
      <c r="AC3" s="821"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11"/>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48"/>
      <c r="B16" s="1049"/>
      <c r="C16" s="1049"/>
      <c r="D16" s="1049"/>
      <c r="E16" s="1049"/>
      <c r="F16" s="1050"/>
      <c r="G16" s="821"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4"/>
      <c r="AC16" s="821"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11"/>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48"/>
      <c r="B29" s="1049"/>
      <c r="C29" s="1049"/>
      <c r="D29" s="1049"/>
      <c r="E29" s="1049"/>
      <c r="F29" s="1050"/>
      <c r="G29" s="821"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4"/>
      <c r="AC29" s="821"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11"/>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48"/>
      <c r="B42" s="1049"/>
      <c r="C42" s="1049"/>
      <c r="D42" s="1049"/>
      <c r="E42" s="1049"/>
      <c r="F42" s="1050"/>
      <c r="G42" s="821"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4"/>
      <c r="AC42" s="821"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11"/>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48"/>
      <c r="B56" s="1049"/>
      <c r="C56" s="1049"/>
      <c r="D56" s="1049"/>
      <c r="E56" s="1049"/>
      <c r="F56" s="1050"/>
      <c r="G56" s="821"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4"/>
      <c r="AC56" s="821"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11"/>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48"/>
      <c r="B69" s="1049"/>
      <c r="C69" s="1049"/>
      <c r="D69" s="1049"/>
      <c r="E69" s="1049"/>
      <c r="F69" s="1050"/>
      <c r="G69" s="821"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4"/>
      <c r="AC69" s="821"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11"/>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48"/>
      <c r="B82" s="1049"/>
      <c r="C82" s="1049"/>
      <c r="D82" s="1049"/>
      <c r="E82" s="1049"/>
      <c r="F82" s="1050"/>
      <c r="G82" s="821"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4"/>
      <c r="AC82" s="821"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11"/>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48"/>
      <c r="B95" s="1049"/>
      <c r="C95" s="1049"/>
      <c r="D95" s="1049"/>
      <c r="E95" s="1049"/>
      <c r="F95" s="1050"/>
      <c r="G95" s="821"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4"/>
      <c r="AC95" s="821"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11"/>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48"/>
      <c r="B109" s="1049"/>
      <c r="C109" s="1049"/>
      <c r="D109" s="1049"/>
      <c r="E109" s="1049"/>
      <c r="F109" s="1050"/>
      <c r="G109" s="821"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4"/>
      <c r="AC109" s="821"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11"/>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48"/>
      <c r="B122" s="1049"/>
      <c r="C122" s="1049"/>
      <c r="D122" s="1049"/>
      <c r="E122" s="1049"/>
      <c r="F122" s="1050"/>
      <c r="G122" s="821"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4"/>
      <c r="AC122" s="821"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11"/>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48"/>
      <c r="B135" s="1049"/>
      <c r="C135" s="1049"/>
      <c r="D135" s="1049"/>
      <c r="E135" s="1049"/>
      <c r="F135" s="1050"/>
      <c r="G135" s="821"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4"/>
      <c r="AC135" s="821"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11"/>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48"/>
      <c r="B148" s="1049"/>
      <c r="C148" s="1049"/>
      <c r="D148" s="1049"/>
      <c r="E148" s="1049"/>
      <c r="F148" s="1050"/>
      <c r="G148" s="821"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4"/>
      <c r="AC148" s="821"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11"/>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48"/>
      <c r="B162" s="1049"/>
      <c r="C162" s="1049"/>
      <c r="D162" s="1049"/>
      <c r="E162" s="1049"/>
      <c r="F162" s="1050"/>
      <c r="G162" s="821"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4"/>
      <c r="AC162" s="821"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11"/>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48"/>
      <c r="B175" s="1049"/>
      <c r="C175" s="1049"/>
      <c r="D175" s="1049"/>
      <c r="E175" s="1049"/>
      <c r="F175" s="1050"/>
      <c r="G175" s="821"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4"/>
      <c r="AC175" s="821"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11"/>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48"/>
      <c r="B188" s="1049"/>
      <c r="C188" s="1049"/>
      <c r="D188" s="1049"/>
      <c r="E188" s="1049"/>
      <c r="F188" s="1050"/>
      <c r="G188" s="821"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4"/>
      <c r="AC188" s="821"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11"/>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48"/>
      <c r="B201" s="1049"/>
      <c r="C201" s="1049"/>
      <c r="D201" s="1049"/>
      <c r="E201" s="1049"/>
      <c r="F201" s="1050"/>
      <c r="G201" s="821"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4"/>
      <c r="AC201" s="821"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11"/>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48"/>
      <c r="B215" s="1049"/>
      <c r="C215" s="1049"/>
      <c r="D215" s="1049"/>
      <c r="E215" s="1049"/>
      <c r="F215" s="1050"/>
      <c r="G215" s="821"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4"/>
      <c r="AC215" s="821"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11"/>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48"/>
      <c r="B228" s="1049"/>
      <c r="C228" s="1049"/>
      <c r="D228" s="1049"/>
      <c r="E228" s="1049"/>
      <c r="F228" s="1050"/>
      <c r="G228" s="821"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4"/>
      <c r="AC228" s="821"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11"/>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48"/>
      <c r="B241" s="1049"/>
      <c r="C241" s="1049"/>
      <c r="D241" s="1049"/>
      <c r="E241" s="1049"/>
      <c r="F241" s="1050"/>
      <c r="G241" s="821"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4"/>
      <c r="AC241" s="821"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11"/>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48"/>
      <c r="B254" s="1049"/>
      <c r="C254" s="1049"/>
      <c r="D254" s="1049"/>
      <c r="E254" s="1049"/>
      <c r="F254" s="1050"/>
      <c r="G254" s="821"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4"/>
      <c r="AC254" s="821"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11"/>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4" sqref="AC24:AG24"/>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2019-08-08T08:48:22Z</cp:lastPrinted>
  <dcterms:created xsi:type="dcterms:W3CDTF">2012-03-13T00:50:25Z</dcterms:created>
  <dcterms:modified xsi:type="dcterms:W3CDTF">2019-08-14T04:41:13Z</dcterms:modified>
</cp:coreProperties>
</file>