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2 中間公表版（外部有識者点検対象以外）\○05 官科\"/>
    </mc:Choice>
  </mc:AlternateContent>
  <bookViews>
    <workbookView xWindow="0" yWindow="0" windowWidth="20490" windowHeight="715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8F4A736C_2940_4584_9AC4_A6D36C3FAC46_.wvu.Cols" localSheetId="1" hidden="1">入力規則等!$C:$D,入力規則等!$H:$I,入力規則等!$M:$N,入力規則等!$R:$S</definedName>
    <definedName name="Z_8F4A736C_2940_4584_9AC4_A6D36C3FAC46_.wvu.FilterData" localSheetId="4" hidden="1">別紙3!$AP$1:$AP$1320</definedName>
    <definedName name="Z_8F4A736C_2940_4584_9AC4_A6D36C3FAC46_.wvu.PrintArea" localSheetId="0" hidden="1">行政事業レビューシート!$A$1:$AX$1131</definedName>
    <definedName name="Z_8F4A736C_2940_4584_9AC4_A6D36C3FAC46_.wvu.Rows" localSheetId="0" hidden="1">行政事業レビューシート!$25:$28,行政事業レビューシート!$35:$79,行政事業レビューシート!$90:$99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$872:$899,行政事業レビューシート!$927:$932</definedName>
    <definedName name="Z_F8F4F8B8_11AC_4AFD_91A3_2DF41AFD1656_.wvu.Cols" localSheetId="1" hidden="1">入力規則等!$C:$D,入力規則等!$H:$I,入力規則等!$M:$N,入力規則等!$R:$S</definedName>
    <definedName name="Z_F8F4F8B8_11AC_4AFD_91A3_2DF41AFD1656_.wvu.FilterData" localSheetId="4" hidden="1">別紙3!$AP$1:$AP$1320</definedName>
    <definedName name="Z_F8F4F8B8_11AC_4AFD_91A3_2DF41AFD1656_.wvu.Rows" localSheetId="0" hidden="1">行政事業レビューシート!$25:$28,行政事業レビューシート!$35:$79,行政事業レビューシート!$90:$99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$872:$899,行政事業レビューシート!$927:$932,行政事業レビューシート!$934:$1097</definedName>
  </definedNames>
  <calcPr calcId="162913"/>
  <customWorkbookViews>
    <customWorkbookView name="testadmin - 個人用ビュー" guid="{F8F4F8B8-11AC-4AFD-91A3-2DF41AFD1656}" mergeInterval="0" personalView="1" maximized="1" xWindow="282" yWindow="1076" windowWidth="1374" windowHeight="776" activeSheetId="1"/>
    <customWorkbookView name="日本医療研究開発機構 - 個人用ビュー" guid="{8F4A736C-2940-4584-9AC4-A6D36C3FAC46}" mergeInterval="0" personalView="1" xWindow="1808" yWindow="37" windowWidth="1366" windowHeight="923" activeSheetId="1"/>
  </customWorkbookViews>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S3" i="2"/>
  <c r="S4" i="2" s="1"/>
  <c r="S5" i="2" s="1"/>
  <c r="S6" i="2" s="1"/>
  <c r="S7" i="2" s="1"/>
  <c r="S8" i="2" s="1"/>
  <c r="P10" i="2" s="1"/>
  <c r="G11" i="1" s="1"/>
  <c r="G8" i="1" l="1"/>
</calcChain>
</file>

<file path=xl/sharedStrings.xml><?xml version="1.0" encoding="utf-8"?>
<sst xmlns="http://schemas.openxmlformats.org/spreadsheetml/2006/main" count="3643" uniqueCount="788">
  <si>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</si>
  <si>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</si>
  <si>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</si>
  <si>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</si>
  <si>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</si>
  <si>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</si>
  <si>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</si>
  <si>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</si>
  <si>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</si>
  <si>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</si>
  <si>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</si>
  <si>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</si>
  <si>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</si>
  <si>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</si>
  <si>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</si>
  <si>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</si>
  <si>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</si>
  <si>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</si>
  <si>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</si>
  <si>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</si>
  <si>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</si>
  <si>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</si>
  <si>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</si>
  <si>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</si>
  <si>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</si>
  <si>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</si>
  <si>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</si>
  <si>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</si>
  <si>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</si>
  <si>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</si>
  <si>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</si>
  <si>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</si>
  <si>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</si>
  <si>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</si>
  <si>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</si>
  <si>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</si>
  <si>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</si>
  <si>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</si>
  <si>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</si>
  <si>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</si>
  <si>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</si>
  <si>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</si>
  <si>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</si>
  <si>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</si>
  <si>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</si>
  <si>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</si>
  <si>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</si>
  <si>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</si>
  <si>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</si>
  <si>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</si>
  <si>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</si>
  <si>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</si>
  <si>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</si>
  <si>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</si>
  <si>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</si>
  <si>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</si>
  <si>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</si>
  <si>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</si>
  <si>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</si>
  <si>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</si>
  <si>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</si>
  <si>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</si>
  <si>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</si>
  <si>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</si>
  <si>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</si>
  <si>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</si>
  <si>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</si>
  <si>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</si>
  <si>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</si>
  <si>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</si>
  <si>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</si>
  <si>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</si>
  <si>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</si>
  <si>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</si>
  <si>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</si>
  <si>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</si>
  <si>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</si>
  <si>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</si>
  <si>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</si>
  <si>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</si>
  <si>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</si>
  <si>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</si>
  <si>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</si>
  <si>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</si>
  <si>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</si>
  <si>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</si>
  <si>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</si>
  <si>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</si>
  <si>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</si>
  <si>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</si>
  <si>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</si>
  <si>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</si>
  <si>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</si>
  <si>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</si>
  <si>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</si>
  <si>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</si>
  <si>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</si>
  <si>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</si>
  <si>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</si>
  <si>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</si>
  <si>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</si>
  <si>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</si>
  <si>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</si>
  <si>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</si>
  <si>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</si>
  <si>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</si>
  <si>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</si>
  <si>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</si>
  <si>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</si>
  <si>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</si>
  <si>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</si>
  <si>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</si>
  <si>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</si>
  <si>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</si>
  <si>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</si>
  <si>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</si>
  <si>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</si>
  <si>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</si>
  <si>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</si>
  <si>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</si>
  <si>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</si>
  <si>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</si>
  <si>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</si>
  <si>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</si>
  <si>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</si>
  <si>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</si>
  <si>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</si>
  <si>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</si>
  <si>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</si>
  <si>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</si>
  <si>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</si>
  <si>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</si>
  <si>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</si>
  <si>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</si>
  <si>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</si>
  <si>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</si>
  <si>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</si>
  <si>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</si>
  <si>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</si>
  <si>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</si>
  <si>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</si>
  <si>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</si>
  <si>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</si>
  <si>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</si>
  <si>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</si>
  <si>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</si>
  <si>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</si>
  <si>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</si>
  <si>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</si>
  <si>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</si>
  <si>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</si>
  <si>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</si>
  <si>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</si>
  <si>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</si>
  <si>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</si>
  <si>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</si>
  <si>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</si>
  <si>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</si>
  <si>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</si>
  <si>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</si>
  <si>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</si>
  <si>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</si>
  <si>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</si>
  <si>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</si>
  <si>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</si>
  <si>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</si>
  <si>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</si>
  <si>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</si>
  <si>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</si>
  <si>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</si>
  <si>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</si>
  <si>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</si>
  <si>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</si>
  <si>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</si>
  <si>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</si>
  <si>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</si>
  <si>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</si>
  <si>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</si>
  <si>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</si>
  <si>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</si>
  <si>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</si>
  <si>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</si>
  <si>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</si>
  <si>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</si>
  <si>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</si>
  <si>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</si>
  <si>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</si>
  <si>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</si>
  <si>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</si>
  <si>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</si>
  <si>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</si>
  <si>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</si>
  <si>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</si>
  <si>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</si>
  <si>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</si>
  <si>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</si>
  <si>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</si>
  <si>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</si>
  <si>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</si>
  <si>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</si>
  <si>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</si>
  <si>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</si>
  <si>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</si>
  <si>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</si>
  <si>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</si>
  <si>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</si>
  <si>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</si>
  <si>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</si>
  <si>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</si>
  <si>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</si>
  <si>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</si>
  <si>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</si>
  <si>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</si>
  <si>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</si>
  <si>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</si>
  <si>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</si>
  <si>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</si>
  <si>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</si>
  <si>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</si>
  <si>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</si>
  <si>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</si>
  <si>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</si>
  <si>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</si>
  <si>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</si>
  <si>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</si>
  <si>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</si>
  <si>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</si>
  <si>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</si>
  <si>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</si>
  <si>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</si>
  <si>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</si>
  <si>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</si>
  <si>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</si>
  <si>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</si>
  <si>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</si>
  <si>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</si>
  <si>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</si>
  <si>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</si>
  <si>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</si>
  <si>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</si>
  <si>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</si>
  <si>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</si>
  <si>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</si>
  <si>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</si>
  <si>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</si>
  <si>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</si>
  <si>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</si>
  <si>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</si>
  <si>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</si>
  <si>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</si>
  <si>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</si>
  <si>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</si>
  <si>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</si>
  <si>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</si>
  <si>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</si>
  <si>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</si>
  <si>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</si>
  <si>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</si>
  <si>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</si>
  <si>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</si>
  <si>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</si>
  <si>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</si>
  <si>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</si>
  <si>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</si>
  <si>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</si>
  <si>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</si>
  <si>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</si>
  <si>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</si>
  <si>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</si>
  <si>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</si>
  <si>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</si>
  <si>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</si>
  <si>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</si>
  <si>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</si>
  <si>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</si>
  <si>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</si>
  <si>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</si>
  <si>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</si>
  <si>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</si>
  <si>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</si>
  <si>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</si>
  <si>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</si>
  <si>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</si>
  <si>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</si>
  <si>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</si>
  <si>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</si>
  <si>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</si>
  <si>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</si>
  <si>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</si>
  <si>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</si>
  <si>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</si>
  <si>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</si>
  <si>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</si>
  <si>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</si>
  <si>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</si>
  <si>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</si>
  <si>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</si>
  <si>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</si>
  <si>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</si>
  <si>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</si>
  <si>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</si>
  <si>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</si>
  <si>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</si>
  <si>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</si>
  <si>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</si>
  <si>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</si>
  <si>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</si>
  <si>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</si>
  <si>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</si>
  <si>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</si>
  <si>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</si>
  <si>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</si>
  <si>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</si>
  <si>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</si>
  <si>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</si>
  <si>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</si>
  <si>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</si>
  <si>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</si>
  <si>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</si>
  <si>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</si>
  <si>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</si>
  <si>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</si>
  <si>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</si>
  <si>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</si>
  <si>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</si>
  <si>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</si>
  <si>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</si>
  <si>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</si>
  <si>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</si>
  <si>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</si>
  <si>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</si>
  <si>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</si>
  <si>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</si>
  <si>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</si>
  <si>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</si>
  <si>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</si>
  <si>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</si>
  <si>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</si>
  <si>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</si>
  <si>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</si>
  <si>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</si>
  <si>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</si>
  <si>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</si>
  <si>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</si>
  <si>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</si>
  <si>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</si>
  <si>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</si>
  <si>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</si>
  <si>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</si>
  <si>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</si>
  <si>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</si>
  <si>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</si>
  <si>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</si>
  <si>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</si>
  <si>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</si>
  <si>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</si>
  <si>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</si>
  <si>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</si>
  <si>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</si>
  <si>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</si>
  <si>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</si>
  <si>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</si>
  <si>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</si>
  <si>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</si>
  <si>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</si>
  <si>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</si>
  <si>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</si>
  <si>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</si>
  <si>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</si>
  <si>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</si>
  <si>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</si>
  <si>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</si>
  <si>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</si>
  <si>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</si>
  <si>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</si>
  <si>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</si>
  <si>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</si>
  <si>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</si>
  <si>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</si>
  <si>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</si>
  <si>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</si>
  <si>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</si>
  <si>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</si>
  <si>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</si>
  <si>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</si>
  <si>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</si>
  <si>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</si>
  <si>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</si>
  <si>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</si>
  <si>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</si>
  <si>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</si>
  <si>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</si>
  <si>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</si>
  <si>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</si>
  <si>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</si>
  <si>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</si>
  <si>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</si>
  <si>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</si>
  <si>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</si>
  <si>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</si>
  <si>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</si>
  <si>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</si>
  <si>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</si>
  <si>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</si>
  <si>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</si>
  <si>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</si>
  <si>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</si>
  <si>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</si>
  <si>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</si>
  <si>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</si>
  <si>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</si>
  <si>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</si>
  <si>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</si>
  <si>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</si>
  <si>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</si>
  <si>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</si>
  <si>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</si>
  <si>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</si>
  <si>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</si>
  <si>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</si>
  <si>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</si>
  <si>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</si>
  <si>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</si>
  <si>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</si>
  <si>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</si>
  <si>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</si>
  <si>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</si>
  <si>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</si>
  <si>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</si>
  <si>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</si>
  <si>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</si>
  <si>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</si>
  <si>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</si>
  <si>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</si>
  <si>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</si>
  <si>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</si>
  <si>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</si>
  <si>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</si>
  <si>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</si>
  <si>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</si>
  <si>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</si>
  <si>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</si>
  <si>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</si>
  <si>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</si>
  <si>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</si>
  <si>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</si>
  <si>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</si>
  <si>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</si>
  <si>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</si>
  <si>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</si>
  <si>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</si>
  <si>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</si>
  <si>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</si>
  <si>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</si>
  <si>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</si>
  <si>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</si>
  <si>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</si>
  <si>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</si>
  <si>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</si>
  <si>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</si>
  <si>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</si>
  <si>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</si>
  <si>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</si>
  <si>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</si>
  <si>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</si>
  <si>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</si>
  <si>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</si>
  <si>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</si>
  <si>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</si>
  <si>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</si>
  <si>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</si>
  <si>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</si>
  <si>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</si>
  <si>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</si>
  <si>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</si>
  <si>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</si>
  <si>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</si>
  <si>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</si>
  <si>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</si>
  <si>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</si>
  <si>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</si>
  <si>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</si>
  <si>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</si>
  <si>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</si>
  <si>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</si>
  <si>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</si>
  <si>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</si>
  <si>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</si>
  <si>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</si>
  <si>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</si>
  <si>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</si>
  <si>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</si>
  <si>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</si>
  <si>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</si>
  <si>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</si>
  <si>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</si>
  <si>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</si>
  <si>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</si>
  <si>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</si>
  <si>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</si>
  <si>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</si>
  <si>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</si>
  <si>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</si>
  <si>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</si>
  <si>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</si>
  <si>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</si>
  <si>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</si>
  <si>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</si>
  <si>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</si>
  <si>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</si>
  <si>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</si>
  <si>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</si>
  <si>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</si>
  <si>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</si>
  <si>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</si>
  <si>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</si>
  <si>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</si>
  <si>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</si>
  <si>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</si>
  <si>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</si>
  <si>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</si>
  <si>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</si>
  <si>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</si>
  <si>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</si>
  <si>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</si>
  <si>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</si>
  <si>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</si>
  <si>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</si>
  <si>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</si>
  <si>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</si>
  <si>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</si>
  <si>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</si>
  <si>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</si>
  <si>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</si>
  <si>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</si>
  <si>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</si>
  <si>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</si>
  <si>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</si>
  <si>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</si>
  <si>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</si>
  <si>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</si>
  <si>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</si>
  <si>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</si>
  <si>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</si>
  <si>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</si>
  <si>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</si>
  <si>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</si>
  <si>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</si>
  <si>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</si>
  <si>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</si>
  <si>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</si>
  <si>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</si>
  <si>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</si>
  <si>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</si>
  <si>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</si>
  <si>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</si>
  <si>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</si>
  <si>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</si>
  <si>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</si>
  <si>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</si>
  <si>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</si>
  <si>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</si>
  <si>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</si>
  <si>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</si>
  <si>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</si>
  <si>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</si>
  <si>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</si>
  <si>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</si>
  <si>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</si>
  <si>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</si>
  <si>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・健康・医療戦略推進法
(平成２６年５月３０日法律第４８号)
・国立研究開発法人日本医療研究開発機構法
(平成２６年５月３０日法律第４９号)</t>
    <phoneticPr fontId="5"/>
  </si>
  <si>
    <t>-</t>
  </si>
  <si>
    <t>-</t>
    <phoneticPr fontId="5"/>
  </si>
  <si>
    <t>-</t>
    <phoneticPr fontId="5"/>
  </si>
  <si>
    <t>-</t>
    <phoneticPr fontId="5"/>
  </si>
  <si>
    <t>医療研究開発推進事業費補助金</t>
    <phoneticPr fontId="5"/>
  </si>
  <si>
    <t>保健衛生医療調査等推進事業費補助金</t>
    <phoneticPr fontId="5"/>
  </si>
  <si>
    <t>件</t>
    <rPh sb="0" eb="1">
      <t>ケン</t>
    </rPh>
    <phoneticPr fontId="5"/>
  </si>
  <si>
    <t>-</t>
    <phoneticPr fontId="5"/>
  </si>
  <si>
    <t>-</t>
    <phoneticPr fontId="5"/>
  </si>
  <si>
    <t>有望シーズへの創薬支援
2015年度までに40件
2020年頃までに200件</t>
    <phoneticPr fontId="5"/>
  </si>
  <si>
    <t>支援件数</t>
    <phoneticPr fontId="5"/>
  </si>
  <si>
    <t>-</t>
    <phoneticPr fontId="5"/>
  </si>
  <si>
    <t>「医療分野研究開発推進計画」の実行状況について～統合プロジェクト～</t>
    <phoneticPr fontId="5"/>
  </si>
  <si>
    <t>企業への導出（ライセンスアウト）
2015年度までに1件
2020年頃までに5件</t>
    <phoneticPr fontId="5"/>
  </si>
  <si>
    <t>導出件数</t>
    <phoneticPr fontId="5"/>
  </si>
  <si>
    <t>-</t>
    <phoneticPr fontId="5"/>
  </si>
  <si>
    <t>-</t>
    <phoneticPr fontId="5"/>
  </si>
  <si>
    <t>-</t>
    <phoneticPr fontId="5"/>
  </si>
  <si>
    <t>創薬ターゲットの同定
2020年頃までに10件</t>
    <phoneticPr fontId="5"/>
  </si>
  <si>
    <t>同定件数</t>
    <phoneticPr fontId="5"/>
  </si>
  <si>
    <t>-</t>
    <phoneticPr fontId="5"/>
  </si>
  <si>
    <t>-</t>
    <phoneticPr fontId="5"/>
  </si>
  <si>
    <t>-</t>
    <phoneticPr fontId="5"/>
  </si>
  <si>
    <t>「医療分野研究開発推進計画」の実行状況について～統合プロジェクト～</t>
    <phoneticPr fontId="5"/>
  </si>
  <si>
    <t>「医療分野研究開発推進計画」の実行状況について～統合プロジェクト～</t>
    <phoneticPr fontId="5"/>
  </si>
  <si>
    <t>契約件数（補助・委託）</t>
    <phoneticPr fontId="5"/>
  </si>
  <si>
    <t>-</t>
    <phoneticPr fontId="5"/>
  </si>
  <si>
    <t>Ｘ：「執行額」／Ｙ：「契約件数（補助・委託）」　　　　　　　　　　　　　　</t>
    <phoneticPr fontId="5"/>
  </si>
  <si>
    <t>百万円</t>
    <rPh sb="0" eb="2">
      <t>ヒャクマン</t>
    </rPh>
    <rPh sb="2" eb="3">
      <t>エン</t>
    </rPh>
    <phoneticPr fontId="5"/>
  </si>
  <si>
    <t>　　Ｘ/Ｙ</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</si>
  <si>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</si>
  <si>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</si>
  <si>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</si>
  <si>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</si>
  <si>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</si>
  <si>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</si>
  <si>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</si>
  <si>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</si>
  <si>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</si>
  <si>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</si>
  <si>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</si>
  <si>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phoneticPr fontId="5"/>
  </si>
  <si>
    <t>-</t>
    <phoneticPr fontId="5"/>
  </si>
  <si>
    <t>△</t>
  </si>
  <si>
    <t>有</t>
  </si>
  <si>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</si>
  <si>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</si>
  <si>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</si>
  <si>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</si>
  <si>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</si>
  <si>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</si>
  <si>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</si>
  <si>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</si>
  <si>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</si>
  <si>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</si>
  <si>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目標最終年度の32年度に向けて、順調に達成している。</t>
    <phoneticPr fontId="5"/>
  </si>
  <si>
    <t>成果は、論文等により社会に発信され、また、AMEDホームページ等での公表により研究者・研究機関及び国民に活用されている。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</si>
  <si>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</si>
  <si>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</si>
  <si>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</si>
  <si>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</si>
  <si>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</si>
  <si>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</si>
  <si>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</si>
  <si>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　平成30年度において、最終目標年度の成果目標に対して着実に成果実績が達成され、執行率はほぼ100％であり、各研究事業の適切かつ効果的な実施及び研究費予算の効率的な執行を図ったところである。</t>
    <phoneticPr fontId="5"/>
  </si>
  <si>
    <t>適切に予算を執行し、事業の目標が達成できており、このまま継続して事業を実施する。</t>
    <phoneticPr fontId="5"/>
  </si>
  <si>
    <t>914</t>
    <phoneticPr fontId="5"/>
  </si>
  <si>
    <t>医療研究開発推進事業費補助金（脳とこころの健康大国実現プロジェクト）（保健衛生医療調査等推進事業費補助金を含む）</t>
    <phoneticPr fontId="5"/>
  </si>
  <si>
    <t>大臣官房</t>
    <phoneticPr fontId="5"/>
  </si>
  <si>
    <t>厚生科学課</t>
    <phoneticPr fontId="5"/>
  </si>
  <si>
    <t>認知症やうつ病などの精神疾患等の発症に関わる脳神経回路・機能の解明に向けた研究開発及び基盤整備を各省連携の下に強力に進めることにより、革新的診断・予防・治療法を確立し、認知症・精神疾患等を克服する。</t>
    <phoneticPr fontId="5"/>
  </si>
  <si>
    <t>脳全体の神経回路の構造・機能の解明やバイオマーカー開発に向けた研究開発及び基盤整備等を推進するとともに、認知症やうつ病等の精神疾患等の発症メカニズム解明、診断法、適切な治療法の確立を目指す。</t>
    <phoneticPr fontId="5"/>
  </si>
  <si>
    <t>-</t>
    <phoneticPr fontId="5"/>
  </si>
  <si>
    <t>-</t>
    <phoneticPr fontId="5"/>
  </si>
  <si>
    <t>-</t>
    <phoneticPr fontId="5"/>
  </si>
  <si>
    <t>-</t>
    <phoneticPr fontId="5"/>
  </si>
  <si>
    <t>-</t>
    <phoneticPr fontId="5"/>
  </si>
  <si>
    <t>-</t>
    <phoneticPr fontId="5"/>
  </si>
  <si>
    <t>-</t>
    <phoneticPr fontId="5"/>
  </si>
  <si>
    <t>-</t>
    <phoneticPr fontId="5"/>
  </si>
  <si>
    <t>「医療分野研究開発推進計画」に位置づけられた達成目標として定性的なものもあり、これらについても進捗の詳細を把握し、事業の検証を行っている。</t>
    <phoneticPr fontId="5"/>
  </si>
  <si>
    <t>【達成目標及び27年度における進捗の詳細】
～2020年頃までの達成目標～
・認知症の診断・治療効果に資するバイオマーカーの確立（臨床ＰＯＣ取得１件以上）
→血液を用いたアルツハイマー病の簡便な早期診断法・治療効果測定法に資するバイオマーカー探索として、アミロイドβ（Aβ）分子種間比、Aβと前駆物質との比、Aβ関連ペプチド、コレステロール代謝産物、エクソソーム等における標的分子同定や測定法開発、検証を開始・強化した。
・日本発の認知症の疾患修飾薬候補の治験開始
→臨床治験にスムーズに登録できるよう認知症の人等（前臨床期、MCI、軽度・中等度・進行期）の全国的な情報登録・追跡システムであるオレンジレジストリを構築し、新たに稼働した（平成28年5月）。レビー小体型認知症の疾患修飾薬候補化合物を創製し、特許出願した（平成29年3月）。
・精神疾患の客観的診断法の確立（臨床ＰＯＣ取得４件以上、診療ガイドライン策定５件以上）
→自閉スペクトラム症を脳のMRI画像を用いて脳回路から見分ける先端人工知能技術を開発した（平成28年4月）。うつ病の重症度、および「死にたい気持ち（自殺念慮）」に関連する血中代謝物を同定し、自殺念慮の有無や強さを予測するアルゴリズムを開発した（平成28年12月）。
「日本うつ病学会治療ガイドライン」（第2回改訂）を策定した（平成28年7月）。
・精神疾患の適正な治療法の確立（臨床ＰＯＣ取得３件以上、診療ガイドライン策定５件以上）
→自閉スペクトラム症治療薬を目指し、オキシトシン点鼻剤を6回から1回噴霧に改良し、医師主導治験（Ph1）を開始した（平成29年2月）。
「日本うつ病学会治療ガイドライン」（第2回改訂）を策定した（平成28年7月）。
・脳全体の神経回路の構造と活動に関するマップの完成
→マーモセット脳内の遺伝子データベースサイト（平成28年8月）、及び脳画像データの3D化や動画をデータポータル（平成29年3月）で公開し、今後のマップ（データベース）作成の方向性を示した。</t>
    <phoneticPr fontId="5"/>
  </si>
  <si>
    <t>「医療分野研究開発推進計画」の実行状況～各省連携プロジェクト～（健康・医療戦略推進専門調査会による2020年（一部2020～2030年）頃までの各達成目標の進捗に係る評価）について、前年度の評価を上回る評価を得る。</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</si>
  <si>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</si>
  <si>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</si>
  <si>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1,535/64</t>
    <phoneticPr fontId="5"/>
  </si>
  <si>
    <t>1,478/54</t>
    <phoneticPr fontId="5"/>
  </si>
  <si>
    <t>-</t>
    <phoneticPr fontId="5"/>
  </si>
  <si>
    <t>88107</t>
    <phoneticPr fontId="5"/>
  </si>
  <si>
    <t>88407</t>
    <phoneticPr fontId="5"/>
  </si>
  <si>
    <t>国立保健医療科学院</t>
  </si>
  <si>
    <t>国立研究開発法人国立長寿医療研究センター</t>
  </si>
  <si>
    <t>国立大学法人大阪大学</t>
  </si>
  <si>
    <t>国立大学法人九州大学</t>
  </si>
  <si>
    <t>公立大学法人大阪市立大学</t>
  </si>
  <si>
    <t>国立研究開発法人国立精神・神経医療研究センター</t>
  </si>
  <si>
    <t>国立研究開発法人量子科学技術研究開発機構</t>
  </si>
  <si>
    <t>学校法人東邦大学</t>
  </si>
  <si>
    <t>京都府公立大学法人</t>
  </si>
  <si>
    <t>国立大学法人京都大学</t>
  </si>
  <si>
    <t>独立行政法人国立病院機構　久里浜医療センター</t>
  </si>
  <si>
    <t>適時適切な医療・ケアを目指した、認知症の人等の全国的な情報登録・追跡を行う研究</t>
  </si>
  <si>
    <t>高齢者2型糖尿病における認知症予防のための多因子介入研究―パイロット研究―</t>
  </si>
  <si>
    <t>4180005012861</t>
  </si>
  <si>
    <t>ヒト脳由来のエクソソームを利用した認知症の病態解析又は創薬ターゲットの開発/ヒト脳由来エクソソームを用いた疎水性メタボローム解析</t>
  </si>
  <si>
    <t>6000012070001</t>
  </si>
  <si>
    <t>認知症の人の機能改善のためのエビデンスに基づくケア、看護、リハビリの手法や体制に関する研究</t>
  </si>
  <si>
    <t>4120905002554</t>
  </si>
  <si>
    <t>神経細胞由来エクソソーム解析による病態バイオマーカーおよび創薬ターゲットの創出</t>
  </si>
  <si>
    <t>健康長寿社会の実現を目指した大規模認知症コホート研究</t>
  </si>
  <si>
    <t>3290005003743</t>
  </si>
  <si>
    <t>5120005010077</t>
  </si>
  <si>
    <t>認知症疾患修飾薬の大規模臨床研究を効率的に推進するための支援体制と被検者コホートの構築に関する研究</t>
  </si>
  <si>
    <t>プレクリニカル期におけるアルツハイマー病に対する客観的画像診断・評価法の確立を目指す臨床研究</t>
  </si>
  <si>
    <t>精神疾患レジストリの構築・統合により新たな診断・治療法を開発するための研究</t>
  </si>
  <si>
    <t>ヒト脳由来のエクソソームを利用した認知症の病態解析又は創薬ターゲットの開発</t>
  </si>
  <si>
    <t>6012705001563</t>
  </si>
  <si>
    <t>タウを標的とする新規画像診断法と治療法の研究開発コンソーシアム構築</t>
  </si>
  <si>
    <t>8040005001619</t>
  </si>
  <si>
    <t>児童・思春期における心の健康発達・成長支援に関する研究</t>
  </si>
  <si>
    <t>4010805000735</t>
  </si>
  <si>
    <t>アルツハイマー病の既存髄液バイオマーカーの血液および脳由来エクソソームへの展開とそれらを応用した多項目血液マーカーによる診断システムの実用化</t>
  </si>
  <si>
    <t>9130005006665</t>
  </si>
  <si>
    <t>難聴患者における認知機能評価法の新規開発と補聴器装用が影響する認知機能・症状の解明</t>
  </si>
  <si>
    <t>ギャンブル障害に対するニューロフィードバック法の開発</t>
  </si>
  <si>
    <t>アルコール依存症の実態把握、地域連携による早期介入・回復プログラムの開発に関する研究</t>
  </si>
  <si>
    <t>ギャンブル障害の疫学調査、生物学的評価、医療・福祉・社会的支援のありかたについての研究</t>
  </si>
  <si>
    <t>A.扶桑速記印刷(株)</t>
    <phoneticPr fontId="5"/>
  </si>
  <si>
    <t>役務費</t>
  </si>
  <si>
    <t xml:space="preserve">【年契】速記出張録音・テープ起こし（単価契約）　2月分　脳と心の研究課 </t>
  </si>
  <si>
    <t xml:space="preserve">【年契】速記出張録音・テープ起こし（単価契約）　3月分　脳と心の研究課  </t>
  </si>
  <si>
    <t xml:space="preserve">【年契】速記出張録音・テープ起こし（単価契約）　1月分　脳と心の研究課  </t>
  </si>
  <si>
    <t xml:space="preserve">【年契】速記出張録音・テープ起こし（単価契約）　12月分　脳と心の研究課  </t>
  </si>
  <si>
    <t xml:space="preserve">【年契】速記出張録音・テープ起こし（単価契約）　10月分　脳と心の研究課  </t>
  </si>
  <si>
    <t xml:space="preserve">【年契】速記出張録音・テープ起こし（単価契約）　5月分　脳と心の研究課  </t>
  </si>
  <si>
    <t xml:space="preserve">【年契】速記出張録音・テープ起こし（単価契約）　8月分　脳と心の研究課  </t>
  </si>
  <si>
    <t>扶桑速記印刷(株)</t>
  </si>
  <si>
    <t>一般競争契約
（最低価格）</t>
  </si>
  <si>
    <t>一般競争入札</t>
  </si>
  <si>
    <t xml:space="preserve">【年契】速記出張録音・テープ起こし（単価契約）　3月分　脳と心の研究課 </t>
  </si>
  <si>
    <t>ｲｲﾉﾎｰﾙ(株)</t>
  </si>
  <si>
    <t xml:space="preserve">「脳とこころの研究　第四回公開シンポジウム」会場借り上げ </t>
  </si>
  <si>
    <t>随意契約
（その他）</t>
  </si>
  <si>
    <t>随意契約(入札基準額超)</t>
  </si>
  <si>
    <t>(株)ｲｰ･ｼｰ･ｲﾝﾀｰﾅｼｮﾅﾙ</t>
  </si>
  <si>
    <t xml:space="preserve">AMED-MRC日英ニューロサイエンスシンポジウム（仮称）運営支援業務 </t>
  </si>
  <si>
    <t>(NPO)医療ﾈｯﾄﾜｰｸ支援ｾﾝﾀｰ</t>
  </si>
  <si>
    <t xml:space="preserve">脳とこころの研究課第四回公開シンポジウム　運営支援業務　一式 </t>
  </si>
  <si>
    <t>随意契約
（少額）</t>
  </si>
  <si>
    <t>少額随契(随契理由あり)</t>
  </si>
  <si>
    <t xml:space="preserve">事前評価委員会（ヒアリング審査）に係る開催支援業務（感覚器/精神障害分野） </t>
  </si>
  <si>
    <t>少額随契(一者)</t>
  </si>
  <si>
    <t>(株)三菱総合研究所</t>
  </si>
  <si>
    <t xml:space="preserve">認知症に関するレジストリ・コホート研究の実態調査 </t>
  </si>
  <si>
    <t>少額随契(見積合わせ)</t>
  </si>
  <si>
    <t>(株)ﾊﾟｼﾌｨｯｸﾈｯﾄ</t>
  </si>
  <si>
    <t xml:space="preserve">パソコンの賃貸借(脳と心) </t>
  </si>
  <si>
    <t>日鉄日立ｼｽﾃﾑｴﾝｼﾞﾆｱﾘﾝｸﾞ(株)</t>
  </si>
  <si>
    <t xml:space="preserve">平成30年度AMEDオンライン課題評価システム運用保守 </t>
  </si>
  <si>
    <t xml:space="preserve">平成30年度AMEDオンライン課題評価システム機能拡張 </t>
  </si>
  <si>
    <t>(株)かずさｱｶﾃﾞﾐｱﾊﾟｰｸ</t>
  </si>
  <si>
    <t xml:space="preserve">AMED-MRC日英ニューロサイエンスシンポジウム会場の借り上げ </t>
  </si>
  <si>
    <t>ﾈｲﾁｬｰ･ｼﾞｬﾊﾟﾝ(株)</t>
  </si>
  <si>
    <t xml:space="preserve">AMEDレビューア候補者提案査読等依頼支援業務　10～12月分 </t>
  </si>
  <si>
    <t>一般競争契約
（総合評価）</t>
  </si>
  <si>
    <t xml:space="preserve">AMEDレビューア候補者提案査読等依頼支援業務（1月～3月分） </t>
  </si>
  <si>
    <t>ﾀﾅｶ印刷(株)</t>
  </si>
  <si>
    <t xml:space="preserve">「脳とこころの研究 第四回公開シンポジウム」ポスター等の作成 </t>
  </si>
  <si>
    <t>国立医薬品食品衛生研究所</t>
    <phoneticPr fontId="5"/>
  </si>
  <si>
    <t>B.国立医薬品食品衛生研究所</t>
    <phoneticPr fontId="5"/>
  </si>
  <si>
    <t>国立研究開発法人国立長寿医療研究センター</t>
    <phoneticPr fontId="5"/>
  </si>
  <si>
    <t>C.国立研究開発法人国立長寿医療研究センター</t>
    <phoneticPr fontId="5"/>
  </si>
  <si>
    <t>ヒト脳由来エクソソームを利用した認知症患者を層別化する手法の開発研究</t>
    <phoneticPr fontId="5"/>
  </si>
  <si>
    <t>血液メタボローム解析による精神疾患の層別化可能な客観的評価法の確立と治療最適化への応用</t>
    <phoneticPr fontId="5"/>
  </si>
  <si>
    <t xml:space="preserve">AMED-MRC日英ニューロサイエンスシンポジウム会場の借り上げ </t>
    <phoneticPr fontId="5"/>
  </si>
  <si>
    <t>旅費</t>
  </si>
  <si>
    <t>人件費・謝金</t>
  </si>
  <si>
    <t>印刷費・外注費等</t>
  </si>
  <si>
    <t>物件費</t>
  </si>
  <si>
    <t>その他</t>
  </si>
  <si>
    <t>研究遂行に関連して必要な経費</t>
  </si>
  <si>
    <t>研究機器等の購入費用</t>
    <phoneticPr fontId="5"/>
  </si>
  <si>
    <t>間接経費</t>
  </si>
  <si>
    <t>-</t>
    <phoneticPr fontId="5"/>
  </si>
  <si>
    <t>-</t>
    <phoneticPr fontId="5"/>
  </si>
  <si>
    <t>1,818/49</t>
    <phoneticPr fontId="5"/>
  </si>
  <si>
    <t>-</t>
    <phoneticPr fontId="5"/>
  </si>
  <si>
    <t>-</t>
    <phoneticPr fontId="5"/>
  </si>
  <si>
    <t>-</t>
    <phoneticPr fontId="5"/>
  </si>
  <si>
    <t>-</t>
    <phoneticPr fontId="5"/>
  </si>
  <si>
    <t>-</t>
    <phoneticPr fontId="5"/>
  </si>
  <si>
    <t>-</t>
    <phoneticPr fontId="5"/>
  </si>
  <si>
    <t>-</t>
    <phoneticPr fontId="5"/>
  </si>
  <si>
    <t>※国立研究開発法人　日本医療研究開発機構　（ＡＭＥＤ）の「資金の流れ」については当該機構の支出ベースで記載</t>
    <rPh sb="1" eb="3">
      <t>コクリツ</t>
    </rPh>
    <rPh sb="29" eb="31">
      <t>シキン</t>
    </rPh>
    <rPh sb="32" eb="33">
      <t>ナガ</t>
    </rPh>
    <rPh sb="40" eb="42">
      <t>トウガイ</t>
    </rPh>
    <rPh sb="42" eb="44">
      <t>キコウ</t>
    </rPh>
    <rPh sb="45" eb="47">
      <t>シシュツ</t>
    </rPh>
    <rPh sb="51" eb="53">
      <t>キサイ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</si>
  <si>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</si>
  <si>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</si>
  <si>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</si>
  <si>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</si>
  <si>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</si>
  <si>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</si>
  <si>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</si>
  <si>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</si>
  <si>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</si>
  <si>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</si>
  <si>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</si>
  <si>
    <t>認知症やうつ病などの精神疾患等の発症に関わる脳神経回路・機能の解明に向けた研究開発及び基盤整備を各省連携の下に強力に進めることにより、革新的診断・予防・治療法を確立し、認知症・精神疾患等を克服するために必要な経費であり、引き続き、必要な予算額を確保し、適正な執行に努めること。</t>
    <phoneticPr fontId="5"/>
  </si>
  <si>
    <t>外部有識者点検対象外</t>
    <rPh sb="0" eb="10">
      <t>ガイブユウシキシャテンケンタイショウガイ</t>
    </rPh>
    <phoneticPr fontId="5"/>
  </si>
  <si>
    <t>佐々木　昌弘</t>
    <rPh sb="0" eb="3">
      <t>ササキ</t>
    </rPh>
    <rPh sb="4" eb="6">
      <t>マサヒロ</t>
    </rPh>
    <phoneticPr fontId="5"/>
  </si>
  <si>
    <t>-</t>
    <phoneticPr fontId="5"/>
  </si>
  <si>
    <t>科学技術イノベーション創造推進費（健康・医療分野）</t>
    <rPh sb="0" eb="2">
      <t>カガク</t>
    </rPh>
    <rPh sb="2" eb="4">
      <t>ギジュツ</t>
    </rPh>
    <rPh sb="11" eb="13">
      <t>ソウゾウ</t>
    </rPh>
    <rPh sb="13" eb="16">
      <t>スイシンヒ</t>
    </rPh>
    <phoneticPr fontId="5"/>
  </si>
  <si>
    <t>-</t>
    <phoneticPr fontId="5"/>
  </si>
  <si>
    <t>-</t>
    <phoneticPr fontId="5"/>
  </si>
  <si>
    <t>-</t>
    <phoneticPr fontId="5"/>
  </si>
  <si>
    <t>-</t>
    <phoneticPr fontId="5"/>
  </si>
  <si>
    <t>-</t>
    <phoneticPr fontId="5"/>
  </si>
  <si>
    <t>-</t>
    <phoneticPr fontId="5"/>
  </si>
  <si>
    <t>「新しい日本のための優先課題推進枠」16,170の内数
保健医療分野におけるAI技術の普及を目指した基盤構築研究の推進や、新規事業の追加等による増。</t>
    <rPh sb="25" eb="27">
      <t>ウチスウ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</si>
</sst>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52917</xdr:colOff>
      <xdr:row>12</xdr:row>
      <xdr:rowOff>0</xdr:rowOff>
    </xdr:from>
    <xdr:to>
      <xdr:col>21</xdr:col>
      <xdr:colOff>190500</xdr:colOff>
      <xdr:row>13</xdr:row>
      <xdr:rowOff>15563</xdr:rowOff>
    </xdr:to>
    <xdr:sp macro="" textlink="">
      <xdr:nvSpPr>
        <xdr:cNvPr id="3" name="正方形/長方形 2"/>
        <xdr:cNvSpPr/>
      </xdr:nvSpPr>
      <xdr:spPr>
        <a:xfrm>
          <a:off x="3270250"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16</xdr:col>
      <xdr:colOff>74084</xdr:colOff>
      <xdr:row>13</xdr:row>
      <xdr:rowOff>10583</xdr:rowOff>
    </xdr:from>
    <xdr:to>
      <xdr:col>22</xdr:col>
      <xdr:colOff>10584</xdr:colOff>
      <xdr:row>14</xdr:row>
      <xdr:rowOff>26146</xdr:rowOff>
    </xdr:to>
    <xdr:sp macro="" textlink="">
      <xdr:nvSpPr>
        <xdr:cNvPr id="5" name="正方形/長方形 4"/>
        <xdr:cNvSpPr/>
      </xdr:nvSpPr>
      <xdr:spPr>
        <a:xfrm>
          <a:off x="3291417" y="6159500"/>
          <a:ext cx="1143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16</xdr:col>
      <xdr:colOff>31751</xdr:colOff>
      <xdr:row>16</xdr:row>
      <xdr:rowOff>31750</xdr:rowOff>
    </xdr:from>
    <xdr:to>
      <xdr:col>21</xdr:col>
      <xdr:colOff>169334</xdr:colOff>
      <xdr:row>16</xdr:row>
      <xdr:rowOff>311897</xdr:rowOff>
    </xdr:to>
    <xdr:sp macro="" textlink="">
      <xdr:nvSpPr>
        <xdr:cNvPr id="6" name="正方形/長方形 5"/>
        <xdr:cNvSpPr/>
      </xdr:nvSpPr>
      <xdr:spPr>
        <a:xfrm>
          <a:off x="3249084"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17</xdr:row>
      <xdr:rowOff>63500</xdr:rowOff>
    </xdr:from>
    <xdr:to>
      <xdr:col>21</xdr:col>
      <xdr:colOff>127000</xdr:colOff>
      <xdr:row>17</xdr:row>
      <xdr:rowOff>265207</xdr:rowOff>
    </xdr:to>
    <xdr:sp macro="" textlink="">
      <xdr:nvSpPr>
        <xdr:cNvPr id="7" name="正方形/長方形 6"/>
        <xdr:cNvSpPr/>
      </xdr:nvSpPr>
      <xdr:spPr>
        <a:xfrm>
          <a:off x="3206750" y="7323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10582</xdr:colOff>
      <xdr:row>12</xdr:row>
      <xdr:rowOff>0</xdr:rowOff>
    </xdr:from>
    <xdr:to>
      <xdr:col>28</xdr:col>
      <xdr:colOff>148166</xdr:colOff>
      <xdr:row>13</xdr:row>
      <xdr:rowOff>15563</xdr:rowOff>
    </xdr:to>
    <xdr:sp macro="" textlink="">
      <xdr:nvSpPr>
        <xdr:cNvPr id="8" name="正方形/長方形 7"/>
        <xdr:cNvSpPr/>
      </xdr:nvSpPr>
      <xdr:spPr>
        <a:xfrm>
          <a:off x="4635499"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23</xdr:col>
      <xdr:colOff>52916</xdr:colOff>
      <xdr:row>13</xdr:row>
      <xdr:rowOff>10583</xdr:rowOff>
    </xdr:from>
    <xdr:to>
      <xdr:col>28</xdr:col>
      <xdr:colOff>63500</xdr:colOff>
      <xdr:row>14</xdr:row>
      <xdr:rowOff>26146</xdr:rowOff>
    </xdr:to>
    <xdr:sp macro="" textlink="">
      <xdr:nvSpPr>
        <xdr:cNvPr id="9" name="正方形/長方形 8"/>
        <xdr:cNvSpPr/>
      </xdr:nvSpPr>
      <xdr:spPr>
        <a:xfrm>
          <a:off x="4677833" y="6159500"/>
          <a:ext cx="1016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23</xdr:col>
      <xdr:colOff>84666</xdr:colOff>
      <xdr:row>16</xdr:row>
      <xdr:rowOff>31750</xdr:rowOff>
    </xdr:from>
    <xdr:to>
      <xdr:col>29</xdr:col>
      <xdr:colOff>21166</xdr:colOff>
      <xdr:row>16</xdr:row>
      <xdr:rowOff>311897</xdr:rowOff>
    </xdr:to>
    <xdr:sp macro="" textlink="">
      <xdr:nvSpPr>
        <xdr:cNvPr id="10" name="正方形/長方形 9"/>
        <xdr:cNvSpPr/>
      </xdr:nvSpPr>
      <xdr:spPr>
        <a:xfrm>
          <a:off x="4709583"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22</xdr:col>
      <xdr:colOff>169334</xdr:colOff>
      <xdr:row>17</xdr:row>
      <xdr:rowOff>42333</xdr:rowOff>
    </xdr:from>
    <xdr:to>
      <xdr:col>28</xdr:col>
      <xdr:colOff>105834</xdr:colOff>
      <xdr:row>17</xdr:row>
      <xdr:rowOff>244040</xdr:rowOff>
    </xdr:to>
    <xdr:sp macro="" textlink="">
      <xdr:nvSpPr>
        <xdr:cNvPr id="11" name="正方形/長方形 10"/>
        <xdr:cNvSpPr/>
      </xdr:nvSpPr>
      <xdr:spPr>
        <a:xfrm>
          <a:off x="4593167" y="7302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12</xdr:row>
      <xdr:rowOff>21167</xdr:rowOff>
    </xdr:from>
    <xdr:to>
      <xdr:col>35</xdr:col>
      <xdr:colOff>169333</xdr:colOff>
      <xdr:row>13</xdr:row>
      <xdr:rowOff>36730</xdr:rowOff>
    </xdr:to>
    <xdr:sp macro="" textlink="">
      <xdr:nvSpPr>
        <xdr:cNvPr id="12" name="正方形/長方形 11"/>
        <xdr:cNvSpPr/>
      </xdr:nvSpPr>
      <xdr:spPr>
        <a:xfrm>
          <a:off x="6064250" y="59055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29</xdr:col>
      <xdr:colOff>127000</xdr:colOff>
      <xdr:row>17</xdr:row>
      <xdr:rowOff>52917</xdr:rowOff>
    </xdr:from>
    <xdr:to>
      <xdr:col>35</xdr:col>
      <xdr:colOff>63500</xdr:colOff>
      <xdr:row>17</xdr:row>
      <xdr:rowOff>254624</xdr:rowOff>
    </xdr:to>
    <xdr:sp macro="" textlink="">
      <xdr:nvSpPr>
        <xdr:cNvPr id="13" name="正方形/長方形 12"/>
        <xdr:cNvSpPr/>
      </xdr:nvSpPr>
      <xdr:spPr>
        <a:xfrm>
          <a:off x="5958417"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16</xdr:row>
      <xdr:rowOff>31750</xdr:rowOff>
    </xdr:from>
    <xdr:to>
      <xdr:col>35</xdr:col>
      <xdr:colOff>169333</xdr:colOff>
      <xdr:row>16</xdr:row>
      <xdr:rowOff>311897</xdr:rowOff>
    </xdr:to>
    <xdr:sp macro="" textlink="">
      <xdr:nvSpPr>
        <xdr:cNvPr id="14" name="正方形/長方形 13"/>
        <xdr:cNvSpPr/>
      </xdr:nvSpPr>
      <xdr:spPr>
        <a:xfrm>
          <a:off x="6064250"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37</xdr:col>
      <xdr:colOff>63500</xdr:colOff>
      <xdr:row>12</xdr:row>
      <xdr:rowOff>10584</xdr:rowOff>
    </xdr:from>
    <xdr:to>
      <xdr:col>43</xdr:col>
      <xdr:colOff>0</xdr:colOff>
      <xdr:row>13</xdr:row>
      <xdr:rowOff>26147</xdr:rowOff>
    </xdr:to>
    <xdr:sp macro="" textlink="">
      <xdr:nvSpPr>
        <xdr:cNvPr id="15" name="正方形/長方形 14"/>
        <xdr:cNvSpPr/>
      </xdr:nvSpPr>
      <xdr:spPr>
        <a:xfrm>
          <a:off x="7503583" y="5894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36</xdr:col>
      <xdr:colOff>169333</xdr:colOff>
      <xdr:row>17</xdr:row>
      <xdr:rowOff>52917</xdr:rowOff>
    </xdr:from>
    <xdr:to>
      <xdr:col>42</xdr:col>
      <xdr:colOff>105833</xdr:colOff>
      <xdr:row>17</xdr:row>
      <xdr:rowOff>254624</xdr:rowOff>
    </xdr:to>
    <xdr:sp macro="" textlink="">
      <xdr:nvSpPr>
        <xdr:cNvPr id="16" name="正方形/長方形 15"/>
        <xdr:cNvSpPr/>
      </xdr:nvSpPr>
      <xdr:spPr>
        <a:xfrm>
          <a:off x="7408333"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148166</xdr:colOff>
      <xdr:row>19</xdr:row>
      <xdr:rowOff>52917</xdr:rowOff>
    </xdr:from>
    <xdr:to>
      <xdr:col>21</xdr:col>
      <xdr:colOff>84666</xdr:colOff>
      <xdr:row>19</xdr:row>
      <xdr:rowOff>254624</xdr:rowOff>
    </xdr:to>
    <xdr:sp macro="" textlink="">
      <xdr:nvSpPr>
        <xdr:cNvPr id="17" name="正方形/長方形 16"/>
        <xdr:cNvSpPr/>
      </xdr:nvSpPr>
      <xdr:spPr>
        <a:xfrm>
          <a:off x="3164416"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148167</xdr:colOff>
      <xdr:row>19</xdr:row>
      <xdr:rowOff>52917</xdr:rowOff>
    </xdr:from>
    <xdr:to>
      <xdr:col>28</xdr:col>
      <xdr:colOff>84667</xdr:colOff>
      <xdr:row>19</xdr:row>
      <xdr:rowOff>254624</xdr:rowOff>
    </xdr:to>
    <xdr:sp macro="" textlink="">
      <xdr:nvSpPr>
        <xdr:cNvPr id="18" name="正方形/長方形 17"/>
        <xdr:cNvSpPr/>
      </xdr:nvSpPr>
      <xdr:spPr>
        <a:xfrm>
          <a:off x="4572000"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148167</xdr:colOff>
      <xdr:row>19</xdr:row>
      <xdr:rowOff>42333</xdr:rowOff>
    </xdr:from>
    <xdr:to>
      <xdr:col>35</xdr:col>
      <xdr:colOff>84667</xdr:colOff>
      <xdr:row>19</xdr:row>
      <xdr:rowOff>244040</xdr:rowOff>
    </xdr:to>
    <xdr:sp macro="" textlink="">
      <xdr:nvSpPr>
        <xdr:cNvPr id="19" name="正方形/長方形 18"/>
        <xdr:cNvSpPr/>
      </xdr:nvSpPr>
      <xdr:spPr>
        <a:xfrm>
          <a:off x="5979584" y="7937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190500</xdr:colOff>
      <xdr:row>22</xdr:row>
      <xdr:rowOff>31750</xdr:rowOff>
    </xdr:from>
    <xdr:to>
      <xdr:col>21</xdr:col>
      <xdr:colOff>127000</xdr:colOff>
      <xdr:row>22</xdr:row>
      <xdr:rowOff>311897</xdr:rowOff>
    </xdr:to>
    <xdr:sp macro="" textlink="">
      <xdr:nvSpPr>
        <xdr:cNvPr id="20" name="正方形/長方形 19"/>
        <xdr:cNvSpPr/>
      </xdr:nvSpPr>
      <xdr:spPr>
        <a:xfrm>
          <a:off x="3206750" y="8815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39,184</a:t>
          </a:r>
          <a:r>
            <a:rPr kumimoji="1" lang="ja-JP" altLang="en-US" sz="1100">
              <a:solidFill>
                <a:schemeClr val="tx1"/>
              </a:solidFill>
            </a:rPr>
            <a:t>の内数</a:t>
          </a:r>
          <a:endParaRPr kumimoji="1" lang="ja-JP" altLang="en-US" sz="1100"/>
        </a:p>
      </xdr:txBody>
    </xdr:sp>
    <xdr:clientData/>
  </xdr:twoCellAnchor>
  <xdr:twoCellAnchor>
    <xdr:from>
      <xdr:col>15</xdr:col>
      <xdr:colOff>179917</xdr:colOff>
      <xdr:row>23</xdr:row>
      <xdr:rowOff>42334</xdr:rowOff>
    </xdr:from>
    <xdr:to>
      <xdr:col>21</xdr:col>
      <xdr:colOff>116417</xdr:colOff>
      <xdr:row>23</xdr:row>
      <xdr:rowOff>322481</xdr:rowOff>
    </xdr:to>
    <xdr:sp macro="" textlink="">
      <xdr:nvSpPr>
        <xdr:cNvPr id="21" name="正方形/長方形 20"/>
        <xdr:cNvSpPr/>
      </xdr:nvSpPr>
      <xdr:spPr>
        <a:xfrm>
          <a:off x="3196167" y="9154584"/>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7,766</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28</xdr:row>
      <xdr:rowOff>42334</xdr:rowOff>
    </xdr:from>
    <xdr:to>
      <xdr:col>21</xdr:col>
      <xdr:colOff>127000</xdr:colOff>
      <xdr:row>28</xdr:row>
      <xdr:rowOff>322481</xdr:rowOff>
    </xdr:to>
    <xdr:sp macro="" textlink="">
      <xdr:nvSpPr>
        <xdr:cNvPr id="22" name="正方形/長方形 21"/>
        <xdr:cNvSpPr/>
      </xdr:nvSpPr>
      <xdr:spPr>
        <a:xfrm>
          <a:off x="3206750" y="948266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29</xdr:col>
      <xdr:colOff>127000</xdr:colOff>
      <xdr:row>134</xdr:row>
      <xdr:rowOff>264583</xdr:rowOff>
    </xdr:from>
    <xdr:to>
      <xdr:col>35</xdr:col>
      <xdr:colOff>80060</xdr:colOff>
      <xdr:row>134</xdr:row>
      <xdr:rowOff>556683</xdr:rowOff>
    </xdr:to>
    <xdr:sp macro="" textlink="">
      <xdr:nvSpPr>
        <xdr:cNvPr id="26" name="正方形/長方形 25"/>
        <xdr:cNvSpPr/>
      </xdr:nvSpPr>
      <xdr:spPr>
        <a:xfrm>
          <a:off x="6019800" y="26058283"/>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139700</xdr:colOff>
      <xdr:row>134</xdr:row>
      <xdr:rowOff>254001</xdr:rowOff>
    </xdr:from>
    <xdr:to>
      <xdr:col>39</xdr:col>
      <xdr:colOff>92760</xdr:colOff>
      <xdr:row>134</xdr:row>
      <xdr:rowOff>546101</xdr:rowOff>
    </xdr:to>
    <xdr:sp macro="" textlink="">
      <xdr:nvSpPr>
        <xdr:cNvPr id="28" name="正方形/長方形 27"/>
        <xdr:cNvSpPr/>
      </xdr:nvSpPr>
      <xdr:spPr>
        <a:xfrm>
          <a:off x="6845300" y="2604770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114301</xdr:colOff>
      <xdr:row>134</xdr:row>
      <xdr:rowOff>243416</xdr:rowOff>
    </xdr:from>
    <xdr:to>
      <xdr:col>43</xdr:col>
      <xdr:colOff>69478</xdr:colOff>
      <xdr:row>134</xdr:row>
      <xdr:rowOff>535516</xdr:rowOff>
    </xdr:to>
    <xdr:sp macro="" textlink="">
      <xdr:nvSpPr>
        <xdr:cNvPr id="29" name="正方形/長方形 28"/>
        <xdr:cNvSpPr/>
      </xdr:nvSpPr>
      <xdr:spPr>
        <a:xfrm>
          <a:off x="7632701" y="26037116"/>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48683</xdr:colOff>
      <xdr:row>134</xdr:row>
      <xdr:rowOff>232833</xdr:rowOff>
    </xdr:from>
    <xdr:to>
      <xdr:col>50</xdr:col>
      <xdr:colOff>107576</xdr:colOff>
      <xdr:row>134</xdr:row>
      <xdr:rowOff>524933</xdr:rowOff>
    </xdr:to>
    <xdr:sp macro="" textlink="">
      <xdr:nvSpPr>
        <xdr:cNvPr id="30" name="正方形/長方形 29"/>
        <xdr:cNvSpPr/>
      </xdr:nvSpPr>
      <xdr:spPr>
        <a:xfrm>
          <a:off x="9395883" y="26026533"/>
          <a:ext cx="117649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30</xdr:col>
      <xdr:colOff>158750</xdr:colOff>
      <xdr:row>86</xdr:row>
      <xdr:rowOff>232834</xdr:rowOff>
    </xdr:from>
    <xdr:to>
      <xdr:col>34</xdr:col>
      <xdr:colOff>4359</xdr:colOff>
      <xdr:row>86</xdr:row>
      <xdr:rowOff>751417</xdr:rowOff>
    </xdr:to>
    <xdr:sp macro="" textlink="">
      <xdr:nvSpPr>
        <xdr:cNvPr id="31" name="正方形/長方形 30"/>
        <xdr:cNvSpPr/>
      </xdr:nvSpPr>
      <xdr:spPr>
        <a:xfrm>
          <a:off x="6191250" y="18743084"/>
          <a:ext cx="649942"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34</xdr:col>
      <xdr:colOff>158750</xdr:colOff>
      <xdr:row>86</xdr:row>
      <xdr:rowOff>243417</xdr:rowOff>
    </xdr:from>
    <xdr:to>
      <xdr:col>38</xdr:col>
      <xdr:colOff>4358</xdr:colOff>
      <xdr:row>86</xdr:row>
      <xdr:rowOff>762000</xdr:rowOff>
    </xdr:to>
    <xdr:sp macro="" textlink="">
      <xdr:nvSpPr>
        <xdr:cNvPr id="32" name="正方形/長方形 31"/>
        <xdr:cNvSpPr/>
      </xdr:nvSpPr>
      <xdr:spPr>
        <a:xfrm>
          <a:off x="6995583" y="18753667"/>
          <a:ext cx="649942"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29</xdr:col>
      <xdr:colOff>127000</xdr:colOff>
      <xdr:row>87</xdr:row>
      <xdr:rowOff>275167</xdr:rowOff>
    </xdr:from>
    <xdr:to>
      <xdr:col>35</xdr:col>
      <xdr:colOff>117412</xdr:colOff>
      <xdr:row>87</xdr:row>
      <xdr:rowOff>577726</xdr:rowOff>
    </xdr:to>
    <xdr:sp macro="" textlink="">
      <xdr:nvSpPr>
        <xdr:cNvPr id="33" name="正方形/長方形 32"/>
        <xdr:cNvSpPr/>
      </xdr:nvSpPr>
      <xdr:spPr>
        <a:xfrm>
          <a:off x="6019800" y="20645967"/>
          <a:ext cx="1209612"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127000</xdr:colOff>
      <xdr:row>87</xdr:row>
      <xdr:rowOff>254000</xdr:rowOff>
    </xdr:from>
    <xdr:to>
      <xdr:col>39</xdr:col>
      <xdr:colOff>119529</xdr:colOff>
      <xdr:row>87</xdr:row>
      <xdr:rowOff>556559</xdr:rowOff>
    </xdr:to>
    <xdr:sp macro="" textlink="">
      <xdr:nvSpPr>
        <xdr:cNvPr id="34" name="正方形/長方形 33"/>
        <xdr:cNvSpPr/>
      </xdr:nvSpPr>
      <xdr:spPr>
        <a:xfrm>
          <a:off x="6832600" y="20624800"/>
          <a:ext cx="121172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127001</xdr:colOff>
      <xdr:row>87</xdr:row>
      <xdr:rowOff>243417</xdr:rowOff>
    </xdr:from>
    <xdr:to>
      <xdr:col>43</xdr:col>
      <xdr:colOff>119530</xdr:colOff>
      <xdr:row>87</xdr:row>
      <xdr:rowOff>545976</xdr:rowOff>
    </xdr:to>
    <xdr:sp macro="" textlink="">
      <xdr:nvSpPr>
        <xdr:cNvPr id="35" name="正方形/長方形 34"/>
        <xdr:cNvSpPr/>
      </xdr:nvSpPr>
      <xdr:spPr>
        <a:xfrm>
          <a:off x="7645401" y="20614217"/>
          <a:ext cx="121172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29634</xdr:colOff>
      <xdr:row>87</xdr:row>
      <xdr:rowOff>264583</xdr:rowOff>
    </xdr:from>
    <xdr:to>
      <xdr:col>50</xdr:col>
      <xdr:colOff>125879</xdr:colOff>
      <xdr:row>87</xdr:row>
      <xdr:rowOff>567142</xdr:rowOff>
    </xdr:to>
    <xdr:sp macro="" textlink="">
      <xdr:nvSpPr>
        <xdr:cNvPr id="36" name="正方形/長方形 35"/>
        <xdr:cNvSpPr/>
      </xdr:nvSpPr>
      <xdr:spPr>
        <a:xfrm>
          <a:off x="9376834" y="20635383"/>
          <a:ext cx="1213845"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30</xdr:col>
      <xdr:colOff>190500</xdr:colOff>
      <xdr:row>133</xdr:row>
      <xdr:rowOff>169333</xdr:rowOff>
    </xdr:from>
    <xdr:to>
      <xdr:col>34</xdr:col>
      <xdr:colOff>36109</xdr:colOff>
      <xdr:row>133</xdr:row>
      <xdr:rowOff>687916</xdr:rowOff>
    </xdr:to>
    <xdr:sp macro="" textlink="">
      <xdr:nvSpPr>
        <xdr:cNvPr id="37" name="正方形/長方形 36"/>
        <xdr:cNvSpPr/>
      </xdr:nvSpPr>
      <xdr:spPr>
        <a:xfrm>
          <a:off x="6223000" y="24394583"/>
          <a:ext cx="649942"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34</xdr:col>
      <xdr:colOff>179917</xdr:colOff>
      <xdr:row>133</xdr:row>
      <xdr:rowOff>169333</xdr:rowOff>
    </xdr:from>
    <xdr:to>
      <xdr:col>38</xdr:col>
      <xdr:colOff>25525</xdr:colOff>
      <xdr:row>133</xdr:row>
      <xdr:rowOff>687916</xdr:rowOff>
    </xdr:to>
    <xdr:sp macro="" textlink="">
      <xdr:nvSpPr>
        <xdr:cNvPr id="38" name="正方形/長方形 37"/>
        <xdr:cNvSpPr/>
      </xdr:nvSpPr>
      <xdr:spPr>
        <a:xfrm>
          <a:off x="7016750" y="24394583"/>
          <a:ext cx="649942"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5/5</a:t>
          </a:r>
          <a:r>
            <a:rPr kumimoji="1" lang="ja-JP" altLang="en-US" sz="1100">
              <a:solidFill>
                <a:schemeClr val="tx1"/>
              </a:solidFill>
            </a:rPr>
            <a:t>）</a:t>
          </a:r>
        </a:p>
      </xdr:txBody>
    </xdr:sp>
    <xdr:clientData/>
  </xdr:twoCellAnchor>
  <xdr:twoCellAnchor>
    <xdr:from>
      <xdr:col>6</xdr:col>
      <xdr:colOff>74083</xdr:colOff>
      <xdr:row>740</xdr:row>
      <xdr:rowOff>201083</xdr:rowOff>
    </xdr:from>
    <xdr:to>
      <xdr:col>49</xdr:col>
      <xdr:colOff>235324</xdr:colOff>
      <xdr:row>762</xdr:row>
      <xdr:rowOff>210459</xdr:rowOff>
    </xdr:to>
    <xdr:grpSp>
      <xdr:nvGrpSpPr>
        <xdr:cNvPr id="39" name="グループ化 38"/>
        <xdr:cNvGrpSpPr/>
      </xdr:nvGrpSpPr>
      <xdr:grpSpPr>
        <a:xfrm>
          <a:off x="1293283" y="55687383"/>
          <a:ext cx="8898841" cy="8759676"/>
          <a:chOff x="1467971" y="54673500"/>
          <a:chExt cx="8807824" cy="8992758"/>
        </a:xfrm>
      </xdr:grpSpPr>
      <xdr:sp macro="" textlink="">
        <xdr:nvSpPr>
          <xdr:cNvPr id="40" name="正方形/長方形 39"/>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1,889</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1" name="下矢印 40"/>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2" name="グループ化 41"/>
          <xdr:cNvGrpSpPr/>
        </xdr:nvGrpSpPr>
        <xdr:grpSpPr>
          <a:xfrm>
            <a:off x="2921934" y="57587030"/>
            <a:ext cx="5692588" cy="1860178"/>
            <a:chOff x="2700618" y="230829971"/>
            <a:chExt cx="5692588" cy="1860178"/>
          </a:xfrm>
        </xdr:grpSpPr>
        <xdr:sp macro="" textlink="">
          <xdr:nvSpPr>
            <xdr:cNvPr id="62" name="正方形/長方形 61"/>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1,877</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（保健衛生医療調査等事業費補助金を含む）</a:t>
              </a:r>
              <a:endPar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63" name="テキスト ボックス 62"/>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3" name="グループ化 42"/>
          <xdr:cNvGrpSpPr/>
        </xdr:nvGrpSpPr>
        <xdr:grpSpPr>
          <a:xfrm>
            <a:off x="2927537" y="59517995"/>
            <a:ext cx="5681383" cy="1109381"/>
            <a:chOff x="2823882" y="232604054"/>
            <a:chExt cx="5681383" cy="1109381"/>
          </a:xfrm>
        </xdr:grpSpPr>
        <xdr:sp macro="" textlink="">
          <xdr:nvSpPr>
            <xdr:cNvPr id="58" name="下矢印 57"/>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下矢印 58"/>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下矢印 59"/>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 name="正方形/長方形 60"/>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44" name="グループ化 43"/>
          <xdr:cNvGrpSpPr/>
        </xdr:nvGrpSpPr>
        <xdr:grpSpPr>
          <a:xfrm>
            <a:off x="1467971" y="60681137"/>
            <a:ext cx="2610971" cy="2385549"/>
            <a:chOff x="1255058" y="233733597"/>
            <a:chExt cx="2610971" cy="2385548"/>
          </a:xfrm>
        </xdr:grpSpPr>
        <xdr:sp macro="" textlink="">
          <xdr:nvSpPr>
            <xdr:cNvPr id="56" name="正方形/長方形 55"/>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7" name="テキスト ボックス 56"/>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5" name="グループ化 44"/>
          <xdr:cNvGrpSpPr/>
        </xdr:nvGrpSpPr>
        <xdr:grpSpPr>
          <a:xfrm>
            <a:off x="4216211" y="60937588"/>
            <a:ext cx="3033991" cy="2130600"/>
            <a:chOff x="3978086" y="233990029"/>
            <a:chExt cx="3033991" cy="2130599"/>
          </a:xfrm>
        </xdr:grpSpPr>
        <xdr:sp macro="" textlink="">
          <xdr:nvSpPr>
            <xdr:cNvPr id="54" name="正方形/長方形 53"/>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5" name="テキスト ボックス 54"/>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6" name="グループ化 45"/>
          <xdr:cNvGrpSpPr/>
        </xdr:nvGrpSpPr>
        <xdr:grpSpPr>
          <a:xfrm>
            <a:off x="7295030" y="60937588"/>
            <a:ext cx="2812676" cy="2130600"/>
            <a:chOff x="7082117" y="233990029"/>
            <a:chExt cx="2812676" cy="2130599"/>
          </a:xfrm>
        </xdr:grpSpPr>
        <xdr:sp macro="" textlink="">
          <xdr:nvSpPr>
            <xdr:cNvPr id="52" name="正方形/長方形 51"/>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1,813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47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3" name="テキスト ボックス 52"/>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7" name="正方形/長方形 46"/>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786</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8" name="下矢印 47"/>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大かっこ 48"/>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50" name="大かっこ 49"/>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51" name="大かっこ 50"/>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42333</xdr:colOff>
      <xdr:row>750</xdr:row>
      <xdr:rowOff>211667</xdr:rowOff>
    </xdr:from>
    <xdr:to>
      <xdr:col>49</xdr:col>
      <xdr:colOff>317499</xdr:colOff>
      <xdr:row>752</xdr:row>
      <xdr:rowOff>182074</xdr:rowOff>
    </xdr:to>
    <xdr:sp macro="" textlink="">
      <xdr:nvSpPr>
        <xdr:cNvPr id="64" name="大かっこ 63"/>
        <xdr:cNvSpPr>
          <a:spLocks noChangeArrowheads="1"/>
        </xdr:cNvSpPr>
      </xdr:nvSpPr>
      <xdr:spPr bwMode="auto">
        <a:xfrm>
          <a:off x="8443383" y="57390242"/>
          <a:ext cx="1675341" cy="6752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17</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30</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38</xdr:col>
      <xdr:colOff>190500</xdr:colOff>
      <xdr:row>133</xdr:row>
      <xdr:rowOff>190500</xdr:rowOff>
    </xdr:from>
    <xdr:to>
      <xdr:col>42</xdr:col>
      <xdr:colOff>36108</xdr:colOff>
      <xdr:row>133</xdr:row>
      <xdr:rowOff>709083</xdr:rowOff>
    </xdr:to>
    <xdr:sp macro="" textlink="">
      <xdr:nvSpPr>
        <xdr:cNvPr id="65" name="正方形/長方形 64"/>
        <xdr:cNvSpPr/>
      </xdr:nvSpPr>
      <xdr:spPr>
        <a:xfrm>
          <a:off x="7912100" y="25222200"/>
          <a:ext cx="658408"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80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4/5</a:t>
          </a:r>
          <a:r>
            <a:rPr kumimoji="1" lang="ja-JP" altLang="en-US" sz="1100">
              <a:solidFill>
                <a:schemeClr val="tx1"/>
              </a:solidFill>
            </a:rPr>
            <a:t>）</a:t>
          </a:r>
        </a:p>
      </xdr:txBody>
    </xdr:sp>
    <xdr:clientData/>
  </xdr:twoCellAnchor>
  <xdr:twoCellAnchor>
    <xdr:from>
      <xdr:col>38</xdr:col>
      <xdr:colOff>177800</xdr:colOff>
      <xdr:row>86</xdr:row>
      <xdr:rowOff>228600</xdr:rowOff>
    </xdr:from>
    <xdr:to>
      <xdr:col>42</xdr:col>
      <xdr:colOff>23408</xdr:colOff>
      <xdr:row>86</xdr:row>
      <xdr:rowOff>747183</xdr:rowOff>
    </xdr:to>
    <xdr:sp macro="" textlink="">
      <xdr:nvSpPr>
        <xdr:cNvPr id="66" name="正方形/長方形 65"/>
        <xdr:cNvSpPr/>
      </xdr:nvSpPr>
      <xdr:spPr>
        <a:xfrm>
          <a:off x="7899400" y="19773900"/>
          <a:ext cx="658408" cy="518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80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4/5</a:t>
          </a:r>
          <a:r>
            <a:rPr kumimoji="1" lang="ja-JP" altLang="en-US" sz="1100">
              <a:solidFill>
                <a:schemeClr val="tx1"/>
              </a:solidFill>
            </a:rPr>
            <a:t>）</a:t>
          </a:r>
        </a:p>
      </xdr:txBody>
    </xdr:sp>
    <xdr:clientData/>
  </xdr:twoCellAnchor>
  <xdr:twoCellAnchor>
    <xdr:from>
      <xdr:col>44</xdr:col>
      <xdr:colOff>165100</xdr:colOff>
      <xdr:row>11</xdr:row>
      <xdr:rowOff>254000</xdr:rowOff>
    </xdr:from>
    <xdr:to>
      <xdr:col>49</xdr:col>
      <xdr:colOff>304800</xdr:colOff>
      <xdr:row>13</xdr:row>
      <xdr:rowOff>2863</xdr:rowOff>
    </xdr:to>
    <xdr:sp macro="" textlink="">
      <xdr:nvSpPr>
        <xdr:cNvPr id="67" name="正方形/長方形 66"/>
        <xdr:cNvSpPr/>
      </xdr:nvSpPr>
      <xdr:spPr>
        <a:xfrm>
          <a:off x="9105900" y="6781800"/>
          <a:ext cx="1155700"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59,409</a:t>
          </a:r>
          <a:r>
            <a:rPr kumimoji="1" lang="ja-JP" altLang="en-US" sz="1100">
              <a:solidFill>
                <a:schemeClr val="tx1"/>
              </a:solidFill>
            </a:rPr>
            <a:t>の内数</a:t>
          </a:r>
          <a:endParaRPr kumimoji="1" lang="ja-JP" altLang="en-US" sz="1100"/>
        </a:p>
      </xdr:txBody>
    </xdr:sp>
    <xdr:clientData/>
  </xdr:twoCellAnchor>
  <xdr:twoCellAnchor>
    <xdr:from>
      <xdr:col>44</xdr:col>
      <xdr:colOff>127000</xdr:colOff>
      <xdr:row>17</xdr:row>
      <xdr:rowOff>63500</xdr:rowOff>
    </xdr:from>
    <xdr:to>
      <xdr:col>49</xdr:col>
      <xdr:colOff>266700</xdr:colOff>
      <xdr:row>17</xdr:row>
      <xdr:rowOff>265207</xdr:rowOff>
    </xdr:to>
    <xdr:sp macro="" textlink="">
      <xdr:nvSpPr>
        <xdr:cNvPr id="68" name="正方形/長方形 67"/>
        <xdr:cNvSpPr/>
      </xdr:nvSpPr>
      <xdr:spPr>
        <a:xfrm>
          <a:off x="9067800" y="8242300"/>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12700</xdr:colOff>
      <xdr:row>22</xdr:row>
      <xdr:rowOff>38100</xdr:rowOff>
    </xdr:from>
    <xdr:to>
      <xdr:col>28</xdr:col>
      <xdr:colOff>152400</xdr:colOff>
      <xdr:row>22</xdr:row>
      <xdr:rowOff>318247</xdr:rowOff>
    </xdr:to>
    <xdr:sp macro="" textlink="">
      <xdr:nvSpPr>
        <xdr:cNvPr id="69" name="正方形/長方形 68"/>
        <xdr:cNvSpPr/>
      </xdr:nvSpPr>
      <xdr:spPr>
        <a:xfrm>
          <a:off x="4686300" y="9740900"/>
          <a:ext cx="11557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50,234</a:t>
          </a:r>
          <a:r>
            <a:rPr kumimoji="1" lang="ja-JP" altLang="en-US" sz="1100">
              <a:solidFill>
                <a:schemeClr val="tx1"/>
              </a:solidFill>
            </a:rPr>
            <a:t>の内数</a:t>
          </a:r>
          <a:endParaRPr kumimoji="1" lang="ja-JP" altLang="en-US" sz="1100"/>
        </a:p>
      </xdr:txBody>
    </xdr:sp>
    <xdr:clientData/>
  </xdr:twoCellAnchor>
  <xdr:twoCellAnchor>
    <xdr:from>
      <xdr:col>23</xdr:col>
      <xdr:colOff>38100</xdr:colOff>
      <xdr:row>23</xdr:row>
      <xdr:rowOff>25400</xdr:rowOff>
    </xdr:from>
    <xdr:to>
      <xdr:col>28</xdr:col>
      <xdr:colOff>177800</xdr:colOff>
      <xdr:row>23</xdr:row>
      <xdr:rowOff>305547</xdr:rowOff>
    </xdr:to>
    <xdr:sp macro="" textlink="">
      <xdr:nvSpPr>
        <xdr:cNvPr id="70" name="正方形/長方形 69"/>
        <xdr:cNvSpPr/>
      </xdr:nvSpPr>
      <xdr:spPr>
        <a:xfrm>
          <a:off x="4711700" y="10058400"/>
          <a:ext cx="11557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chemeClr val="tx1"/>
              </a:solidFill>
            </a:rPr>
            <a:t> </a:t>
          </a:r>
          <a:r>
            <a:rPr kumimoji="1" lang="en-US" altLang="ja-JP" sz="1100">
              <a:solidFill>
                <a:schemeClr val="tx1"/>
              </a:solidFill>
            </a:rPr>
            <a:t>9,175</a:t>
          </a:r>
          <a:r>
            <a:rPr kumimoji="1" lang="ja-JP" altLang="en-US" sz="1100">
              <a:solidFill>
                <a:schemeClr val="tx1"/>
              </a:solidFill>
            </a:rPr>
            <a:t>の内数</a:t>
          </a:r>
          <a:endParaRPr kumimoji="1" lang="ja-JP" altLang="en-US" sz="1100"/>
        </a:p>
      </xdr:txBody>
    </xdr:sp>
    <xdr:clientData/>
  </xdr:twoCellAnchor>
  <xdr:twoCellAnchor>
    <xdr:from>
      <xdr:col>23</xdr:col>
      <xdr:colOff>25400</xdr:colOff>
      <xdr:row>28</xdr:row>
      <xdr:rowOff>12700</xdr:rowOff>
    </xdr:from>
    <xdr:to>
      <xdr:col>28</xdr:col>
      <xdr:colOff>165100</xdr:colOff>
      <xdr:row>28</xdr:row>
      <xdr:rowOff>292847</xdr:rowOff>
    </xdr:to>
    <xdr:sp macro="" textlink="">
      <xdr:nvSpPr>
        <xdr:cNvPr id="71" name="正方形/長方形 70"/>
        <xdr:cNvSpPr/>
      </xdr:nvSpPr>
      <xdr:spPr>
        <a:xfrm>
          <a:off x="4699000" y="10375900"/>
          <a:ext cx="1155700" cy="28014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59,409</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899</v>
      </c>
      <c r="AT2" s="219"/>
      <c r="AU2" s="219"/>
      <c r="AV2" s="51" t="str">
        <f>IF(AW2="", "", "-")</f>
        <v>-</v>
      </c>
      <c r="AW2" s="396">
        <v>7</v>
      </c>
      <c r="AX2" s="396"/>
    </row>
    <row r="3" spans="1:50" ht="21" customHeight="1" thickBot="1" x14ac:dyDescent="0.2">
      <c r="A3" s="527" t="s">
        <v>542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568</v>
      </c>
      <c r="AK3" s="529"/>
      <c r="AL3" s="529"/>
      <c r="AM3" s="529"/>
      <c r="AN3" s="529"/>
      <c r="AO3" s="529"/>
      <c r="AP3" s="529"/>
      <c r="AQ3" s="529"/>
      <c r="AR3" s="529"/>
      <c r="AS3" s="529"/>
      <c r="AT3" s="529"/>
      <c r="AU3" s="529"/>
      <c r="AV3" s="529"/>
      <c r="AW3" s="529"/>
      <c r="AX3" s="24" t="s">
        <v>65</v>
      </c>
    </row>
    <row r="4" spans="1:50" ht="45" customHeight="1" x14ac:dyDescent="0.15">
      <c r="A4" s="726" t="s">
        <v>25</v>
      </c>
      <c r="B4" s="727"/>
      <c r="C4" s="727"/>
      <c r="D4" s="727"/>
      <c r="E4" s="727"/>
      <c r="F4" s="727"/>
      <c r="G4" s="702" t="s">
        <v>638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639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73</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640</v>
      </c>
      <c r="AF5" s="721"/>
      <c r="AG5" s="721"/>
      <c r="AH5" s="721"/>
      <c r="AI5" s="721"/>
      <c r="AJ5" s="721"/>
      <c r="AK5" s="721"/>
      <c r="AL5" s="721"/>
      <c r="AM5" s="721"/>
      <c r="AN5" s="721"/>
      <c r="AO5" s="721"/>
      <c r="AP5" s="722"/>
      <c r="AQ5" s="723" t="s">
        <v>778</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59.94999999999999" customHeight="1" x14ac:dyDescent="0.15">
      <c r="A7" s="833" t="s">
        <v>22</v>
      </c>
      <c r="B7" s="834"/>
      <c r="C7" s="834"/>
      <c r="D7" s="834"/>
      <c r="E7" s="834"/>
      <c r="F7" s="835"/>
      <c r="G7" s="836" t="s">
        <v>570</v>
      </c>
      <c r="H7" s="837"/>
      <c r="I7" s="837"/>
      <c r="J7" s="837"/>
      <c r="K7" s="837"/>
      <c r="L7" s="837"/>
      <c r="M7" s="837"/>
      <c r="N7" s="837"/>
      <c r="O7" s="837"/>
      <c r="P7" s="837"/>
      <c r="Q7" s="837"/>
      <c r="R7" s="837"/>
      <c r="S7" s="837"/>
      <c r="T7" s="837"/>
      <c r="U7" s="837"/>
      <c r="V7" s="837"/>
      <c r="W7" s="837"/>
      <c r="X7" s="838"/>
      <c r="Y7" s="394" t="s">
        <v>514</v>
      </c>
      <c r="Z7" s="295"/>
      <c r="AA7" s="295"/>
      <c r="AB7" s="295"/>
      <c r="AC7" s="295"/>
      <c r="AD7" s="395"/>
      <c r="AE7" s="382" t="s">
        <v>775</v>
      </c>
      <c r="AF7" s="383"/>
      <c r="AG7" s="383"/>
      <c r="AH7" s="383"/>
      <c r="AI7" s="383"/>
      <c r="AJ7" s="383"/>
      <c r="AK7" s="383"/>
      <c r="AL7" s="383"/>
      <c r="AM7" s="383"/>
      <c r="AN7" s="383"/>
      <c r="AO7" s="383"/>
      <c r="AP7" s="383"/>
      <c r="AQ7" s="383"/>
      <c r="AR7" s="383"/>
      <c r="AS7" s="383"/>
      <c r="AT7" s="383"/>
      <c r="AU7" s="383"/>
      <c r="AV7" s="383"/>
      <c r="AW7" s="383"/>
      <c r="AX7" s="384"/>
    </row>
    <row r="8" spans="1:50" ht="39.950000000000003" customHeight="1" x14ac:dyDescent="0.15">
      <c r="A8" s="833" t="s">
        <v>378</v>
      </c>
      <c r="B8" s="834"/>
      <c r="C8" s="834"/>
      <c r="D8" s="834"/>
      <c r="E8" s="834"/>
      <c r="F8" s="835"/>
      <c r="G8" s="222" t="str">
        <f>入力規則等!A28</f>
        <v>医療分野の研究開発関連、科学技術・イノベーション</v>
      </c>
      <c r="H8" s="223"/>
      <c r="I8" s="223"/>
      <c r="J8" s="223"/>
      <c r="K8" s="223"/>
      <c r="L8" s="223"/>
      <c r="M8" s="223"/>
      <c r="N8" s="223"/>
      <c r="O8" s="223"/>
      <c r="P8" s="223"/>
      <c r="Q8" s="223"/>
      <c r="R8" s="223"/>
      <c r="S8" s="223"/>
      <c r="T8" s="223"/>
      <c r="U8" s="223"/>
      <c r="V8" s="223"/>
      <c r="W8" s="223"/>
      <c r="X8" s="224"/>
      <c r="Y8" s="573" t="s">
        <v>379</v>
      </c>
      <c r="Z8" s="574"/>
      <c r="AA8" s="574"/>
      <c r="AB8" s="574"/>
      <c r="AC8" s="574"/>
      <c r="AD8" s="575"/>
      <c r="AE8" s="741" t="str">
        <f>入力規則等!K13</f>
        <v>社会保障、文教及び科学振興</v>
      </c>
      <c r="AF8" s="223"/>
      <c r="AG8" s="223"/>
      <c r="AH8" s="223"/>
      <c r="AI8" s="223"/>
      <c r="AJ8" s="223"/>
      <c r="AK8" s="223"/>
      <c r="AL8" s="223"/>
      <c r="AM8" s="223"/>
      <c r="AN8" s="223"/>
      <c r="AO8" s="223"/>
      <c r="AP8" s="223"/>
      <c r="AQ8" s="223"/>
      <c r="AR8" s="223"/>
      <c r="AS8" s="223"/>
      <c r="AT8" s="223"/>
      <c r="AU8" s="223"/>
      <c r="AV8" s="223"/>
      <c r="AW8" s="223"/>
      <c r="AX8" s="742"/>
    </row>
    <row r="9" spans="1:50" ht="58.5" customHeight="1" x14ac:dyDescent="0.15">
      <c r="A9" s="144" t="s">
        <v>23</v>
      </c>
      <c r="B9" s="145"/>
      <c r="C9" s="145"/>
      <c r="D9" s="145"/>
      <c r="E9" s="145"/>
      <c r="F9" s="145"/>
      <c r="G9" s="576" t="s">
        <v>641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50.1" customHeight="1" x14ac:dyDescent="0.15">
      <c r="A10" s="743" t="s">
        <v>30</v>
      </c>
      <c r="B10" s="744"/>
      <c r="C10" s="744"/>
      <c r="D10" s="744"/>
      <c r="E10" s="744"/>
      <c r="F10" s="744"/>
      <c r="G10" s="676" t="s">
        <v>642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24.95"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8" t="s">
        <v>24</v>
      </c>
      <c r="B12" s="139"/>
      <c r="C12" s="139"/>
      <c r="D12" s="139"/>
      <c r="E12" s="139"/>
      <c r="F12" s="140"/>
      <c r="G12" s="682"/>
      <c r="H12" s="683"/>
      <c r="I12" s="683"/>
      <c r="J12" s="683"/>
      <c r="K12" s="683"/>
      <c r="L12" s="683"/>
      <c r="M12" s="683"/>
      <c r="N12" s="683"/>
      <c r="O12" s="683"/>
      <c r="P12" s="302" t="s">
        <v>533</v>
      </c>
      <c r="Q12" s="297"/>
      <c r="R12" s="297"/>
      <c r="S12" s="297"/>
      <c r="T12" s="297"/>
      <c r="U12" s="297"/>
      <c r="V12" s="298"/>
      <c r="W12" s="302" t="s">
        <v>530</v>
      </c>
      <c r="X12" s="297"/>
      <c r="Y12" s="297"/>
      <c r="Z12" s="297"/>
      <c r="AA12" s="297"/>
      <c r="AB12" s="297"/>
      <c r="AC12" s="298"/>
      <c r="AD12" s="302" t="s">
        <v>525</v>
      </c>
      <c r="AE12" s="297"/>
      <c r="AF12" s="297"/>
      <c r="AG12" s="297"/>
      <c r="AH12" s="297"/>
      <c r="AI12" s="297"/>
      <c r="AJ12" s="298"/>
      <c r="AK12" s="302" t="s">
        <v>518</v>
      </c>
      <c r="AL12" s="297"/>
      <c r="AM12" s="297"/>
      <c r="AN12" s="297"/>
      <c r="AO12" s="297"/>
      <c r="AP12" s="297"/>
      <c r="AQ12" s="298"/>
      <c r="AR12" s="302" t="s">
        <v>516</v>
      </c>
      <c r="AS12" s="297"/>
      <c r="AT12" s="297"/>
      <c r="AU12" s="297"/>
      <c r="AV12" s="297"/>
      <c r="AW12" s="297"/>
      <c r="AX12" s="745"/>
    </row>
    <row r="13" spans="1:50" ht="21" customHeight="1" x14ac:dyDescent="0.15">
      <c r="A13" s="141"/>
      <c r="B13" s="142"/>
      <c r="C13" s="142"/>
      <c r="D13" s="142"/>
      <c r="E13" s="142"/>
      <c r="F13" s="143"/>
      <c r="G13" s="746" t="s">
        <v>6</v>
      </c>
      <c r="H13" s="747"/>
      <c r="I13" s="639" t="s">
        <v>7</v>
      </c>
      <c r="J13" s="640"/>
      <c r="K13" s="640"/>
      <c r="L13" s="640"/>
      <c r="M13" s="640"/>
      <c r="N13" s="640"/>
      <c r="O13" s="641"/>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4"/>
      <c r="AS13" s="105"/>
      <c r="AT13" s="105"/>
      <c r="AU13" s="105"/>
      <c r="AV13" s="105"/>
      <c r="AW13" s="105"/>
      <c r="AX13" s="393"/>
    </row>
    <row r="14" spans="1:50" ht="21" customHeight="1" x14ac:dyDescent="0.15">
      <c r="A14" s="141"/>
      <c r="B14" s="142"/>
      <c r="C14" s="142"/>
      <c r="D14" s="142"/>
      <c r="E14" s="142"/>
      <c r="F14" s="143"/>
      <c r="G14" s="748"/>
      <c r="H14" s="749"/>
      <c r="I14" s="579" t="s">
        <v>8</v>
      </c>
      <c r="J14" s="633"/>
      <c r="K14" s="633"/>
      <c r="L14" s="633"/>
      <c r="M14" s="633"/>
      <c r="N14" s="633"/>
      <c r="O14" s="634"/>
      <c r="P14" s="107"/>
      <c r="Q14" s="108"/>
      <c r="R14" s="108"/>
      <c r="S14" s="108"/>
      <c r="T14" s="108"/>
      <c r="U14" s="108"/>
      <c r="V14" s="109"/>
      <c r="W14" s="107"/>
      <c r="X14" s="108"/>
      <c r="Y14" s="108"/>
      <c r="Z14" s="108"/>
      <c r="AA14" s="108"/>
      <c r="AB14" s="108"/>
      <c r="AC14" s="109"/>
      <c r="AD14" s="107" t="s">
        <v>572</v>
      </c>
      <c r="AE14" s="108"/>
      <c r="AF14" s="108"/>
      <c r="AG14" s="108"/>
      <c r="AH14" s="108"/>
      <c r="AI14" s="108"/>
      <c r="AJ14" s="109"/>
      <c r="AK14" s="107" t="s">
        <v>574</v>
      </c>
      <c r="AL14" s="108"/>
      <c r="AM14" s="108"/>
      <c r="AN14" s="108"/>
      <c r="AO14" s="108"/>
      <c r="AP14" s="108"/>
      <c r="AQ14" s="109"/>
      <c r="AR14" s="666"/>
      <c r="AS14" s="666"/>
      <c r="AT14" s="666"/>
      <c r="AU14" s="666"/>
      <c r="AV14" s="666"/>
      <c r="AW14" s="666"/>
      <c r="AX14" s="667"/>
    </row>
    <row r="15" spans="1:50" ht="21" customHeight="1" x14ac:dyDescent="0.15">
      <c r="A15" s="141"/>
      <c r="B15" s="142"/>
      <c r="C15" s="142"/>
      <c r="D15" s="142"/>
      <c r="E15" s="142"/>
      <c r="F15" s="143"/>
      <c r="G15" s="748"/>
      <c r="H15" s="749"/>
      <c r="I15" s="579" t="s">
        <v>51</v>
      </c>
      <c r="J15" s="580"/>
      <c r="K15" s="580"/>
      <c r="L15" s="580"/>
      <c r="M15" s="580"/>
      <c r="N15" s="580"/>
      <c r="O15" s="581"/>
      <c r="P15" s="107" t="s">
        <v>643</v>
      </c>
      <c r="Q15" s="108"/>
      <c r="R15" s="108"/>
      <c r="S15" s="108"/>
      <c r="T15" s="108"/>
      <c r="U15" s="108"/>
      <c r="V15" s="109"/>
      <c r="W15" s="107">
        <v>116</v>
      </c>
      <c r="X15" s="108"/>
      <c r="Y15" s="108"/>
      <c r="Z15" s="108"/>
      <c r="AA15" s="108"/>
      <c r="AB15" s="108"/>
      <c r="AC15" s="109"/>
      <c r="AD15" s="107" t="s">
        <v>645</v>
      </c>
      <c r="AE15" s="108"/>
      <c r="AF15" s="108"/>
      <c r="AG15" s="108"/>
      <c r="AH15" s="108"/>
      <c r="AI15" s="108"/>
      <c r="AJ15" s="109"/>
      <c r="AK15" s="107" t="s">
        <v>755</v>
      </c>
      <c r="AL15" s="108"/>
      <c r="AM15" s="108"/>
      <c r="AN15" s="108"/>
      <c r="AO15" s="108"/>
      <c r="AP15" s="108"/>
      <c r="AQ15" s="109"/>
      <c r="AR15" s="107" t="s">
        <v>779</v>
      </c>
      <c r="AS15" s="108"/>
      <c r="AT15" s="108"/>
      <c r="AU15" s="108"/>
      <c r="AV15" s="108"/>
      <c r="AW15" s="108"/>
      <c r="AX15" s="632"/>
    </row>
    <row r="16" spans="1:50" ht="21" customHeight="1" x14ac:dyDescent="0.15">
      <c r="A16" s="141"/>
      <c r="B16" s="142"/>
      <c r="C16" s="142"/>
      <c r="D16" s="142"/>
      <c r="E16" s="142"/>
      <c r="F16" s="143"/>
      <c r="G16" s="748"/>
      <c r="H16" s="749"/>
      <c r="I16" s="579" t="s">
        <v>52</v>
      </c>
      <c r="J16" s="580"/>
      <c r="K16" s="580"/>
      <c r="L16" s="580"/>
      <c r="M16" s="580"/>
      <c r="N16" s="580"/>
      <c r="O16" s="581"/>
      <c r="P16" s="107">
        <v>-116</v>
      </c>
      <c r="Q16" s="108"/>
      <c r="R16" s="108"/>
      <c r="S16" s="108"/>
      <c r="T16" s="108"/>
      <c r="U16" s="108"/>
      <c r="V16" s="109"/>
      <c r="W16" s="107" t="s">
        <v>644</v>
      </c>
      <c r="X16" s="108"/>
      <c r="Y16" s="108"/>
      <c r="Z16" s="108"/>
      <c r="AA16" s="108"/>
      <c r="AB16" s="108"/>
      <c r="AC16" s="109"/>
      <c r="AD16" s="107" t="s">
        <v>755</v>
      </c>
      <c r="AE16" s="108"/>
      <c r="AF16" s="108"/>
      <c r="AG16" s="108"/>
      <c r="AH16" s="108"/>
      <c r="AI16" s="108"/>
      <c r="AJ16" s="109"/>
      <c r="AK16" s="107" t="s">
        <v>574</v>
      </c>
      <c r="AL16" s="108"/>
      <c r="AM16" s="108"/>
      <c r="AN16" s="108"/>
      <c r="AO16" s="108"/>
      <c r="AP16" s="108"/>
      <c r="AQ16" s="109"/>
      <c r="AR16" s="679"/>
      <c r="AS16" s="680"/>
      <c r="AT16" s="680"/>
      <c r="AU16" s="680"/>
      <c r="AV16" s="680"/>
      <c r="AW16" s="680"/>
      <c r="AX16" s="681"/>
    </row>
    <row r="17" spans="1:50" ht="24.75" customHeight="1" x14ac:dyDescent="0.15">
      <c r="A17" s="141"/>
      <c r="B17" s="142"/>
      <c r="C17" s="142"/>
      <c r="D17" s="142"/>
      <c r="E17" s="142"/>
      <c r="F17" s="143"/>
      <c r="G17" s="748"/>
      <c r="H17" s="749"/>
      <c r="I17" s="579" t="s">
        <v>50</v>
      </c>
      <c r="J17" s="633"/>
      <c r="K17" s="633"/>
      <c r="L17" s="633"/>
      <c r="M17" s="633"/>
      <c r="N17" s="633"/>
      <c r="O17" s="634"/>
      <c r="P17" s="107"/>
      <c r="Q17" s="108"/>
      <c r="R17" s="108"/>
      <c r="S17" s="108"/>
      <c r="T17" s="108"/>
      <c r="U17" s="108"/>
      <c r="V17" s="109"/>
      <c r="W17" s="107"/>
      <c r="X17" s="108"/>
      <c r="Y17" s="108"/>
      <c r="Z17" s="108"/>
      <c r="AA17" s="108"/>
      <c r="AB17" s="108"/>
      <c r="AC17" s="109"/>
      <c r="AD17" s="107"/>
      <c r="AE17" s="108"/>
      <c r="AF17" s="108"/>
      <c r="AG17" s="108"/>
      <c r="AH17" s="108"/>
      <c r="AI17" s="108"/>
      <c r="AJ17" s="109"/>
      <c r="AK17" s="107" t="s">
        <v>574</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50"/>
      <c r="H18" s="751"/>
      <c r="I18" s="738" t="s">
        <v>20</v>
      </c>
      <c r="J18" s="739"/>
      <c r="K18" s="739"/>
      <c r="L18" s="739"/>
      <c r="M18" s="739"/>
      <c r="N18" s="739"/>
      <c r="O18" s="740"/>
      <c r="P18" s="113">
        <f>SUM(P13:V17)</f>
        <v>-116</v>
      </c>
      <c r="Q18" s="114"/>
      <c r="R18" s="114"/>
      <c r="S18" s="114"/>
      <c r="T18" s="114"/>
      <c r="U18" s="114"/>
      <c r="V18" s="115"/>
      <c r="W18" s="113">
        <f>SUM(W13:AC17)</f>
        <v>116</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0</v>
      </c>
      <c r="AS18" s="114"/>
      <c r="AT18" s="114"/>
      <c r="AU18" s="114"/>
      <c r="AV18" s="114"/>
      <c r="AW18" s="114"/>
      <c r="AX18" s="541"/>
    </row>
    <row r="19" spans="1:50" ht="24.75" customHeight="1" x14ac:dyDescent="0.15">
      <c r="A19" s="141"/>
      <c r="B19" s="142"/>
      <c r="C19" s="142"/>
      <c r="D19" s="142"/>
      <c r="E19" s="142"/>
      <c r="F19" s="143"/>
      <c r="G19" s="539" t="s">
        <v>9</v>
      </c>
      <c r="H19" s="540"/>
      <c r="I19" s="540"/>
      <c r="J19" s="540"/>
      <c r="K19" s="540"/>
      <c r="L19" s="540"/>
      <c r="M19" s="540"/>
      <c r="N19" s="540"/>
      <c r="O19" s="540"/>
      <c r="P19" s="107">
        <v>1573</v>
      </c>
      <c r="Q19" s="108"/>
      <c r="R19" s="108"/>
      <c r="S19" s="108"/>
      <c r="T19" s="108"/>
      <c r="U19" s="108"/>
      <c r="V19" s="109"/>
      <c r="W19" s="107">
        <v>1482</v>
      </c>
      <c r="X19" s="108"/>
      <c r="Y19" s="108"/>
      <c r="Z19" s="108"/>
      <c r="AA19" s="108"/>
      <c r="AB19" s="108"/>
      <c r="AC19" s="109"/>
      <c r="AD19" s="107">
        <v>1889</v>
      </c>
      <c r="AE19" s="108"/>
      <c r="AF19" s="108"/>
      <c r="AG19" s="108"/>
      <c r="AH19" s="108"/>
      <c r="AI19" s="108"/>
      <c r="AJ19" s="109"/>
      <c r="AK19" s="490"/>
      <c r="AL19" s="490"/>
      <c r="AM19" s="490"/>
      <c r="AN19" s="490"/>
      <c r="AO19" s="490"/>
      <c r="AP19" s="490"/>
      <c r="AQ19" s="490"/>
      <c r="AR19" s="490"/>
      <c r="AS19" s="490"/>
      <c r="AT19" s="490"/>
      <c r="AU19" s="490"/>
      <c r="AV19" s="490"/>
      <c r="AW19" s="490"/>
      <c r="AX19" s="542"/>
    </row>
    <row r="20" spans="1:50" ht="24.75" customHeight="1" x14ac:dyDescent="0.15">
      <c r="A20" s="141"/>
      <c r="B20" s="142"/>
      <c r="C20" s="142"/>
      <c r="D20" s="142"/>
      <c r="E20" s="142"/>
      <c r="F20" s="143"/>
      <c r="G20" s="539" t="s">
        <v>10</v>
      </c>
      <c r="H20" s="540"/>
      <c r="I20" s="540"/>
      <c r="J20" s="540"/>
      <c r="K20" s="540"/>
      <c r="L20" s="540"/>
      <c r="M20" s="540"/>
      <c r="N20" s="540"/>
      <c r="O20" s="540"/>
      <c r="P20" s="543">
        <f>IF(P18=0, "-", SUM(P19)/P18)</f>
        <v>-13.560344827586206</v>
      </c>
      <c r="Q20" s="543"/>
      <c r="R20" s="543"/>
      <c r="S20" s="543"/>
      <c r="T20" s="543"/>
      <c r="U20" s="543"/>
      <c r="V20" s="543"/>
      <c r="W20" s="543">
        <f t="shared" ref="W20" si="0">IF(W18=0, "-", SUM(W19)/W18)</f>
        <v>12.775862068965518</v>
      </c>
      <c r="X20" s="543"/>
      <c r="Y20" s="543"/>
      <c r="Z20" s="543"/>
      <c r="AA20" s="543"/>
      <c r="AB20" s="543"/>
      <c r="AC20" s="543"/>
      <c r="AD20" s="543" t="str">
        <f t="shared" ref="AD20" si="1">IF(AD18=0, "-", SUM(AD19)/AD18)</f>
        <v>-</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4"/>
      <c r="B21" s="145"/>
      <c r="C21" s="145"/>
      <c r="D21" s="145"/>
      <c r="E21" s="145"/>
      <c r="F21" s="146"/>
      <c r="G21" s="934" t="s">
        <v>477</v>
      </c>
      <c r="H21" s="935"/>
      <c r="I21" s="935"/>
      <c r="J21" s="935"/>
      <c r="K21" s="935"/>
      <c r="L21" s="935"/>
      <c r="M21" s="935"/>
      <c r="N21" s="935"/>
      <c r="O21" s="935"/>
      <c r="P21" s="543" t="e">
        <f>IF(P19=0, "-", SUM(P19)/SUM(P13,P14))</f>
        <v>#DIV/0!</v>
      </c>
      <c r="Q21" s="543"/>
      <c r="R21" s="543"/>
      <c r="S21" s="543"/>
      <c r="T21" s="543"/>
      <c r="U21" s="543"/>
      <c r="V21" s="543"/>
      <c r="W21" s="543" t="e">
        <f t="shared" ref="W21" si="2">IF(W19=0, "-", SUM(W19)/SUM(W13,W14))</f>
        <v>#DIV/0!</v>
      </c>
      <c r="X21" s="543"/>
      <c r="Y21" s="543"/>
      <c r="Z21" s="543"/>
      <c r="AA21" s="543"/>
      <c r="AB21" s="543"/>
      <c r="AC21" s="543"/>
      <c r="AD21" s="543" t="e">
        <f t="shared" ref="AD21" si="3">IF(AD19=0, "-", SUM(AD19)/SUM(AD13,AD14))</f>
        <v>#DIV/0!</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7" t="s">
        <v>558</v>
      </c>
      <c r="B22" s="198"/>
      <c r="C22" s="198"/>
      <c r="D22" s="198"/>
      <c r="E22" s="198"/>
      <c r="F22" s="199"/>
      <c r="G22" s="182" t="s">
        <v>456</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575</v>
      </c>
      <c r="H23" s="186"/>
      <c r="I23" s="186"/>
      <c r="J23" s="186"/>
      <c r="K23" s="186"/>
      <c r="L23" s="186"/>
      <c r="M23" s="186"/>
      <c r="N23" s="186"/>
      <c r="O23" s="187"/>
      <c r="P23" s="104"/>
      <c r="Q23" s="105"/>
      <c r="R23" s="105"/>
      <c r="S23" s="105"/>
      <c r="T23" s="105"/>
      <c r="U23" s="105"/>
      <c r="V23" s="106"/>
      <c r="W23" s="104"/>
      <c r="X23" s="105"/>
      <c r="Y23" s="105"/>
      <c r="Z23" s="105"/>
      <c r="AA23" s="105"/>
      <c r="AB23" s="105"/>
      <c r="AC23" s="106"/>
      <c r="AD23" s="208" t="s">
        <v>787</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576</v>
      </c>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f>AK13</f>
        <v>0</v>
      </c>
      <c r="Q29" s="108"/>
      <c r="R29" s="108"/>
      <c r="S29" s="108"/>
      <c r="T29" s="108"/>
      <c r="U29" s="108"/>
      <c r="V29" s="109"/>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472</v>
      </c>
      <c r="B30" s="514"/>
      <c r="C30" s="514"/>
      <c r="D30" s="514"/>
      <c r="E30" s="514"/>
      <c r="F30" s="515"/>
      <c r="G30" s="651" t="s">
        <v>265</v>
      </c>
      <c r="H30" s="389"/>
      <c r="I30" s="389"/>
      <c r="J30" s="389"/>
      <c r="K30" s="389"/>
      <c r="L30" s="389"/>
      <c r="M30" s="389"/>
      <c r="N30" s="389"/>
      <c r="O30" s="583"/>
      <c r="P30" s="582" t="s">
        <v>59</v>
      </c>
      <c r="Q30" s="389"/>
      <c r="R30" s="389"/>
      <c r="S30" s="389"/>
      <c r="T30" s="389"/>
      <c r="U30" s="389"/>
      <c r="V30" s="389"/>
      <c r="W30" s="389"/>
      <c r="X30" s="583"/>
      <c r="Y30" s="469"/>
      <c r="Z30" s="470"/>
      <c r="AA30" s="471"/>
      <c r="AB30" s="385" t="s">
        <v>11</v>
      </c>
      <c r="AC30" s="386"/>
      <c r="AD30" s="387"/>
      <c r="AE30" s="385" t="s">
        <v>534</v>
      </c>
      <c r="AF30" s="386"/>
      <c r="AG30" s="386"/>
      <c r="AH30" s="387"/>
      <c r="AI30" s="385" t="s">
        <v>531</v>
      </c>
      <c r="AJ30" s="386"/>
      <c r="AK30" s="386"/>
      <c r="AL30" s="387"/>
      <c r="AM30" s="388" t="s">
        <v>526</v>
      </c>
      <c r="AN30" s="388"/>
      <c r="AO30" s="388"/>
      <c r="AP30" s="385"/>
      <c r="AQ30" s="642" t="s">
        <v>354</v>
      </c>
      <c r="AR30" s="643"/>
      <c r="AS30" s="643"/>
      <c r="AT30" s="644"/>
      <c r="AU30" s="389" t="s">
        <v>253</v>
      </c>
      <c r="AV30" s="389"/>
      <c r="AW30" s="389"/>
      <c r="AX30" s="390"/>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72"/>
      <c r="Z31" s="473"/>
      <c r="AA31" s="474"/>
      <c r="AB31" s="331"/>
      <c r="AC31" s="332"/>
      <c r="AD31" s="333"/>
      <c r="AE31" s="331"/>
      <c r="AF31" s="332"/>
      <c r="AG31" s="332"/>
      <c r="AH31" s="333"/>
      <c r="AI31" s="331"/>
      <c r="AJ31" s="332"/>
      <c r="AK31" s="332"/>
      <c r="AL31" s="333"/>
      <c r="AM31" s="375"/>
      <c r="AN31" s="375"/>
      <c r="AO31" s="375"/>
      <c r="AP31" s="331"/>
      <c r="AQ31" s="216" t="s">
        <v>574</v>
      </c>
      <c r="AR31" s="135"/>
      <c r="AS31" s="136" t="s">
        <v>355</v>
      </c>
      <c r="AT31" s="171"/>
      <c r="AU31" s="270" t="s">
        <v>644</v>
      </c>
      <c r="AV31" s="270"/>
      <c r="AW31" s="378" t="s">
        <v>300</v>
      </c>
      <c r="AX31" s="379"/>
    </row>
    <row r="32" spans="1:50" ht="23.25" customHeight="1" x14ac:dyDescent="0.15">
      <c r="A32" s="519"/>
      <c r="B32" s="517"/>
      <c r="C32" s="517"/>
      <c r="D32" s="517"/>
      <c r="E32" s="517"/>
      <c r="F32" s="518"/>
      <c r="G32" s="544" t="s">
        <v>646</v>
      </c>
      <c r="H32" s="545"/>
      <c r="I32" s="545"/>
      <c r="J32" s="545"/>
      <c r="K32" s="545"/>
      <c r="L32" s="545"/>
      <c r="M32" s="545"/>
      <c r="N32" s="545"/>
      <c r="O32" s="546"/>
      <c r="P32" s="160" t="s">
        <v>646</v>
      </c>
      <c r="Q32" s="160"/>
      <c r="R32" s="160"/>
      <c r="S32" s="160"/>
      <c r="T32" s="160"/>
      <c r="U32" s="160"/>
      <c r="V32" s="160"/>
      <c r="W32" s="160"/>
      <c r="X32" s="230"/>
      <c r="Y32" s="337" t="s">
        <v>12</v>
      </c>
      <c r="Z32" s="553"/>
      <c r="AA32" s="554"/>
      <c r="AB32" s="555" t="s">
        <v>565</v>
      </c>
      <c r="AC32" s="555"/>
      <c r="AD32" s="555"/>
      <c r="AE32" s="363" t="s">
        <v>648</v>
      </c>
      <c r="AF32" s="364"/>
      <c r="AG32" s="364"/>
      <c r="AH32" s="364"/>
      <c r="AI32" s="363" t="s">
        <v>644</v>
      </c>
      <c r="AJ32" s="364"/>
      <c r="AK32" s="364"/>
      <c r="AL32" s="364"/>
      <c r="AM32" s="363" t="s">
        <v>649</v>
      </c>
      <c r="AN32" s="364"/>
      <c r="AO32" s="364"/>
      <c r="AP32" s="364"/>
      <c r="AQ32" s="110" t="s">
        <v>573</v>
      </c>
      <c r="AR32" s="111"/>
      <c r="AS32" s="111"/>
      <c r="AT32" s="112"/>
      <c r="AU32" s="364" t="s">
        <v>565</v>
      </c>
      <c r="AV32" s="364"/>
      <c r="AW32" s="364"/>
      <c r="AX32" s="366"/>
    </row>
    <row r="33" spans="1:50" ht="23.25"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647</v>
      </c>
      <c r="AC33" s="526"/>
      <c r="AD33" s="526"/>
      <c r="AE33" s="363" t="s">
        <v>574</v>
      </c>
      <c r="AF33" s="364"/>
      <c r="AG33" s="364"/>
      <c r="AH33" s="364"/>
      <c r="AI33" s="363" t="s">
        <v>578</v>
      </c>
      <c r="AJ33" s="364"/>
      <c r="AK33" s="364"/>
      <c r="AL33" s="364"/>
      <c r="AM33" s="363" t="s">
        <v>573</v>
      </c>
      <c r="AN33" s="364"/>
      <c r="AO33" s="364"/>
      <c r="AP33" s="364"/>
      <c r="AQ33" s="110" t="s">
        <v>579</v>
      </c>
      <c r="AR33" s="111"/>
      <c r="AS33" s="111"/>
      <c r="AT33" s="112"/>
      <c r="AU33" s="364" t="s">
        <v>650</v>
      </c>
      <c r="AV33" s="364"/>
      <c r="AW33" s="364"/>
      <c r="AX33" s="366"/>
    </row>
    <row r="34" spans="1:50" ht="23.25" customHeight="1" x14ac:dyDescent="0.15">
      <c r="A34" s="519"/>
      <c r="B34" s="517"/>
      <c r="C34" s="517"/>
      <c r="D34" s="517"/>
      <c r="E34" s="517"/>
      <c r="F34" s="518"/>
      <c r="G34" s="550"/>
      <c r="H34" s="551"/>
      <c r="I34" s="551"/>
      <c r="J34" s="551"/>
      <c r="K34" s="551"/>
      <c r="L34" s="551"/>
      <c r="M34" s="551"/>
      <c r="N34" s="551"/>
      <c r="O34" s="552"/>
      <c r="P34" s="163"/>
      <c r="Q34" s="163"/>
      <c r="R34" s="163"/>
      <c r="S34" s="163"/>
      <c r="T34" s="163"/>
      <c r="U34" s="163"/>
      <c r="V34" s="163"/>
      <c r="W34" s="163"/>
      <c r="X34" s="235"/>
      <c r="Y34" s="302" t="s">
        <v>13</v>
      </c>
      <c r="Z34" s="297"/>
      <c r="AA34" s="298"/>
      <c r="AB34" s="501" t="s">
        <v>301</v>
      </c>
      <c r="AC34" s="501"/>
      <c r="AD34" s="501"/>
      <c r="AE34" s="363" t="s">
        <v>574</v>
      </c>
      <c r="AF34" s="364"/>
      <c r="AG34" s="364"/>
      <c r="AH34" s="364"/>
      <c r="AI34" s="363" t="s">
        <v>573</v>
      </c>
      <c r="AJ34" s="364"/>
      <c r="AK34" s="364"/>
      <c r="AL34" s="364"/>
      <c r="AM34" s="363" t="s">
        <v>574</v>
      </c>
      <c r="AN34" s="364"/>
      <c r="AO34" s="364"/>
      <c r="AP34" s="364"/>
      <c r="AQ34" s="110" t="s">
        <v>574</v>
      </c>
      <c r="AR34" s="111"/>
      <c r="AS34" s="111"/>
      <c r="AT34" s="112"/>
      <c r="AU34" s="364" t="s">
        <v>574</v>
      </c>
      <c r="AV34" s="364"/>
      <c r="AW34" s="364"/>
      <c r="AX34" s="366"/>
    </row>
    <row r="35" spans="1:50" ht="23.25" hidden="1" customHeight="1" x14ac:dyDescent="0.15">
      <c r="A35" s="905" t="s">
        <v>504</v>
      </c>
      <c r="B35" s="906"/>
      <c r="C35" s="906"/>
      <c r="D35" s="906"/>
      <c r="E35" s="906"/>
      <c r="F35" s="907"/>
      <c r="G35" s="911" t="s">
        <v>583</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hidden="1"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5" t="s">
        <v>472</v>
      </c>
      <c r="B37" s="646"/>
      <c r="C37" s="646"/>
      <c r="D37" s="646"/>
      <c r="E37" s="646"/>
      <c r="F37" s="647"/>
      <c r="G37" s="569" t="s">
        <v>265</v>
      </c>
      <c r="H37" s="380"/>
      <c r="I37" s="380"/>
      <c r="J37" s="380"/>
      <c r="K37" s="380"/>
      <c r="L37" s="380"/>
      <c r="M37" s="380"/>
      <c r="N37" s="380"/>
      <c r="O37" s="570"/>
      <c r="P37" s="635" t="s">
        <v>59</v>
      </c>
      <c r="Q37" s="380"/>
      <c r="R37" s="380"/>
      <c r="S37" s="380"/>
      <c r="T37" s="380"/>
      <c r="U37" s="380"/>
      <c r="V37" s="380"/>
      <c r="W37" s="380"/>
      <c r="X37" s="570"/>
      <c r="Y37" s="636"/>
      <c r="Z37" s="637"/>
      <c r="AA37" s="638"/>
      <c r="AB37" s="367" t="s">
        <v>11</v>
      </c>
      <c r="AC37" s="368"/>
      <c r="AD37" s="369"/>
      <c r="AE37" s="367" t="s">
        <v>534</v>
      </c>
      <c r="AF37" s="368"/>
      <c r="AG37" s="368"/>
      <c r="AH37" s="369"/>
      <c r="AI37" s="367" t="s">
        <v>531</v>
      </c>
      <c r="AJ37" s="368"/>
      <c r="AK37" s="368"/>
      <c r="AL37" s="369"/>
      <c r="AM37" s="374" t="s">
        <v>526</v>
      </c>
      <c r="AN37" s="374"/>
      <c r="AO37" s="374"/>
      <c r="AP37" s="367"/>
      <c r="AQ37" s="266" t="s">
        <v>354</v>
      </c>
      <c r="AR37" s="267"/>
      <c r="AS37" s="267"/>
      <c r="AT37" s="268"/>
      <c r="AU37" s="380" t="s">
        <v>253</v>
      </c>
      <c r="AV37" s="380"/>
      <c r="AW37" s="380"/>
      <c r="AX37" s="381"/>
    </row>
    <row r="38" spans="1:50" ht="18.75" hidden="1"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72"/>
      <c r="Z38" s="473"/>
      <c r="AA38" s="474"/>
      <c r="AB38" s="331"/>
      <c r="AC38" s="332"/>
      <c r="AD38" s="333"/>
      <c r="AE38" s="331"/>
      <c r="AF38" s="332"/>
      <c r="AG38" s="332"/>
      <c r="AH38" s="333"/>
      <c r="AI38" s="331"/>
      <c r="AJ38" s="332"/>
      <c r="AK38" s="332"/>
      <c r="AL38" s="333"/>
      <c r="AM38" s="375"/>
      <c r="AN38" s="375"/>
      <c r="AO38" s="375"/>
      <c r="AP38" s="331"/>
      <c r="AQ38" s="216" t="s">
        <v>574</v>
      </c>
      <c r="AR38" s="135"/>
      <c r="AS38" s="136" t="s">
        <v>355</v>
      </c>
      <c r="AT38" s="171"/>
      <c r="AU38" s="270">
        <v>32</v>
      </c>
      <c r="AV38" s="270"/>
      <c r="AW38" s="378" t="s">
        <v>300</v>
      </c>
      <c r="AX38" s="379"/>
    </row>
    <row r="39" spans="1:50" ht="23.25" hidden="1" customHeight="1" x14ac:dyDescent="0.15">
      <c r="A39" s="519"/>
      <c r="B39" s="517"/>
      <c r="C39" s="517"/>
      <c r="D39" s="517"/>
      <c r="E39" s="517"/>
      <c r="F39" s="518"/>
      <c r="G39" s="544" t="s">
        <v>580</v>
      </c>
      <c r="H39" s="545"/>
      <c r="I39" s="545"/>
      <c r="J39" s="545"/>
      <c r="K39" s="545"/>
      <c r="L39" s="545"/>
      <c r="M39" s="545"/>
      <c r="N39" s="545"/>
      <c r="O39" s="546"/>
      <c r="P39" s="160" t="s">
        <v>581</v>
      </c>
      <c r="Q39" s="160"/>
      <c r="R39" s="160"/>
      <c r="S39" s="160"/>
      <c r="T39" s="160"/>
      <c r="U39" s="160"/>
      <c r="V39" s="160"/>
      <c r="W39" s="160"/>
      <c r="X39" s="230"/>
      <c r="Y39" s="337" t="s">
        <v>12</v>
      </c>
      <c r="Z39" s="553"/>
      <c r="AA39" s="554"/>
      <c r="AB39" s="555" t="s">
        <v>577</v>
      </c>
      <c r="AC39" s="555"/>
      <c r="AD39" s="555"/>
      <c r="AE39" s="363">
        <v>58</v>
      </c>
      <c r="AF39" s="364"/>
      <c r="AG39" s="364"/>
      <c r="AH39" s="364"/>
      <c r="AI39" s="363">
        <v>83</v>
      </c>
      <c r="AJ39" s="364"/>
      <c r="AK39" s="364"/>
      <c r="AL39" s="364"/>
      <c r="AM39" s="363"/>
      <c r="AN39" s="364"/>
      <c r="AO39" s="364"/>
      <c r="AP39" s="364"/>
      <c r="AQ39" s="110" t="s">
        <v>573</v>
      </c>
      <c r="AR39" s="111"/>
      <c r="AS39" s="111"/>
      <c r="AT39" s="112"/>
      <c r="AU39" s="364" t="s">
        <v>578</v>
      </c>
      <c r="AV39" s="364"/>
      <c r="AW39" s="364"/>
      <c r="AX39" s="366"/>
    </row>
    <row r="40" spans="1:50" ht="23.25" hidden="1"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26" t="s">
        <v>577</v>
      </c>
      <c r="AC40" s="526"/>
      <c r="AD40" s="526"/>
      <c r="AE40" s="363" t="s">
        <v>574</v>
      </c>
      <c r="AF40" s="364"/>
      <c r="AG40" s="364"/>
      <c r="AH40" s="364"/>
      <c r="AI40" s="363" t="s">
        <v>574</v>
      </c>
      <c r="AJ40" s="364"/>
      <c r="AK40" s="364"/>
      <c r="AL40" s="364"/>
      <c r="AM40" s="363" t="s">
        <v>574</v>
      </c>
      <c r="AN40" s="364"/>
      <c r="AO40" s="364"/>
      <c r="AP40" s="364"/>
      <c r="AQ40" s="110" t="s">
        <v>574</v>
      </c>
      <c r="AR40" s="111"/>
      <c r="AS40" s="111"/>
      <c r="AT40" s="112"/>
      <c r="AU40" s="364">
        <v>200</v>
      </c>
      <c r="AV40" s="364"/>
      <c r="AW40" s="364"/>
      <c r="AX40" s="366"/>
    </row>
    <row r="41" spans="1:50" ht="23.25" hidden="1" customHeight="1" x14ac:dyDescent="0.15">
      <c r="A41" s="648"/>
      <c r="B41" s="649"/>
      <c r="C41" s="649"/>
      <c r="D41" s="649"/>
      <c r="E41" s="649"/>
      <c r="F41" s="650"/>
      <c r="G41" s="550"/>
      <c r="H41" s="551"/>
      <c r="I41" s="551"/>
      <c r="J41" s="551"/>
      <c r="K41" s="551"/>
      <c r="L41" s="551"/>
      <c r="M41" s="551"/>
      <c r="N41" s="551"/>
      <c r="O41" s="552"/>
      <c r="P41" s="163"/>
      <c r="Q41" s="163"/>
      <c r="R41" s="163"/>
      <c r="S41" s="163"/>
      <c r="T41" s="163"/>
      <c r="U41" s="163"/>
      <c r="V41" s="163"/>
      <c r="W41" s="163"/>
      <c r="X41" s="235"/>
      <c r="Y41" s="302" t="s">
        <v>13</v>
      </c>
      <c r="Z41" s="297"/>
      <c r="AA41" s="298"/>
      <c r="AB41" s="501" t="s">
        <v>301</v>
      </c>
      <c r="AC41" s="501"/>
      <c r="AD41" s="501"/>
      <c r="AE41" s="363" t="s">
        <v>574</v>
      </c>
      <c r="AF41" s="364"/>
      <c r="AG41" s="364"/>
      <c r="AH41" s="364"/>
      <c r="AI41" s="363" t="s">
        <v>574</v>
      </c>
      <c r="AJ41" s="364"/>
      <c r="AK41" s="364"/>
      <c r="AL41" s="364"/>
      <c r="AM41" s="363" t="s">
        <v>582</v>
      </c>
      <c r="AN41" s="364"/>
      <c r="AO41" s="364"/>
      <c r="AP41" s="364"/>
      <c r="AQ41" s="110" t="s">
        <v>573</v>
      </c>
      <c r="AR41" s="111"/>
      <c r="AS41" s="111"/>
      <c r="AT41" s="112"/>
      <c r="AU41" s="364" t="s">
        <v>573</v>
      </c>
      <c r="AV41" s="364"/>
      <c r="AW41" s="364"/>
      <c r="AX41" s="366"/>
    </row>
    <row r="42" spans="1:50" ht="23.25" hidden="1" customHeight="1" x14ac:dyDescent="0.15">
      <c r="A42" s="905" t="s">
        <v>504</v>
      </c>
      <c r="B42" s="906"/>
      <c r="C42" s="906"/>
      <c r="D42" s="906"/>
      <c r="E42" s="906"/>
      <c r="F42" s="907"/>
      <c r="G42" s="911" t="s">
        <v>583</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5" t="s">
        <v>472</v>
      </c>
      <c r="B44" s="646"/>
      <c r="C44" s="646"/>
      <c r="D44" s="646"/>
      <c r="E44" s="646"/>
      <c r="F44" s="647"/>
      <c r="G44" s="569" t="s">
        <v>265</v>
      </c>
      <c r="H44" s="380"/>
      <c r="I44" s="380"/>
      <c r="J44" s="380"/>
      <c r="K44" s="380"/>
      <c r="L44" s="380"/>
      <c r="M44" s="380"/>
      <c r="N44" s="380"/>
      <c r="O44" s="570"/>
      <c r="P44" s="635" t="s">
        <v>59</v>
      </c>
      <c r="Q44" s="380"/>
      <c r="R44" s="380"/>
      <c r="S44" s="380"/>
      <c r="T44" s="380"/>
      <c r="U44" s="380"/>
      <c r="V44" s="380"/>
      <c r="W44" s="380"/>
      <c r="X44" s="570"/>
      <c r="Y44" s="636"/>
      <c r="Z44" s="637"/>
      <c r="AA44" s="638"/>
      <c r="AB44" s="367" t="s">
        <v>11</v>
      </c>
      <c r="AC44" s="368"/>
      <c r="AD44" s="369"/>
      <c r="AE44" s="367" t="s">
        <v>534</v>
      </c>
      <c r="AF44" s="368"/>
      <c r="AG44" s="368"/>
      <c r="AH44" s="369"/>
      <c r="AI44" s="367" t="s">
        <v>531</v>
      </c>
      <c r="AJ44" s="368"/>
      <c r="AK44" s="368"/>
      <c r="AL44" s="369"/>
      <c r="AM44" s="374" t="s">
        <v>526</v>
      </c>
      <c r="AN44" s="374"/>
      <c r="AO44" s="374"/>
      <c r="AP44" s="367"/>
      <c r="AQ44" s="266" t="s">
        <v>354</v>
      </c>
      <c r="AR44" s="267"/>
      <c r="AS44" s="267"/>
      <c r="AT44" s="268"/>
      <c r="AU44" s="380" t="s">
        <v>253</v>
      </c>
      <c r="AV44" s="380"/>
      <c r="AW44" s="380"/>
      <c r="AX44" s="381"/>
    </row>
    <row r="45" spans="1:50"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72"/>
      <c r="Z45" s="473"/>
      <c r="AA45" s="474"/>
      <c r="AB45" s="331"/>
      <c r="AC45" s="332"/>
      <c r="AD45" s="333"/>
      <c r="AE45" s="331"/>
      <c r="AF45" s="332"/>
      <c r="AG45" s="332"/>
      <c r="AH45" s="333"/>
      <c r="AI45" s="331"/>
      <c r="AJ45" s="332"/>
      <c r="AK45" s="332"/>
      <c r="AL45" s="333"/>
      <c r="AM45" s="375"/>
      <c r="AN45" s="375"/>
      <c r="AO45" s="375"/>
      <c r="AP45" s="331"/>
      <c r="AQ45" s="216" t="s">
        <v>574</v>
      </c>
      <c r="AR45" s="135"/>
      <c r="AS45" s="136" t="s">
        <v>355</v>
      </c>
      <c r="AT45" s="171"/>
      <c r="AU45" s="270">
        <v>32</v>
      </c>
      <c r="AV45" s="270"/>
      <c r="AW45" s="378" t="s">
        <v>300</v>
      </c>
      <c r="AX45" s="379"/>
    </row>
    <row r="46" spans="1:50" ht="23.25" hidden="1" customHeight="1" x14ac:dyDescent="0.15">
      <c r="A46" s="519"/>
      <c r="B46" s="517"/>
      <c r="C46" s="517"/>
      <c r="D46" s="517"/>
      <c r="E46" s="517"/>
      <c r="F46" s="518"/>
      <c r="G46" s="544" t="s">
        <v>584</v>
      </c>
      <c r="H46" s="545"/>
      <c r="I46" s="545"/>
      <c r="J46" s="545"/>
      <c r="K46" s="545"/>
      <c r="L46" s="545"/>
      <c r="M46" s="545"/>
      <c r="N46" s="545"/>
      <c r="O46" s="546"/>
      <c r="P46" s="160" t="s">
        <v>585</v>
      </c>
      <c r="Q46" s="160"/>
      <c r="R46" s="160"/>
      <c r="S46" s="160"/>
      <c r="T46" s="160"/>
      <c r="U46" s="160"/>
      <c r="V46" s="160"/>
      <c r="W46" s="160"/>
      <c r="X46" s="230"/>
      <c r="Y46" s="337" t="s">
        <v>12</v>
      </c>
      <c r="Z46" s="553"/>
      <c r="AA46" s="554"/>
      <c r="AB46" s="555" t="s">
        <v>577</v>
      </c>
      <c r="AC46" s="555"/>
      <c r="AD46" s="555"/>
      <c r="AE46" s="363">
        <v>15</v>
      </c>
      <c r="AF46" s="364"/>
      <c r="AG46" s="364"/>
      <c r="AH46" s="364"/>
      <c r="AI46" s="363">
        <v>80</v>
      </c>
      <c r="AJ46" s="364"/>
      <c r="AK46" s="364"/>
      <c r="AL46" s="364"/>
      <c r="AM46" s="363"/>
      <c r="AN46" s="364"/>
      <c r="AO46" s="364"/>
      <c r="AP46" s="364"/>
      <c r="AQ46" s="110" t="s">
        <v>574</v>
      </c>
      <c r="AR46" s="111"/>
      <c r="AS46" s="111"/>
      <c r="AT46" s="112"/>
      <c r="AU46" s="364" t="s">
        <v>574</v>
      </c>
      <c r="AV46" s="364"/>
      <c r="AW46" s="364"/>
      <c r="AX46" s="366"/>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26" t="s">
        <v>577</v>
      </c>
      <c r="AC47" s="526"/>
      <c r="AD47" s="526"/>
      <c r="AE47" s="363" t="s">
        <v>586</v>
      </c>
      <c r="AF47" s="364"/>
      <c r="AG47" s="364"/>
      <c r="AH47" s="364"/>
      <c r="AI47" s="363" t="s">
        <v>587</v>
      </c>
      <c r="AJ47" s="364"/>
      <c r="AK47" s="364"/>
      <c r="AL47" s="364"/>
      <c r="AM47" s="363" t="s">
        <v>574</v>
      </c>
      <c r="AN47" s="364"/>
      <c r="AO47" s="364"/>
      <c r="AP47" s="364"/>
      <c r="AQ47" s="110" t="s">
        <v>578</v>
      </c>
      <c r="AR47" s="111"/>
      <c r="AS47" s="111"/>
      <c r="AT47" s="112"/>
      <c r="AU47" s="364">
        <v>5</v>
      </c>
      <c r="AV47" s="364"/>
      <c r="AW47" s="364"/>
      <c r="AX47" s="366"/>
    </row>
    <row r="48" spans="1:50" ht="23.25" hidden="1" customHeight="1" x14ac:dyDescent="0.15">
      <c r="A48" s="648"/>
      <c r="B48" s="649"/>
      <c r="C48" s="649"/>
      <c r="D48" s="649"/>
      <c r="E48" s="649"/>
      <c r="F48" s="650"/>
      <c r="G48" s="550"/>
      <c r="H48" s="551"/>
      <c r="I48" s="551"/>
      <c r="J48" s="551"/>
      <c r="K48" s="551"/>
      <c r="L48" s="551"/>
      <c r="M48" s="551"/>
      <c r="N48" s="551"/>
      <c r="O48" s="552"/>
      <c r="P48" s="163"/>
      <c r="Q48" s="163"/>
      <c r="R48" s="163"/>
      <c r="S48" s="163"/>
      <c r="T48" s="163"/>
      <c r="U48" s="163"/>
      <c r="V48" s="163"/>
      <c r="W48" s="163"/>
      <c r="X48" s="235"/>
      <c r="Y48" s="302" t="s">
        <v>13</v>
      </c>
      <c r="Z48" s="297"/>
      <c r="AA48" s="298"/>
      <c r="AB48" s="501" t="s">
        <v>301</v>
      </c>
      <c r="AC48" s="501"/>
      <c r="AD48" s="501"/>
      <c r="AE48" s="363" t="s">
        <v>573</v>
      </c>
      <c r="AF48" s="364"/>
      <c r="AG48" s="364"/>
      <c r="AH48" s="364"/>
      <c r="AI48" s="363" t="s">
        <v>588</v>
      </c>
      <c r="AJ48" s="364"/>
      <c r="AK48" s="364"/>
      <c r="AL48" s="364"/>
      <c r="AM48" s="363" t="s">
        <v>574</v>
      </c>
      <c r="AN48" s="364"/>
      <c r="AO48" s="364"/>
      <c r="AP48" s="364"/>
      <c r="AQ48" s="110" t="s">
        <v>574</v>
      </c>
      <c r="AR48" s="111"/>
      <c r="AS48" s="111"/>
      <c r="AT48" s="112"/>
      <c r="AU48" s="364" t="s">
        <v>574</v>
      </c>
      <c r="AV48" s="364"/>
      <c r="AW48" s="364"/>
      <c r="AX48" s="366"/>
    </row>
    <row r="49" spans="1:50" ht="23.25" hidden="1" customHeight="1" x14ac:dyDescent="0.15">
      <c r="A49" s="905" t="s">
        <v>504</v>
      </c>
      <c r="B49" s="906"/>
      <c r="C49" s="906"/>
      <c r="D49" s="906"/>
      <c r="E49" s="906"/>
      <c r="F49" s="907"/>
      <c r="G49" s="911" t="s">
        <v>594</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472</v>
      </c>
      <c r="B51" s="517"/>
      <c r="C51" s="517"/>
      <c r="D51" s="517"/>
      <c r="E51" s="517"/>
      <c r="F51" s="518"/>
      <c r="G51" s="569" t="s">
        <v>265</v>
      </c>
      <c r="H51" s="380"/>
      <c r="I51" s="380"/>
      <c r="J51" s="380"/>
      <c r="K51" s="380"/>
      <c r="L51" s="380"/>
      <c r="M51" s="380"/>
      <c r="N51" s="380"/>
      <c r="O51" s="570"/>
      <c r="P51" s="635" t="s">
        <v>59</v>
      </c>
      <c r="Q51" s="380"/>
      <c r="R51" s="380"/>
      <c r="S51" s="380"/>
      <c r="T51" s="380"/>
      <c r="U51" s="380"/>
      <c r="V51" s="380"/>
      <c r="W51" s="380"/>
      <c r="X51" s="570"/>
      <c r="Y51" s="636"/>
      <c r="Z51" s="637"/>
      <c r="AA51" s="638"/>
      <c r="AB51" s="367" t="s">
        <v>11</v>
      </c>
      <c r="AC51" s="368"/>
      <c r="AD51" s="369"/>
      <c r="AE51" s="367" t="s">
        <v>534</v>
      </c>
      <c r="AF51" s="368"/>
      <c r="AG51" s="368"/>
      <c r="AH51" s="369"/>
      <c r="AI51" s="367" t="s">
        <v>531</v>
      </c>
      <c r="AJ51" s="368"/>
      <c r="AK51" s="368"/>
      <c r="AL51" s="369"/>
      <c r="AM51" s="374" t="s">
        <v>527</v>
      </c>
      <c r="AN51" s="374"/>
      <c r="AO51" s="374"/>
      <c r="AP51" s="367"/>
      <c r="AQ51" s="266" t="s">
        <v>354</v>
      </c>
      <c r="AR51" s="267"/>
      <c r="AS51" s="267"/>
      <c r="AT51" s="268"/>
      <c r="AU51" s="376" t="s">
        <v>253</v>
      </c>
      <c r="AV51" s="376"/>
      <c r="AW51" s="376"/>
      <c r="AX51" s="377"/>
    </row>
    <row r="52" spans="1:50"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72"/>
      <c r="Z52" s="473"/>
      <c r="AA52" s="474"/>
      <c r="AB52" s="331"/>
      <c r="AC52" s="332"/>
      <c r="AD52" s="333"/>
      <c r="AE52" s="331"/>
      <c r="AF52" s="332"/>
      <c r="AG52" s="332"/>
      <c r="AH52" s="333"/>
      <c r="AI52" s="331"/>
      <c r="AJ52" s="332"/>
      <c r="AK52" s="332"/>
      <c r="AL52" s="333"/>
      <c r="AM52" s="375"/>
      <c r="AN52" s="375"/>
      <c r="AO52" s="375"/>
      <c r="AP52" s="331"/>
      <c r="AQ52" s="216" t="s">
        <v>574</v>
      </c>
      <c r="AR52" s="135"/>
      <c r="AS52" s="136" t="s">
        <v>355</v>
      </c>
      <c r="AT52" s="171"/>
      <c r="AU52" s="270">
        <v>32</v>
      </c>
      <c r="AV52" s="270"/>
      <c r="AW52" s="378" t="s">
        <v>300</v>
      </c>
      <c r="AX52" s="379"/>
    </row>
    <row r="53" spans="1:50" ht="23.25" hidden="1" customHeight="1" x14ac:dyDescent="0.15">
      <c r="A53" s="519"/>
      <c r="B53" s="517"/>
      <c r="C53" s="517"/>
      <c r="D53" s="517"/>
      <c r="E53" s="517"/>
      <c r="F53" s="518"/>
      <c r="G53" s="544" t="s">
        <v>589</v>
      </c>
      <c r="H53" s="545"/>
      <c r="I53" s="545"/>
      <c r="J53" s="545"/>
      <c r="K53" s="545"/>
      <c r="L53" s="545"/>
      <c r="M53" s="545"/>
      <c r="N53" s="545"/>
      <c r="O53" s="546"/>
      <c r="P53" s="160" t="s">
        <v>590</v>
      </c>
      <c r="Q53" s="160"/>
      <c r="R53" s="160"/>
      <c r="S53" s="160"/>
      <c r="T53" s="160"/>
      <c r="U53" s="160"/>
      <c r="V53" s="160"/>
      <c r="W53" s="160"/>
      <c r="X53" s="230"/>
      <c r="Y53" s="337" t="s">
        <v>12</v>
      </c>
      <c r="Z53" s="553"/>
      <c r="AA53" s="554"/>
      <c r="AB53" s="555" t="s">
        <v>577</v>
      </c>
      <c r="AC53" s="555"/>
      <c r="AD53" s="555"/>
      <c r="AE53" s="363">
        <v>8</v>
      </c>
      <c r="AF53" s="364"/>
      <c r="AG53" s="364"/>
      <c r="AH53" s="364"/>
      <c r="AI53" s="363">
        <v>11</v>
      </c>
      <c r="AJ53" s="364"/>
      <c r="AK53" s="364"/>
      <c r="AL53" s="364"/>
      <c r="AM53" s="363"/>
      <c r="AN53" s="364"/>
      <c r="AO53" s="364"/>
      <c r="AP53" s="364"/>
      <c r="AQ53" s="110" t="s">
        <v>592</v>
      </c>
      <c r="AR53" s="111"/>
      <c r="AS53" s="111"/>
      <c r="AT53" s="112"/>
      <c r="AU53" s="364" t="s">
        <v>593</v>
      </c>
      <c r="AV53" s="364"/>
      <c r="AW53" s="364"/>
      <c r="AX53" s="366"/>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t="s">
        <v>577</v>
      </c>
      <c r="AC54" s="526"/>
      <c r="AD54" s="526"/>
      <c r="AE54" s="363" t="s">
        <v>574</v>
      </c>
      <c r="AF54" s="364"/>
      <c r="AG54" s="364"/>
      <c r="AH54" s="364"/>
      <c r="AI54" s="363" t="s">
        <v>574</v>
      </c>
      <c r="AJ54" s="364"/>
      <c r="AK54" s="364"/>
      <c r="AL54" s="364"/>
      <c r="AM54" s="363" t="s">
        <v>591</v>
      </c>
      <c r="AN54" s="364"/>
      <c r="AO54" s="364"/>
      <c r="AP54" s="364"/>
      <c r="AQ54" s="110" t="s">
        <v>593</v>
      </c>
      <c r="AR54" s="111"/>
      <c r="AS54" s="111"/>
      <c r="AT54" s="112"/>
      <c r="AU54" s="364">
        <v>10</v>
      </c>
      <c r="AV54" s="364"/>
      <c r="AW54" s="364"/>
      <c r="AX54" s="366"/>
    </row>
    <row r="55" spans="1:50" ht="23.25" hidden="1" customHeight="1" x14ac:dyDescent="0.15">
      <c r="A55" s="648"/>
      <c r="B55" s="649"/>
      <c r="C55" s="649"/>
      <c r="D55" s="649"/>
      <c r="E55" s="649"/>
      <c r="F55" s="650"/>
      <c r="G55" s="550"/>
      <c r="H55" s="551"/>
      <c r="I55" s="551"/>
      <c r="J55" s="551"/>
      <c r="K55" s="551"/>
      <c r="L55" s="551"/>
      <c r="M55" s="551"/>
      <c r="N55" s="551"/>
      <c r="O55" s="552"/>
      <c r="P55" s="163"/>
      <c r="Q55" s="163"/>
      <c r="R55" s="163"/>
      <c r="S55" s="163"/>
      <c r="T55" s="163"/>
      <c r="U55" s="163"/>
      <c r="V55" s="163"/>
      <c r="W55" s="163"/>
      <c r="X55" s="235"/>
      <c r="Y55" s="302" t="s">
        <v>13</v>
      </c>
      <c r="Z55" s="297"/>
      <c r="AA55" s="298"/>
      <c r="AB55" s="465" t="s">
        <v>14</v>
      </c>
      <c r="AC55" s="465"/>
      <c r="AD55" s="465"/>
      <c r="AE55" s="363" t="s">
        <v>591</v>
      </c>
      <c r="AF55" s="364"/>
      <c r="AG55" s="364"/>
      <c r="AH55" s="364"/>
      <c r="AI55" s="363" t="s">
        <v>591</v>
      </c>
      <c r="AJ55" s="364"/>
      <c r="AK55" s="364"/>
      <c r="AL55" s="364"/>
      <c r="AM55" s="363" t="s">
        <v>574</v>
      </c>
      <c r="AN55" s="364"/>
      <c r="AO55" s="364"/>
      <c r="AP55" s="364"/>
      <c r="AQ55" s="110" t="s">
        <v>574</v>
      </c>
      <c r="AR55" s="111"/>
      <c r="AS55" s="111"/>
      <c r="AT55" s="112"/>
      <c r="AU55" s="364" t="s">
        <v>593</v>
      </c>
      <c r="AV55" s="364"/>
      <c r="AW55" s="364"/>
      <c r="AX55" s="366"/>
    </row>
    <row r="56" spans="1:50" ht="23.25" hidden="1" customHeight="1" x14ac:dyDescent="0.15">
      <c r="A56" s="905" t="s">
        <v>504</v>
      </c>
      <c r="B56" s="906"/>
      <c r="C56" s="906"/>
      <c r="D56" s="906"/>
      <c r="E56" s="906"/>
      <c r="F56" s="907"/>
      <c r="G56" s="911" t="s">
        <v>595</v>
      </c>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472</v>
      </c>
      <c r="B58" s="517"/>
      <c r="C58" s="517"/>
      <c r="D58" s="517"/>
      <c r="E58" s="517"/>
      <c r="F58" s="518"/>
      <c r="G58" s="569" t="s">
        <v>265</v>
      </c>
      <c r="H58" s="380"/>
      <c r="I58" s="380"/>
      <c r="J58" s="380"/>
      <c r="K58" s="380"/>
      <c r="L58" s="380"/>
      <c r="M58" s="380"/>
      <c r="N58" s="380"/>
      <c r="O58" s="570"/>
      <c r="P58" s="635" t="s">
        <v>59</v>
      </c>
      <c r="Q58" s="380"/>
      <c r="R58" s="380"/>
      <c r="S58" s="380"/>
      <c r="T58" s="380"/>
      <c r="U58" s="380"/>
      <c r="V58" s="380"/>
      <c r="W58" s="380"/>
      <c r="X58" s="570"/>
      <c r="Y58" s="636"/>
      <c r="Z58" s="637"/>
      <c r="AA58" s="638"/>
      <c r="AB58" s="367" t="s">
        <v>11</v>
      </c>
      <c r="AC58" s="368"/>
      <c r="AD58" s="369"/>
      <c r="AE58" s="367" t="s">
        <v>535</v>
      </c>
      <c r="AF58" s="368"/>
      <c r="AG58" s="368"/>
      <c r="AH58" s="369"/>
      <c r="AI58" s="367" t="s">
        <v>531</v>
      </c>
      <c r="AJ58" s="368"/>
      <c r="AK58" s="368"/>
      <c r="AL58" s="369"/>
      <c r="AM58" s="374" t="s">
        <v>526</v>
      </c>
      <c r="AN58" s="374"/>
      <c r="AO58" s="374"/>
      <c r="AP58" s="367"/>
      <c r="AQ58" s="266" t="s">
        <v>354</v>
      </c>
      <c r="AR58" s="267"/>
      <c r="AS58" s="267"/>
      <c r="AT58" s="268"/>
      <c r="AU58" s="376" t="s">
        <v>253</v>
      </c>
      <c r="AV58" s="376"/>
      <c r="AW58" s="376"/>
      <c r="AX58" s="377"/>
    </row>
    <row r="59" spans="1:50"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72"/>
      <c r="Z59" s="473"/>
      <c r="AA59" s="474"/>
      <c r="AB59" s="331"/>
      <c r="AC59" s="332"/>
      <c r="AD59" s="333"/>
      <c r="AE59" s="331"/>
      <c r="AF59" s="332"/>
      <c r="AG59" s="332"/>
      <c r="AH59" s="333"/>
      <c r="AI59" s="331"/>
      <c r="AJ59" s="332"/>
      <c r="AK59" s="332"/>
      <c r="AL59" s="333"/>
      <c r="AM59" s="375"/>
      <c r="AN59" s="375"/>
      <c r="AO59" s="375"/>
      <c r="AP59" s="331"/>
      <c r="AQ59" s="216"/>
      <c r="AR59" s="135"/>
      <c r="AS59" s="136" t="s">
        <v>355</v>
      </c>
      <c r="AT59" s="171"/>
      <c r="AU59" s="270"/>
      <c r="AV59" s="270"/>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60"/>
      <c r="Q60" s="160"/>
      <c r="R60" s="160"/>
      <c r="S60" s="160"/>
      <c r="T60" s="160"/>
      <c r="U60" s="160"/>
      <c r="V60" s="160"/>
      <c r="W60" s="160"/>
      <c r="X60" s="230"/>
      <c r="Y60" s="337" t="s">
        <v>12</v>
      </c>
      <c r="Z60" s="553"/>
      <c r="AA60" s="554"/>
      <c r="AB60" s="555"/>
      <c r="AC60" s="555"/>
      <c r="AD60" s="555"/>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20"/>
      <c r="B62" s="521"/>
      <c r="C62" s="521"/>
      <c r="D62" s="521"/>
      <c r="E62" s="521"/>
      <c r="F62" s="522"/>
      <c r="G62" s="550"/>
      <c r="H62" s="551"/>
      <c r="I62" s="551"/>
      <c r="J62" s="551"/>
      <c r="K62" s="551"/>
      <c r="L62" s="551"/>
      <c r="M62" s="551"/>
      <c r="N62" s="551"/>
      <c r="O62" s="552"/>
      <c r="P62" s="163"/>
      <c r="Q62" s="163"/>
      <c r="R62" s="163"/>
      <c r="S62" s="163"/>
      <c r="T62" s="163"/>
      <c r="U62" s="163"/>
      <c r="V62" s="163"/>
      <c r="W62" s="163"/>
      <c r="X62" s="235"/>
      <c r="Y62" s="302" t="s">
        <v>13</v>
      </c>
      <c r="Z62" s="297"/>
      <c r="AA62" s="298"/>
      <c r="AB62" s="501" t="s">
        <v>14</v>
      </c>
      <c r="AC62" s="501"/>
      <c r="AD62" s="501"/>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5" t="s">
        <v>473</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468</v>
      </c>
      <c r="X65" s="877"/>
      <c r="Y65" s="880"/>
      <c r="Z65" s="880"/>
      <c r="AA65" s="881"/>
      <c r="AB65" s="874" t="s">
        <v>11</v>
      </c>
      <c r="AC65" s="870"/>
      <c r="AD65" s="871"/>
      <c r="AE65" s="367" t="s">
        <v>534</v>
      </c>
      <c r="AF65" s="368"/>
      <c r="AG65" s="368"/>
      <c r="AH65" s="369"/>
      <c r="AI65" s="367" t="s">
        <v>531</v>
      </c>
      <c r="AJ65" s="368"/>
      <c r="AK65" s="368"/>
      <c r="AL65" s="369"/>
      <c r="AM65" s="374" t="s">
        <v>526</v>
      </c>
      <c r="AN65" s="374"/>
      <c r="AO65" s="374"/>
      <c r="AP65" s="367"/>
      <c r="AQ65" s="874" t="s">
        <v>354</v>
      </c>
      <c r="AR65" s="870"/>
      <c r="AS65" s="870"/>
      <c r="AT65" s="871"/>
      <c r="AU65" s="987" t="s">
        <v>253</v>
      </c>
      <c r="AV65" s="987"/>
      <c r="AW65" s="987"/>
      <c r="AX65" s="988"/>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1"/>
      <c r="AF66" s="332"/>
      <c r="AG66" s="332"/>
      <c r="AH66" s="333"/>
      <c r="AI66" s="331"/>
      <c r="AJ66" s="332"/>
      <c r="AK66" s="332"/>
      <c r="AL66" s="333"/>
      <c r="AM66" s="375"/>
      <c r="AN66" s="375"/>
      <c r="AO66" s="375"/>
      <c r="AP66" s="331"/>
      <c r="AQ66" s="269"/>
      <c r="AR66" s="270"/>
      <c r="AS66" s="872" t="s">
        <v>355</v>
      </c>
      <c r="AT66" s="873"/>
      <c r="AU66" s="270"/>
      <c r="AV66" s="270"/>
      <c r="AW66" s="872" t="s">
        <v>471</v>
      </c>
      <c r="AX66" s="989"/>
    </row>
    <row r="67" spans="1:50" ht="23.25" hidden="1" customHeight="1" x14ac:dyDescent="0.15">
      <c r="A67" s="858"/>
      <c r="B67" s="859"/>
      <c r="C67" s="859"/>
      <c r="D67" s="859"/>
      <c r="E67" s="859"/>
      <c r="F67" s="860"/>
      <c r="G67" s="990" t="s">
        <v>356</v>
      </c>
      <c r="H67" s="973"/>
      <c r="I67" s="974"/>
      <c r="J67" s="974"/>
      <c r="K67" s="974"/>
      <c r="L67" s="974"/>
      <c r="M67" s="974"/>
      <c r="N67" s="974"/>
      <c r="O67" s="975"/>
      <c r="P67" s="973"/>
      <c r="Q67" s="974"/>
      <c r="R67" s="974"/>
      <c r="S67" s="974"/>
      <c r="T67" s="974"/>
      <c r="U67" s="974"/>
      <c r="V67" s="975"/>
      <c r="W67" s="979"/>
      <c r="X67" s="980"/>
      <c r="Y67" s="960" t="s">
        <v>12</v>
      </c>
      <c r="Z67" s="960"/>
      <c r="AA67" s="961"/>
      <c r="AB67" s="962" t="s">
        <v>494</v>
      </c>
      <c r="AC67" s="962"/>
      <c r="AD67" s="96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8"/>
      <c r="B68" s="859"/>
      <c r="C68" s="859"/>
      <c r="D68" s="859"/>
      <c r="E68" s="859"/>
      <c r="F68" s="860"/>
      <c r="G68" s="950"/>
      <c r="H68" s="976"/>
      <c r="I68" s="977"/>
      <c r="J68" s="977"/>
      <c r="K68" s="977"/>
      <c r="L68" s="977"/>
      <c r="M68" s="977"/>
      <c r="N68" s="977"/>
      <c r="O68" s="978"/>
      <c r="P68" s="976"/>
      <c r="Q68" s="977"/>
      <c r="R68" s="977"/>
      <c r="S68" s="977"/>
      <c r="T68" s="977"/>
      <c r="U68" s="977"/>
      <c r="V68" s="978"/>
      <c r="W68" s="981"/>
      <c r="X68" s="982"/>
      <c r="Y68" s="183" t="s">
        <v>54</v>
      </c>
      <c r="Z68" s="183"/>
      <c r="AA68" s="184"/>
      <c r="AB68" s="985" t="s">
        <v>494</v>
      </c>
      <c r="AC68" s="985"/>
      <c r="AD68" s="98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8"/>
      <c r="B69" s="859"/>
      <c r="C69" s="859"/>
      <c r="D69" s="859"/>
      <c r="E69" s="859"/>
      <c r="F69" s="860"/>
      <c r="G69" s="991"/>
      <c r="H69" s="976"/>
      <c r="I69" s="977"/>
      <c r="J69" s="977"/>
      <c r="K69" s="977"/>
      <c r="L69" s="977"/>
      <c r="M69" s="977"/>
      <c r="N69" s="977"/>
      <c r="O69" s="978"/>
      <c r="P69" s="976"/>
      <c r="Q69" s="977"/>
      <c r="R69" s="977"/>
      <c r="S69" s="977"/>
      <c r="T69" s="977"/>
      <c r="U69" s="977"/>
      <c r="V69" s="978"/>
      <c r="W69" s="983"/>
      <c r="X69" s="984"/>
      <c r="Y69" s="183" t="s">
        <v>13</v>
      </c>
      <c r="Z69" s="183"/>
      <c r="AA69" s="184"/>
      <c r="AB69" s="986" t="s">
        <v>495</v>
      </c>
      <c r="AC69" s="986"/>
      <c r="AD69" s="986"/>
      <c r="AE69" s="821"/>
      <c r="AF69" s="822"/>
      <c r="AG69" s="822"/>
      <c r="AH69" s="822"/>
      <c r="AI69" s="821"/>
      <c r="AJ69" s="822"/>
      <c r="AK69" s="822"/>
      <c r="AL69" s="822"/>
      <c r="AM69" s="821"/>
      <c r="AN69" s="822"/>
      <c r="AO69" s="822"/>
      <c r="AP69" s="822"/>
      <c r="AQ69" s="363"/>
      <c r="AR69" s="364"/>
      <c r="AS69" s="364"/>
      <c r="AT69" s="365"/>
      <c r="AU69" s="364"/>
      <c r="AV69" s="364"/>
      <c r="AW69" s="364"/>
      <c r="AX69" s="366"/>
    </row>
    <row r="70" spans="1:50" ht="23.25" hidden="1" customHeight="1" x14ac:dyDescent="0.15">
      <c r="A70" s="858" t="s">
        <v>478</v>
      </c>
      <c r="B70" s="859"/>
      <c r="C70" s="859"/>
      <c r="D70" s="859"/>
      <c r="E70" s="859"/>
      <c r="F70" s="860"/>
      <c r="G70" s="950" t="s">
        <v>357</v>
      </c>
      <c r="H70" s="951"/>
      <c r="I70" s="951"/>
      <c r="J70" s="951"/>
      <c r="K70" s="951"/>
      <c r="L70" s="951"/>
      <c r="M70" s="951"/>
      <c r="N70" s="951"/>
      <c r="O70" s="951"/>
      <c r="P70" s="951"/>
      <c r="Q70" s="951"/>
      <c r="R70" s="951"/>
      <c r="S70" s="951"/>
      <c r="T70" s="951"/>
      <c r="U70" s="951"/>
      <c r="V70" s="951"/>
      <c r="W70" s="954" t="s">
        <v>493</v>
      </c>
      <c r="X70" s="955"/>
      <c r="Y70" s="960" t="s">
        <v>12</v>
      </c>
      <c r="Z70" s="960"/>
      <c r="AA70" s="961"/>
      <c r="AB70" s="962" t="s">
        <v>494</v>
      </c>
      <c r="AC70" s="962"/>
      <c r="AD70" s="96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8"/>
      <c r="B71" s="859"/>
      <c r="C71" s="859"/>
      <c r="D71" s="859"/>
      <c r="E71" s="859"/>
      <c r="F71" s="860"/>
      <c r="G71" s="950"/>
      <c r="H71" s="952"/>
      <c r="I71" s="952"/>
      <c r="J71" s="952"/>
      <c r="K71" s="952"/>
      <c r="L71" s="952"/>
      <c r="M71" s="952"/>
      <c r="N71" s="952"/>
      <c r="O71" s="952"/>
      <c r="P71" s="952"/>
      <c r="Q71" s="952"/>
      <c r="R71" s="952"/>
      <c r="S71" s="952"/>
      <c r="T71" s="952"/>
      <c r="U71" s="952"/>
      <c r="V71" s="952"/>
      <c r="W71" s="956"/>
      <c r="X71" s="957"/>
      <c r="Y71" s="183" t="s">
        <v>54</v>
      </c>
      <c r="Z71" s="183"/>
      <c r="AA71" s="184"/>
      <c r="AB71" s="985" t="s">
        <v>494</v>
      </c>
      <c r="AC71" s="985"/>
      <c r="AD71" s="98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1"/>
      <c r="B72" s="862"/>
      <c r="C72" s="862"/>
      <c r="D72" s="862"/>
      <c r="E72" s="862"/>
      <c r="F72" s="863"/>
      <c r="G72" s="950"/>
      <c r="H72" s="953"/>
      <c r="I72" s="953"/>
      <c r="J72" s="953"/>
      <c r="K72" s="953"/>
      <c r="L72" s="953"/>
      <c r="M72" s="953"/>
      <c r="N72" s="953"/>
      <c r="O72" s="953"/>
      <c r="P72" s="953"/>
      <c r="Q72" s="953"/>
      <c r="R72" s="953"/>
      <c r="S72" s="953"/>
      <c r="T72" s="953"/>
      <c r="U72" s="953"/>
      <c r="V72" s="953"/>
      <c r="W72" s="958"/>
      <c r="X72" s="959"/>
      <c r="Y72" s="183" t="s">
        <v>13</v>
      </c>
      <c r="Z72" s="183"/>
      <c r="AA72" s="184"/>
      <c r="AB72" s="986" t="s">
        <v>495</v>
      </c>
      <c r="AC72" s="986"/>
      <c r="AD72" s="98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4" t="s">
        <v>473</v>
      </c>
      <c r="B73" s="845"/>
      <c r="C73" s="845"/>
      <c r="D73" s="845"/>
      <c r="E73" s="845"/>
      <c r="F73" s="846"/>
      <c r="G73" s="810"/>
      <c r="H73" s="168" t="s">
        <v>265</v>
      </c>
      <c r="I73" s="168"/>
      <c r="J73" s="168"/>
      <c r="K73" s="168"/>
      <c r="L73" s="168"/>
      <c r="M73" s="168"/>
      <c r="N73" s="168"/>
      <c r="O73" s="169"/>
      <c r="P73" s="175" t="s">
        <v>59</v>
      </c>
      <c r="Q73" s="168"/>
      <c r="R73" s="168"/>
      <c r="S73" s="168"/>
      <c r="T73" s="168"/>
      <c r="U73" s="168"/>
      <c r="V73" s="168"/>
      <c r="W73" s="168"/>
      <c r="X73" s="169"/>
      <c r="Y73" s="812"/>
      <c r="Z73" s="813"/>
      <c r="AA73" s="814"/>
      <c r="AB73" s="175" t="s">
        <v>11</v>
      </c>
      <c r="AC73" s="168"/>
      <c r="AD73" s="169"/>
      <c r="AE73" s="367" t="s">
        <v>534</v>
      </c>
      <c r="AF73" s="368"/>
      <c r="AG73" s="368"/>
      <c r="AH73" s="369"/>
      <c r="AI73" s="367" t="s">
        <v>531</v>
      </c>
      <c r="AJ73" s="368"/>
      <c r="AK73" s="368"/>
      <c r="AL73" s="369"/>
      <c r="AM73" s="374" t="s">
        <v>526</v>
      </c>
      <c r="AN73" s="374"/>
      <c r="AO73" s="374"/>
      <c r="AP73" s="367"/>
      <c r="AQ73" s="175" t="s">
        <v>354</v>
      </c>
      <c r="AR73" s="168"/>
      <c r="AS73" s="168"/>
      <c r="AT73" s="169"/>
      <c r="AU73" s="272" t="s">
        <v>253</v>
      </c>
      <c r="AV73" s="133"/>
      <c r="AW73" s="133"/>
      <c r="AX73" s="134"/>
    </row>
    <row r="74" spans="1:50" ht="18.75" hidden="1" customHeight="1" x14ac:dyDescent="0.15">
      <c r="A74" s="847"/>
      <c r="B74" s="848"/>
      <c r="C74" s="848"/>
      <c r="D74" s="848"/>
      <c r="E74" s="848"/>
      <c r="F74" s="849"/>
      <c r="G74" s="811"/>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355</v>
      </c>
      <c r="AT74" s="171"/>
      <c r="AU74" s="216"/>
      <c r="AV74" s="135"/>
      <c r="AW74" s="136" t="s">
        <v>300</v>
      </c>
      <c r="AX74" s="137"/>
    </row>
    <row r="75" spans="1:50" ht="23.25" hidden="1" customHeight="1" x14ac:dyDescent="0.15">
      <c r="A75" s="847"/>
      <c r="B75" s="848"/>
      <c r="C75" s="848"/>
      <c r="D75" s="848"/>
      <c r="E75" s="848"/>
      <c r="F75" s="849"/>
      <c r="G75" s="785" t="s">
        <v>356</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47"/>
      <c r="B76" s="848"/>
      <c r="C76" s="848"/>
      <c r="D76" s="848"/>
      <c r="E76" s="848"/>
      <c r="F76" s="849"/>
      <c r="G76" s="786"/>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47"/>
      <c r="B77" s="848"/>
      <c r="C77" s="848"/>
      <c r="D77" s="848"/>
      <c r="E77" s="848"/>
      <c r="F77" s="849"/>
      <c r="G77" s="787"/>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9" t="s">
        <v>507</v>
      </c>
      <c r="B78" s="920"/>
      <c r="C78" s="920"/>
      <c r="D78" s="920"/>
      <c r="E78" s="917" t="s">
        <v>450</v>
      </c>
      <c r="F78" s="918"/>
      <c r="G78" s="56" t="s">
        <v>357</v>
      </c>
      <c r="H78" s="796"/>
      <c r="I78" s="243"/>
      <c r="J78" s="243"/>
      <c r="K78" s="243"/>
      <c r="L78" s="243"/>
      <c r="M78" s="243"/>
      <c r="N78" s="243"/>
      <c r="O78" s="797"/>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7" t="s">
        <v>467</v>
      </c>
      <c r="AP79" s="148"/>
      <c r="AQ79" s="148"/>
      <c r="AR79" s="80" t="s">
        <v>465</v>
      </c>
      <c r="AS79" s="147"/>
      <c r="AT79" s="148"/>
      <c r="AU79" s="148"/>
      <c r="AV79" s="148"/>
      <c r="AW79" s="148"/>
      <c r="AX79" s="149"/>
    </row>
    <row r="80" spans="1:50" ht="18.75" customHeight="1" x14ac:dyDescent="0.15">
      <c r="A80" s="523" t="s">
        <v>266</v>
      </c>
      <c r="B80" s="853" t="s">
        <v>464</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customHeight="1" x14ac:dyDescent="0.15">
      <c r="A81" s="524"/>
      <c r="B81" s="856"/>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170.1" customHeight="1" x14ac:dyDescent="0.15">
      <c r="A82" s="524"/>
      <c r="B82" s="856"/>
      <c r="C82" s="556"/>
      <c r="D82" s="556"/>
      <c r="E82" s="556"/>
      <c r="F82" s="557"/>
      <c r="G82" s="505" t="s">
        <v>651</v>
      </c>
      <c r="H82" s="505"/>
      <c r="I82" s="505"/>
      <c r="J82" s="505"/>
      <c r="K82" s="505"/>
      <c r="L82" s="505"/>
      <c r="M82" s="505"/>
      <c r="N82" s="505"/>
      <c r="O82" s="505"/>
      <c r="P82" s="505"/>
      <c r="Q82" s="505"/>
      <c r="R82" s="505"/>
      <c r="S82" s="505"/>
      <c r="T82" s="505"/>
      <c r="U82" s="505"/>
      <c r="V82" s="505"/>
      <c r="W82" s="505"/>
      <c r="X82" s="505"/>
      <c r="Y82" s="505"/>
      <c r="Z82" s="505"/>
      <c r="AA82" s="756"/>
      <c r="AB82" s="504" t="s">
        <v>652</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170.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70.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2"/>
      <c r="Z85" s="173"/>
      <c r="AA85" s="174"/>
      <c r="AB85" s="462" t="s">
        <v>11</v>
      </c>
      <c r="AC85" s="463"/>
      <c r="AD85" s="464"/>
      <c r="AE85" s="367" t="s">
        <v>534</v>
      </c>
      <c r="AF85" s="368"/>
      <c r="AG85" s="368"/>
      <c r="AH85" s="369"/>
      <c r="AI85" s="367" t="s">
        <v>531</v>
      </c>
      <c r="AJ85" s="368"/>
      <c r="AK85" s="368"/>
      <c r="AL85" s="369"/>
      <c r="AM85" s="374" t="s">
        <v>526</v>
      </c>
      <c r="AN85" s="374"/>
      <c r="AO85" s="374"/>
      <c r="AP85" s="367"/>
      <c r="AQ85" s="175" t="s">
        <v>354</v>
      </c>
      <c r="AR85" s="168"/>
      <c r="AS85" s="168"/>
      <c r="AT85" s="169"/>
      <c r="AU85" s="372" t="s">
        <v>253</v>
      </c>
      <c r="AV85" s="372"/>
      <c r="AW85" s="372"/>
      <c r="AX85" s="373"/>
      <c r="AY85" s="10"/>
      <c r="AZ85" s="10"/>
      <c r="BA85" s="10"/>
      <c r="BB85" s="10"/>
      <c r="BC85" s="10"/>
    </row>
    <row r="86" spans="1:60" ht="18.75"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2"/>
      <c r="Z86" s="173"/>
      <c r="AA86" s="174"/>
      <c r="AB86" s="331"/>
      <c r="AC86" s="332"/>
      <c r="AD86" s="333"/>
      <c r="AE86" s="331"/>
      <c r="AF86" s="332"/>
      <c r="AG86" s="332"/>
      <c r="AH86" s="333"/>
      <c r="AI86" s="331"/>
      <c r="AJ86" s="332"/>
      <c r="AK86" s="332"/>
      <c r="AL86" s="333"/>
      <c r="AM86" s="375"/>
      <c r="AN86" s="375"/>
      <c r="AO86" s="375"/>
      <c r="AP86" s="331"/>
      <c r="AQ86" s="269" t="s">
        <v>644</v>
      </c>
      <c r="AR86" s="270"/>
      <c r="AS86" s="136" t="s">
        <v>355</v>
      </c>
      <c r="AT86" s="171"/>
      <c r="AU86" s="270">
        <v>32</v>
      </c>
      <c r="AV86" s="270"/>
      <c r="AW86" s="378" t="s">
        <v>300</v>
      </c>
      <c r="AX86" s="379"/>
      <c r="AY86" s="10"/>
      <c r="AZ86" s="10"/>
      <c r="BA86" s="10"/>
      <c r="BB86" s="10"/>
      <c r="BC86" s="10"/>
      <c r="BD86" s="10"/>
      <c r="BE86" s="10"/>
      <c r="BF86" s="10"/>
      <c r="BG86" s="10"/>
      <c r="BH86" s="10"/>
    </row>
    <row r="87" spans="1:60" ht="65.099999999999994" customHeight="1" x14ac:dyDescent="0.15">
      <c r="A87" s="524"/>
      <c r="B87" s="556"/>
      <c r="C87" s="556"/>
      <c r="D87" s="556"/>
      <c r="E87" s="556"/>
      <c r="F87" s="557"/>
      <c r="G87" s="229" t="s">
        <v>653</v>
      </c>
      <c r="H87" s="160"/>
      <c r="I87" s="160"/>
      <c r="J87" s="160"/>
      <c r="K87" s="160"/>
      <c r="L87" s="160"/>
      <c r="M87" s="160"/>
      <c r="N87" s="160"/>
      <c r="O87" s="230"/>
      <c r="P87" s="160" t="s">
        <v>654</v>
      </c>
      <c r="Q87" s="803"/>
      <c r="R87" s="803"/>
      <c r="S87" s="803"/>
      <c r="T87" s="803"/>
      <c r="U87" s="803"/>
      <c r="V87" s="803"/>
      <c r="W87" s="803"/>
      <c r="X87" s="804"/>
      <c r="Y87" s="759" t="s">
        <v>62</v>
      </c>
      <c r="Z87" s="760"/>
      <c r="AA87" s="761"/>
      <c r="AB87" s="555" t="s">
        <v>655</v>
      </c>
      <c r="AC87" s="555"/>
      <c r="AD87" s="555"/>
      <c r="AE87" s="363"/>
      <c r="AF87" s="364"/>
      <c r="AG87" s="364"/>
      <c r="AH87" s="364"/>
      <c r="AI87" s="363"/>
      <c r="AJ87" s="364"/>
      <c r="AK87" s="364"/>
      <c r="AL87" s="364"/>
      <c r="AM87" s="363"/>
      <c r="AN87" s="364"/>
      <c r="AO87" s="364"/>
      <c r="AP87" s="364"/>
      <c r="AQ87" s="110" t="s">
        <v>644</v>
      </c>
      <c r="AR87" s="111"/>
      <c r="AS87" s="111"/>
      <c r="AT87" s="112"/>
      <c r="AU87" s="364" t="s">
        <v>644</v>
      </c>
      <c r="AV87" s="364"/>
      <c r="AW87" s="364"/>
      <c r="AX87" s="366"/>
    </row>
    <row r="88" spans="1:60" ht="65.099999999999994" customHeight="1" x14ac:dyDescent="0.15">
      <c r="A88" s="524"/>
      <c r="B88" s="556"/>
      <c r="C88" s="556"/>
      <c r="D88" s="556"/>
      <c r="E88" s="556"/>
      <c r="F88" s="557"/>
      <c r="G88" s="231"/>
      <c r="H88" s="232"/>
      <c r="I88" s="232"/>
      <c r="J88" s="232"/>
      <c r="K88" s="232"/>
      <c r="L88" s="232"/>
      <c r="M88" s="232"/>
      <c r="N88" s="232"/>
      <c r="O88" s="233"/>
      <c r="P88" s="805"/>
      <c r="Q88" s="805"/>
      <c r="R88" s="805"/>
      <c r="S88" s="805"/>
      <c r="T88" s="805"/>
      <c r="U88" s="805"/>
      <c r="V88" s="805"/>
      <c r="W88" s="805"/>
      <c r="X88" s="806"/>
      <c r="Y88" s="733" t="s">
        <v>54</v>
      </c>
      <c r="Z88" s="734"/>
      <c r="AA88" s="735"/>
      <c r="AB88" s="526" t="s">
        <v>655</v>
      </c>
      <c r="AC88" s="526"/>
      <c r="AD88" s="526"/>
      <c r="AE88" s="363"/>
      <c r="AF88" s="364"/>
      <c r="AG88" s="364"/>
      <c r="AH88" s="364"/>
      <c r="AI88" s="363"/>
      <c r="AJ88" s="364"/>
      <c r="AK88" s="364"/>
      <c r="AL88" s="364"/>
      <c r="AM88" s="363"/>
      <c r="AN88" s="364"/>
      <c r="AO88" s="364"/>
      <c r="AP88" s="364"/>
      <c r="AQ88" s="110" t="s">
        <v>644</v>
      </c>
      <c r="AR88" s="111"/>
      <c r="AS88" s="111"/>
      <c r="AT88" s="112"/>
      <c r="AU88" s="364"/>
      <c r="AV88" s="364"/>
      <c r="AW88" s="364"/>
      <c r="AX88" s="366"/>
      <c r="AY88" s="10"/>
      <c r="AZ88" s="10"/>
      <c r="BA88" s="10"/>
      <c r="BB88" s="10"/>
      <c r="BC88" s="10"/>
    </row>
    <row r="89" spans="1:60" ht="65.099999999999994" customHeight="1" thickBot="1" x14ac:dyDescent="0.2">
      <c r="A89" s="524"/>
      <c r="B89" s="558"/>
      <c r="C89" s="558"/>
      <c r="D89" s="558"/>
      <c r="E89" s="558"/>
      <c r="F89" s="559"/>
      <c r="G89" s="234"/>
      <c r="H89" s="163"/>
      <c r="I89" s="163"/>
      <c r="J89" s="163"/>
      <c r="K89" s="163"/>
      <c r="L89" s="163"/>
      <c r="M89" s="163"/>
      <c r="N89" s="163"/>
      <c r="O89" s="235"/>
      <c r="P89" s="303"/>
      <c r="Q89" s="303"/>
      <c r="R89" s="303"/>
      <c r="S89" s="303"/>
      <c r="T89" s="303"/>
      <c r="U89" s="303"/>
      <c r="V89" s="303"/>
      <c r="W89" s="303"/>
      <c r="X89" s="807"/>
      <c r="Y89" s="733" t="s">
        <v>13</v>
      </c>
      <c r="Z89" s="734"/>
      <c r="AA89" s="735"/>
      <c r="AB89" s="465" t="s">
        <v>14</v>
      </c>
      <c r="AC89" s="465"/>
      <c r="AD89" s="465"/>
      <c r="AE89" s="363">
        <v>100</v>
      </c>
      <c r="AF89" s="364"/>
      <c r="AG89" s="364"/>
      <c r="AH89" s="364"/>
      <c r="AI89" s="363">
        <v>100</v>
      </c>
      <c r="AJ89" s="364"/>
      <c r="AK89" s="364"/>
      <c r="AL89" s="364"/>
      <c r="AM89" s="363">
        <v>100</v>
      </c>
      <c r="AN89" s="364"/>
      <c r="AO89" s="364"/>
      <c r="AP89" s="364"/>
      <c r="AQ89" s="110" t="s">
        <v>644</v>
      </c>
      <c r="AR89" s="111"/>
      <c r="AS89" s="111"/>
      <c r="AT89" s="112"/>
      <c r="AU89" s="364" t="s">
        <v>649</v>
      </c>
      <c r="AV89" s="364"/>
      <c r="AW89" s="364"/>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2"/>
      <c r="Z90" s="173"/>
      <c r="AA90" s="174"/>
      <c r="AB90" s="462" t="s">
        <v>11</v>
      </c>
      <c r="AC90" s="463"/>
      <c r="AD90" s="464"/>
      <c r="AE90" s="367" t="s">
        <v>534</v>
      </c>
      <c r="AF90" s="368"/>
      <c r="AG90" s="368"/>
      <c r="AH90" s="369"/>
      <c r="AI90" s="367" t="s">
        <v>531</v>
      </c>
      <c r="AJ90" s="368"/>
      <c r="AK90" s="368"/>
      <c r="AL90" s="369"/>
      <c r="AM90" s="374" t="s">
        <v>526</v>
      </c>
      <c r="AN90" s="374"/>
      <c r="AO90" s="374"/>
      <c r="AP90" s="367"/>
      <c r="AQ90" s="175" t="s">
        <v>354</v>
      </c>
      <c r="AR90" s="168"/>
      <c r="AS90" s="168"/>
      <c r="AT90" s="169"/>
      <c r="AU90" s="372" t="s">
        <v>253</v>
      </c>
      <c r="AV90" s="372"/>
      <c r="AW90" s="372"/>
      <c r="AX90" s="373"/>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2"/>
      <c r="Z91" s="173"/>
      <c r="AA91" s="174"/>
      <c r="AB91" s="331"/>
      <c r="AC91" s="332"/>
      <c r="AD91" s="333"/>
      <c r="AE91" s="331"/>
      <c r="AF91" s="332"/>
      <c r="AG91" s="332"/>
      <c r="AH91" s="333"/>
      <c r="AI91" s="331"/>
      <c r="AJ91" s="332"/>
      <c r="AK91" s="332"/>
      <c r="AL91" s="333"/>
      <c r="AM91" s="375"/>
      <c r="AN91" s="375"/>
      <c r="AO91" s="375"/>
      <c r="AP91" s="331"/>
      <c r="AQ91" s="269"/>
      <c r="AR91" s="270"/>
      <c r="AS91" s="136" t="s">
        <v>355</v>
      </c>
      <c r="AT91" s="171"/>
      <c r="AU91" s="270"/>
      <c r="AV91" s="270"/>
      <c r="AW91" s="378" t="s">
        <v>300</v>
      </c>
      <c r="AX91" s="379"/>
      <c r="AY91" s="10"/>
      <c r="AZ91" s="10"/>
      <c r="BA91" s="10"/>
      <c r="BB91" s="10"/>
      <c r="BC91" s="10"/>
    </row>
    <row r="92" spans="1:60" ht="23.25" hidden="1" customHeight="1" x14ac:dyDescent="0.15">
      <c r="A92" s="524"/>
      <c r="B92" s="556"/>
      <c r="C92" s="556"/>
      <c r="D92" s="556"/>
      <c r="E92" s="556"/>
      <c r="F92" s="557"/>
      <c r="G92" s="229"/>
      <c r="H92" s="160"/>
      <c r="I92" s="160"/>
      <c r="J92" s="160"/>
      <c r="K92" s="160"/>
      <c r="L92" s="160"/>
      <c r="M92" s="160"/>
      <c r="N92" s="160"/>
      <c r="O92" s="230"/>
      <c r="P92" s="160"/>
      <c r="Q92" s="803"/>
      <c r="R92" s="803"/>
      <c r="S92" s="803"/>
      <c r="T92" s="803"/>
      <c r="U92" s="803"/>
      <c r="V92" s="803"/>
      <c r="W92" s="803"/>
      <c r="X92" s="804"/>
      <c r="Y92" s="759" t="s">
        <v>62</v>
      </c>
      <c r="Z92" s="760"/>
      <c r="AA92" s="761"/>
      <c r="AB92" s="555"/>
      <c r="AC92" s="555"/>
      <c r="AD92" s="555"/>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31"/>
      <c r="H93" s="232"/>
      <c r="I93" s="232"/>
      <c r="J93" s="232"/>
      <c r="K93" s="232"/>
      <c r="L93" s="232"/>
      <c r="M93" s="232"/>
      <c r="N93" s="232"/>
      <c r="O93" s="233"/>
      <c r="P93" s="805"/>
      <c r="Q93" s="805"/>
      <c r="R93" s="805"/>
      <c r="S93" s="805"/>
      <c r="T93" s="805"/>
      <c r="U93" s="805"/>
      <c r="V93" s="805"/>
      <c r="W93" s="805"/>
      <c r="X93" s="806"/>
      <c r="Y93" s="733" t="s">
        <v>54</v>
      </c>
      <c r="Z93" s="734"/>
      <c r="AA93" s="735"/>
      <c r="AB93" s="526"/>
      <c r="AC93" s="526"/>
      <c r="AD93" s="526"/>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24"/>
      <c r="B94" s="558"/>
      <c r="C94" s="558"/>
      <c r="D94" s="558"/>
      <c r="E94" s="558"/>
      <c r="F94" s="559"/>
      <c r="G94" s="234"/>
      <c r="H94" s="163"/>
      <c r="I94" s="163"/>
      <c r="J94" s="163"/>
      <c r="K94" s="163"/>
      <c r="L94" s="163"/>
      <c r="M94" s="163"/>
      <c r="N94" s="163"/>
      <c r="O94" s="235"/>
      <c r="P94" s="303"/>
      <c r="Q94" s="303"/>
      <c r="R94" s="303"/>
      <c r="S94" s="303"/>
      <c r="T94" s="303"/>
      <c r="U94" s="303"/>
      <c r="V94" s="303"/>
      <c r="W94" s="303"/>
      <c r="X94" s="807"/>
      <c r="Y94" s="733" t="s">
        <v>13</v>
      </c>
      <c r="Z94" s="734"/>
      <c r="AA94" s="735"/>
      <c r="AB94" s="465" t="s">
        <v>14</v>
      </c>
      <c r="AC94" s="465"/>
      <c r="AD94" s="465"/>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2"/>
      <c r="Z95" s="173"/>
      <c r="AA95" s="174"/>
      <c r="AB95" s="462" t="s">
        <v>11</v>
      </c>
      <c r="AC95" s="463"/>
      <c r="AD95" s="464"/>
      <c r="AE95" s="367" t="s">
        <v>534</v>
      </c>
      <c r="AF95" s="368"/>
      <c r="AG95" s="368"/>
      <c r="AH95" s="369"/>
      <c r="AI95" s="367" t="s">
        <v>531</v>
      </c>
      <c r="AJ95" s="368"/>
      <c r="AK95" s="368"/>
      <c r="AL95" s="369"/>
      <c r="AM95" s="374" t="s">
        <v>526</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2"/>
      <c r="Z96" s="173"/>
      <c r="AA96" s="174"/>
      <c r="AB96" s="331"/>
      <c r="AC96" s="332"/>
      <c r="AD96" s="333"/>
      <c r="AE96" s="331"/>
      <c r="AF96" s="332"/>
      <c r="AG96" s="332"/>
      <c r="AH96" s="333"/>
      <c r="AI96" s="331"/>
      <c r="AJ96" s="332"/>
      <c r="AK96" s="332"/>
      <c r="AL96" s="333"/>
      <c r="AM96" s="375"/>
      <c r="AN96" s="375"/>
      <c r="AO96" s="375"/>
      <c r="AP96" s="331"/>
      <c r="AQ96" s="269"/>
      <c r="AR96" s="270"/>
      <c r="AS96" s="136" t="s">
        <v>355</v>
      </c>
      <c r="AT96" s="171"/>
      <c r="AU96" s="270"/>
      <c r="AV96" s="270"/>
      <c r="AW96" s="378" t="s">
        <v>300</v>
      </c>
      <c r="AX96" s="379"/>
    </row>
    <row r="97" spans="1:60" ht="23.25" hidden="1" customHeight="1" x14ac:dyDescent="0.15">
      <c r="A97" s="524"/>
      <c r="B97" s="556"/>
      <c r="C97" s="556"/>
      <c r="D97" s="556"/>
      <c r="E97" s="556"/>
      <c r="F97" s="557"/>
      <c r="G97" s="229"/>
      <c r="H97" s="160"/>
      <c r="I97" s="160"/>
      <c r="J97" s="160"/>
      <c r="K97" s="160"/>
      <c r="L97" s="160"/>
      <c r="M97" s="160"/>
      <c r="N97" s="160"/>
      <c r="O97" s="230"/>
      <c r="P97" s="160"/>
      <c r="Q97" s="803"/>
      <c r="R97" s="803"/>
      <c r="S97" s="803"/>
      <c r="T97" s="803"/>
      <c r="U97" s="803"/>
      <c r="V97" s="803"/>
      <c r="W97" s="803"/>
      <c r="X97" s="804"/>
      <c r="Y97" s="759" t="s">
        <v>62</v>
      </c>
      <c r="Z97" s="760"/>
      <c r="AA97" s="761"/>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24"/>
      <c r="B98" s="556"/>
      <c r="C98" s="556"/>
      <c r="D98" s="556"/>
      <c r="E98" s="556"/>
      <c r="F98" s="557"/>
      <c r="G98" s="231"/>
      <c r="H98" s="232"/>
      <c r="I98" s="232"/>
      <c r="J98" s="232"/>
      <c r="K98" s="232"/>
      <c r="L98" s="232"/>
      <c r="M98" s="232"/>
      <c r="N98" s="232"/>
      <c r="O98" s="233"/>
      <c r="P98" s="805"/>
      <c r="Q98" s="805"/>
      <c r="R98" s="805"/>
      <c r="S98" s="805"/>
      <c r="T98" s="805"/>
      <c r="U98" s="805"/>
      <c r="V98" s="805"/>
      <c r="W98" s="805"/>
      <c r="X98" s="806"/>
      <c r="Y98" s="733" t="s">
        <v>54</v>
      </c>
      <c r="Z98" s="734"/>
      <c r="AA98" s="735"/>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5"/>
      <c r="B99" s="887"/>
      <c r="C99" s="887"/>
      <c r="D99" s="887"/>
      <c r="E99" s="887"/>
      <c r="F99" s="888"/>
      <c r="G99" s="808"/>
      <c r="H99" s="246"/>
      <c r="I99" s="246"/>
      <c r="J99" s="246"/>
      <c r="K99" s="246"/>
      <c r="L99" s="246"/>
      <c r="M99" s="246"/>
      <c r="N99" s="246"/>
      <c r="O99" s="809"/>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474</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534</v>
      </c>
      <c r="AF100" s="831"/>
      <c r="AG100" s="831"/>
      <c r="AH100" s="832"/>
      <c r="AI100" s="830" t="s">
        <v>531</v>
      </c>
      <c r="AJ100" s="831"/>
      <c r="AK100" s="831"/>
      <c r="AL100" s="832"/>
      <c r="AM100" s="830" t="s">
        <v>527</v>
      </c>
      <c r="AN100" s="831"/>
      <c r="AO100" s="831"/>
      <c r="AP100" s="832"/>
      <c r="AQ100" s="939" t="s">
        <v>520</v>
      </c>
      <c r="AR100" s="940"/>
      <c r="AS100" s="940"/>
      <c r="AT100" s="941"/>
      <c r="AU100" s="939" t="s">
        <v>517</v>
      </c>
      <c r="AV100" s="940"/>
      <c r="AW100" s="940"/>
      <c r="AX100" s="942"/>
    </row>
    <row r="101" spans="1:60" ht="23.25" customHeight="1" x14ac:dyDescent="0.15">
      <c r="A101" s="495"/>
      <c r="B101" s="496"/>
      <c r="C101" s="496"/>
      <c r="D101" s="496"/>
      <c r="E101" s="496"/>
      <c r="F101" s="497"/>
      <c r="G101" s="160" t="s">
        <v>596</v>
      </c>
      <c r="H101" s="160"/>
      <c r="I101" s="160"/>
      <c r="J101" s="160"/>
      <c r="K101" s="160"/>
      <c r="L101" s="160"/>
      <c r="M101" s="160"/>
      <c r="N101" s="160"/>
      <c r="O101" s="160"/>
      <c r="P101" s="160"/>
      <c r="Q101" s="160"/>
      <c r="R101" s="160"/>
      <c r="S101" s="160"/>
      <c r="T101" s="160"/>
      <c r="U101" s="160"/>
      <c r="V101" s="160"/>
      <c r="W101" s="160"/>
      <c r="X101" s="230"/>
      <c r="Y101" s="817" t="s">
        <v>55</v>
      </c>
      <c r="Z101" s="719"/>
      <c r="AA101" s="720"/>
      <c r="AB101" s="555" t="s">
        <v>577</v>
      </c>
      <c r="AC101" s="555"/>
      <c r="AD101" s="555"/>
      <c r="AE101" s="363">
        <v>64</v>
      </c>
      <c r="AF101" s="364"/>
      <c r="AG101" s="364"/>
      <c r="AH101" s="365"/>
      <c r="AI101" s="363">
        <v>54</v>
      </c>
      <c r="AJ101" s="364"/>
      <c r="AK101" s="364"/>
      <c r="AL101" s="365"/>
      <c r="AM101" s="363">
        <v>49</v>
      </c>
      <c r="AN101" s="364"/>
      <c r="AO101" s="364"/>
      <c r="AP101" s="365"/>
      <c r="AQ101" s="363" t="s">
        <v>574</v>
      </c>
      <c r="AR101" s="364"/>
      <c r="AS101" s="364"/>
      <c r="AT101" s="365"/>
      <c r="AU101" s="363" t="s">
        <v>785</v>
      </c>
      <c r="AV101" s="364"/>
      <c r="AW101" s="364"/>
      <c r="AX101" s="365"/>
    </row>
    <row r="102" spans="1:60" ht="23.25" customHeight="1" x14ac:dyDescent="0.15">
      <c r="A102" s="498"/>
      <c r="B102" s="499"/>
      <c r="C102" s="499"/>
      <c r="D102" s="499"/>
      <c r="E102" s="499"/>
      <c r="F102" s="500"/>
      <c r="G102" s="163"/>
      <c r="H102" s="163"/>
      <c r="I102" s="163"/>
      <c r="J102" s="163"/>
      <c r="K102" s="163"/>
      <c r="L102" s="163"/>
      <c r="M102" s="163"/>
      <c r="N102" s="163"/>
      <c r="O102" s="163"/>
      <c r="P102" s="163"/>
      <c r="Q102" s="163"/>
      <c r="R102" s="163"/>
      <c r="S102" s="163"/>
      <c r="T102" s="163"/>
      <c r="U102" s="163"/>
      <c r="V102" s="163"/>
      <c r="W102" s="163"/>
      <c r="X102" s="235"/>
      <c r="Y102" s="478" t="s">
        <v>56</v>
      </c>
      <c r="Z102" s="338"/>
      <c r="AA102" s="339"/>
      <c r="AB102" s="526" t="s">
        <v>577</v>
      </c>
      <c r="AC102" s="526"/>
      <c r="AD102" s="526"/>
      <c r="AE102" s="357" t="s">
        <v>597</v>
      </c>
      <c r="AF102" s="357"/>
      <c r="AG102" s="357"/>
      <c r="AH102" s="357"/>
      <c r="AI102" s="357" t="s">
        <v>574</v>
      </c>
      <c r="AJ102" s="357"/>
      <c r="AK102" s="357"/>
      <c r="AL102" s="357"/>
      <c r="AM102" s="357" t="s">
        <v>574</v>
      </c>
      <c r="AN102" s="357"/>
      <c r="AO102" s="357"/>
      <c r="AP102" s="357"/>
      <c r="AQ102" s="821" t="s">
        <v>574</v>
      </c>
      <c r="AR102" s="822"/>
      <c r="AS102" s="822"/>
      <c r="AT102" s="823"/>
      <c r="AU102" s="821" t="s">
        <v>786</v>
      </c>
      <c r="AV102" s="822"/>
      <c r="AW102" s="822"/>
      <c r="AX102" s="823"/>
    </row>
    <row r="103" spans="1:60" ht="31.5" hidden="1" customHeight="1" x14ac:dyDescent="0.15">
      <c r="A103" s="492" t="s">
        <v>474</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2" t="s">
        <v>11</v>
      </c>
      <c r="AC103" s="297"/>
      <c r="AD103" s="298"/>
      <c r="AE103" s="302" t="s">
        <v>534</v>
      </c>
      <c r="AF103" s="297"/>
      <c r="AG103" s="297"/>
      <c r="AH103" s="298"/>
      <c r="AI103" s="302" t="s">
        <v>531</v>
      </c>
      <c r="AJ103" s="297"/>
      <c r="AK103" s="297"/>
      <c r="AL103" s="298"/>
      <c r="AM103" s="302" t="s">
        <v>527</v>
      </c>
      <c r="AN103" s="297"/>
      <c r="AO103" s="297"/>
      <c r="AP103" s="298"/>
      <c r="AQ103" s="359" t="s">
        <v>520</v>
      </c>
      <c r="AR103" s="360"/>
      <c r="AS103" s="360"/>
      <c r="AT103" s="361"/>
      <c r="AU103" s="359" t="s">
        <v>517</v>
      </c>
      <c r="AV103" s="360"/>
      <c r="AW103" s="360"/>
      <c r="AX103" s="362"/>
    </row>
    <row r="104" spans="1:60" ht="23.25" hidden="1" customHeight="1" x14ac:dyDescent="0.15">
      <c r="A104" s="495"/>
      <c r="B104" s="496"/>
      <c r="C104" s="496"/>
      <c r="D104" s="496"/>
      <c r="E104" s="496"/>
      <c r="F104" s="497"/>
      <c r="G104" s="160"/>
      <c r="H104" s="160"/>
      <c r="I104" s="160"/>
      <c r="J104" s="160"/>
      <c r="K104" s="160"/>
      <c r="L104" s="160"/>
      <c r="M104" s="160"/>
      <c r="N104" s="160"/>
      <c r="O104" s="160"/>
      <c r="P104" s="160"/>
      <c r="Q104" s="160"/>
      <c r="R104" s="160"/>
      <c r="S104" s="160"/>
      <c r="T104" s="160"/>
      <c r="U104" s="160"/>
      <c r="V104" s="160"/>
      <c r="W104" s="160"/>
      <c r="X104" s="230"/>
      <c r="Y104" s="481" t="s">
        <v>55</v>
      </c>
      <c r="Z104" s="482"/>
      <c r="AA104" s="483"/>
      <c r="AB104" s="475"/>
      <c r="AC104" s="476"/>
      <c r="AD104" s="477"/>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8"/>
      <c r="B105" s="499"/>
      <c r="C105" s="499"/>
      <c r="D105" s="499"/>
      <c r="E105" s="499"/>
      <c r="F105" s="500"/>
      <c r="G105" s="163"/>
      <c r="H105" s="163"/>
      <c r="I105" s="163"/>
      <c r="J105" s="163"/>
      <c r="K105" s="163"/>
      <c r="L105" s="163"/>
      <c r="M105" s="163"/>
      <c r="N105" s="163"/>
      <c r="O105" s="163"/>
      <c r="P105" s="163"/>
      <c r="Q105" s="163"/>
      <c r="R105" s="163"/>
      <c r="S105" s="163"/>
      <c r="T105" s="163"/>
      <c r="U105" s="163"/>
      <c r="V105" s="163"/>
      <c r="W105" s="163"/>
      <c r="X105" s="235"/>
      <c r="Y105" s="478" t="s">
        <v>56</v>
      </c>
      <c r="Z105" s="479"/>
      <c r="AA105" s="480"/>
      <c r="AB105" s="405"/>
      <c r="AC105" s="406"/>
      <c r="AD105" s="407"/>
      <c r="AE105" s="357"/>
      <c r="AF105" s="357"/>
      <c r="AG105" s="357"/>
      <c r="AH105" s="357"/>
      <c r="AI105" s="357"/>
      <c r="AJ105" s="357"/>
      <c r="AK105" s="357"/>
      <c r="AL105" s="357"/>
      <c r="AM105" s="357"/>
      <c r="AN105" s="357"/>
      <c r="AO105" s="357"/>
      <c r="AP105" s="357"/>
      <c r="AQ105" s="363"/>
      <c r="AR105" s="364"/>
      <c r="AS105" s="364"/>
      <c r="AT105" s="365"/>
      <c r="AU105" s="821"/>
      <c r="AV105" s="822"/>
      <c r="AW105" s="822"/>
      <c r="AX105" s="823"/>
    </row>
    <row r="106" spans="1:60" ht="31.5" hidden="1" customHeight="1" x14ac:dyDescent="0.15">
      <c r="A106" s="492" t="s">
        <v>474</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2" t="s">
        <v>11</v>
      </c>
      <c r="AC106" s="297"/>
      <c r="AD106" s="298"/>
      <c r="AE106" s="302" t="s">
        <v>534</v>
      </c>
      <c r="AF106" s="297"/>
      <c r="AG106" s="297"/>
      <c r="AH106" s="298"/>
      <c r="AI106" s="302" t="s">
        <v>531</v>
      </c>
      <c r="AJ106" s="297"/>
      <c r="AK106" s="297"/>
      <c r="AL106" s="298"/>
      <c r="AM106" s="302" t="s">
        <v>526</v>
      </c>
      <c r="AN106" s="297"/>
      <c r="AO106" s="297"/>
      <c r="AP106" s="298"/>
      <c r="AQ106" s="359" t="s">
        <v>520</v>
      </c>
      <c r="AR106" s="360"/>
      <c r="AS106" s="360"/>
      <c r="AT106" s="361"/>
      <c r="AU106" s="359" t="s">
        <v>517</v>
      </c>
      <c r="AV106" s="360"/>
      <c r="AW106" s="360"/>
      <c r="AX106" s="362"/>
    </row>
    <row r="107" spans="1:60" ht="23.25" hidden="1" customHeight="1" x14ac:dyDescent="0.15">
      <c r="A107" s="495"/>
      <c r="B107" s="496"/>
      <c r="C107" s="496"/>
      <c r="D107" s="496"/>
      <c r="E107" s="496"/>
      <c r="F107" s="497"/>
      <c r="G107" s="160"/>
      <c r="H107" s="160"/>
      <c r="I107" s="160"/>
      <c r="J107" s="160"/>
      <c r="K107" s="160"/>
      <c r="L107" s="160"/>
      <c r="M107" s="160"/>
      <c r="N107" s="160"/>
      <c r="O107" s="160"/>
      <c r="P107" s="160"/>
      <c r="Q107" s="160"/>
      <c r="R107" s="160"/>
      <c r="S107" s="160"/>
      <c r="T107" s="160"/>
      <c r="U107" s="160"/>
      <c r="V107" s="160"/>
      <c r="W107" s="160"/>
      <c r="X107" s="230"/>
      <c r="Y107" s="481" t="s">
        <v>55</v>
      </c>
      <c r="Z107" s="482"/>
      <c r="AA107" s="483"/>
      <c r="AB107" s="475"/>
      <c r="AC107" s="476"/>
      <c r="AD107" s="477"/>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8"/>
      <c r="B108" s="499"/>
      <c r="C108" s="499"/>
      <c r="D108" s="499"/>
      <c r="E108" s="499"/>
      <c r="F108" s="500"/>
      <c r="G108" s="163"/>
      <c r="H108" s="163"/>
      <c r="I108" s="163"/>
      <c r="J108" s="163"/>
      <c r="K108" s="163"/>
      <c r="L108" s="163"/>
      <c r="M108" s="163"/>
      <c r="N108" s="163"/>
      <c r="O108" s="163"/>
      <c r="P108" s="163"/>
      <c r="Q108" s="163"/>
      <c r="R108" s="163"/>
      <c r="S108" s="163"/>
      <c r="T108" s="163"/>
      <c r="U108" s="163"/>
      <c r="V108" s="163"/>
      <c r="W108" s="163"/>
      <c r="X108" s="235"/>
      <c r="Y108" s="478" t="s">
        <v>56</v>
      </c>
      <c r="Z108" s="479"/>
      <c r="AA108" s="480"/>
      <c r="AB108" s="405"/>
      <c r="AC108" s="406"/>
      <c r="AD108" s="407"/>
      <c r="AE108" s="357"/>
      <c r="AF108" s="357"/>
      <c r="AG108" s="357"/>
      <c r="AH108" s="357"/>
      <c r="AI108" s="357"/>
      <c r="AJ108" s="357"/>
      <c r="AK108" s="357"/>
      <c r="AL108" s="357"/>
      <c r="AM108" s="357"/>
      <c r="AN108" s="357"/>
      <c r="AO108" s="357"/>
      <c r="AP108" s="357"/>
      <c r="AQ108" s="363"/>
      <c r="AR108" s="364"/>
      <c r="AS108" s="364"/>
      <c r="AT108" s="365"/>
      <c r="AU108" s="821"/>
      <c r="AV108" s="822"/>
      <c r="AW108" s="822"/>
      <c r="AX108" s="823"/>
    </row>
    <row r="109" spans="1:60" ht="31.5" hidden="1" customHeight="1" x14ac:dyDescent="0.15">
      <c r="A109" s="492" t="s">
        <v>474</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2" t="s">
        <v>11</v>
      </c>
      <c r="AC109" s="297"/>
      <c r="AD109" s="298"/>
      <c r="AE109" s="302" t="s">
        <v>534</v>
      </c>
      <c r="AF109" s="297"/>
      <c r="AG109" s="297"/>
      <c r="AH109" s="298"/>
      <c r="AI109" s="302" t="s">
        <v>531</v>
      </c>
      <c r="AJ109" s="297"/>
      <c r="AK109" s="297"/>
      <c r="AL109" s="298"/>
      <c r="AM109" s="302" t="s">
        <v>527</v>
      </c>
      <c r="AN109" s="297"/>
      <c r="AO109" s="297"/>
      <c r="AP109" s="298"/>
      <c r="AQ109" s="359" t="s">
        <v>520</v>
      </c>
      <c r="AR109" s="360"/>
      <c r="AS109" s="360"/>
      <c r="AT109" s="361"/>
      <c r="AU109" s="359" t="s">
        <v>517</v>
      </c>
      <c r="AV109" s="360"/>
      <c r="AW109" s="360"/>
      <c r="AX109" s="362"/>
    </row>
    <row r="110" spans="1:60" ht="23.25" hidden="1" customHeight="1" x14ac:dyDescent="0.15">
      <c r="A110" s="495"/>
      <c r="B110" s="496"/>
      <c r="C110" s="496"/>
      <c r="D110" s="496"/>
      <c r="E110" s="496"/>
      <c r="F110" s="497"/>
      <c r="G110" s="160"/>
      <c r="H110" s="160"/>
      <c r="I110" s="160"/>
      <c r="J110" s="160"/>
      <c r="K110" s="160"/>
      <c r="L110" s="160"/>
      <c r="M110" s="160"/>
      <c r="N110" s="160"/>
      <c r="O110" s="160"/>
      <c r="P110" s="160"/>
      <c r="Q110" s="160"/>
      <c r="R110" s="160"/>
      <c r="S110" s="160"/>
      <c r="T110" s="160"/>
      <c r="U110" s="160"/>
      <c r="V110" s="160"/>
      <c r="W110" s="160"/>
      <c r="X110" s="230"/>
      <c r="Y110" s="481" t="s">
        <v>55</v>
      </c>
      <c r="Z110" s="482"/>
      <c r="AA110" s="483"/>
      <c r="AB110" s="475"/>
      <c r="AC110" s="476"/>
      <c r="AD110" s="477"/>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8"/>
      <c r="B111" s="499"/>
      <c r="C111" s="499"/>
      <c r="D111" s="499"/>
      <c r="E111" s="499"/>
      <c r="F111" s="500"/>
      <c r="G111" s="163"/>
      <c r="H111" s="163"/>
      <c r="I111" s="163"/>
      <c r="J111" s="163"/>
      <c r="K111" s="163"/>
      <c r="L111" s="163"/>
      <c r="M111" s="163"/>
      <c r="N111" s="163"/>
      <c r="O111" s="163"/>
      <c r="P111" s="163"/>
      <c r="Q111" s="163"/>
      <c r="R111" s="163"/>
      <c r="S111" s="163"/>
      <c r="T111" s="163"/>
      <c r="U111" s="163"/>
      <c r="V111" s="163"/>
      <c r="W111" s="163"/>
      <c r="X111" s="235"/>
      <c r="Y111" s="478" t="s">
        <v>56</v>
      </c>
      <c r="Z111" s="479"/>
      <c r="AA111" s="480"/>
      <c r="AB111" s="405"/>
      <c r="AC111" s="406"/>
      <c r="AD111" s="407"/>
      <c r="AE111" s="357"/>
      <c r="AF111" s="357"/>
      <c r="AG111" s="357"/>
      <c r="AH111" s="357"/>
      <c r="AI111" s="357"/>
      <c r="AJ111" s="357"/>
      <c r="AK111" s="357"/>
      <c r="AL111" s="357"/>
      <c r="AM111" s="357"/>
      <c r="AN111" s="357"/>
      <c r="AO111" s="357"/>
      <c r="AP111" s="357"/>
      <c r="AQ111" s="363"/>
      <c r="AR111" s="364"/>
      <c r="AS111" s="364"/>
      <c r="AT111" s="365"/>
      <c r="AU111" s="821"/>
      <c r="AV111" s="822"/>
      <c r="AW111" s="822"/>
      <c r="AX111" s="823"/>
    </row>
    <row r="112" spans="1:60" ht="31.5" hidden="1" customHeight="1" x14ac:dyDescent="0.15">
      <c r="A112" s="492" t="s">
        <v>474</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2" t="s">
        <v>11</v>
      </c>
      <c r="AC112" s="297"/>
      <c r="AD112" s="298"/>
      <c r="AE112" s="302" t="s">
        <v>534</v>
      </c>
      <c r="AF112" s="297"/>
      <c r="AG112" s="297"/>
      <c r="AH112" s="298"/>
      <c r="AI112" s="302" t="s">
        <v>531</v>
      </c>
      <c r="AJ112" s="297"/>
      <c r="AK112" s="297"/>
      <c r="AL112" s="298"/>
      <c r="AM112" s="302" t="s">
        <v>526</v>
      </c>
      <c r="AN112" s="297"/>
      <c r="AO112" s="297"/>
      <c r="AP112" s="298"/>
      <c r="AQ112" s="359" t="s">
        <v>520</v>
      </c>
      <c r="AR112" s="360"/>
      <c r="AS112" s="360"/>
      <c r="AT112" s="361"/>
      <c r="AU112" s="359" t="s">
        <v>517</v>
      </c>
      <c r="AV112" s="360"/>
      <c r="AW112" s="360"/>
      <c r="AX112" s="362"/>
    </row>
    <row r="113" spans="1:50" ht="23.25" hidden="1" customHeight="1" x14ac:dyDescent="0.15">
      <c r="A113" s="495"/>
      <c r="B113" s="496"/>
      <c r="C113" s="496"/>
      <c r="D113" s="496"/>
      <c r="E113" s="496"/>
      <c r="F113" s="497"/>
      <c r="G113" s="160"/>
      <c r="H113" s="160"/>
      <c r="I113" s="160"/>
      <c r="J113" s="160"/>
      <c r="K113" s="160"/>
      <c r="L113" s="160"/>
      <c r="M113" s="160"/>
      <c r="N113" s="160"/>
      <c r="O113" s="160"/>
      <c r="P113" s="160"/>
      <c r="Q113" s="160"/>
      <c r="R113" s="160"/>
      <c r="S113" s="160"/>
      <c r="T113" s="160"/>
      <c r="U113" s="160"/>
      <c r="V113" s="160"/>
      <c r="W113" s="160"/>
      <c r="X113" s="230"/>
      <c r="Y113" s="481" t="s">
        <v>55</v>
      </c>
      <c r="Z113" s="482"/>
      <c r="AA113" s="483"/>
      <c r="AB113" s="475"/>
      <c r="AC113" s="476"/>
      <c r="AD113" s="47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8"/>
      <c r="B114" s="499"/>
      <c r="C114" s="499"/>
      <c r="D114" s="499"/>
      <c r="E114" s="499"/>
      <c r="F114" s="500"/>
      <c r="G114" s="163"/>
      <c r="H114" s="163"/>
      <c r="I114" s="163"/>
      <c r="J114" s="163"/>
      <c r="K114" s="163"/>
      <c r="L114" s="163"/>
      <c r="M114" s="163"/>
      <c r="N114" s="163"/>
      <c r="O114" s="163"/>
      <c r="P114" s="163"/>
      <c r="Q114" s="163"/>
      <c r="R114" s="163"/>
      <c r="S114" s="163"/>
      <c r="T114" s="163"/>
      <c r="U114" s="163"/>
      <c r="V114" s="163"/>
      <c r="W114" s="163"/>
      <c r="X114" s="235"/>
      <c r="Y114" s="478" t="s">
        <v>56</v>
      </c>
      <c r="Z114" s="479"/>
      <c r="AA114" s="480"/>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534</v>
      </c>
      <c r="AF115" s="297"/>
      <c r="AG115" s="297"/>
      <c r="AH115" s="298"/>
      <c r="AI115" s="302" t="s">
        <v>531</v>
      </c>
      <c r="AJ115" s="297"/>
      <c r="AK115" s="297"/>
      <c r="AL115" s="298"/>
      <c r="AM115" s="302" t="s">
        <v>526</v>
      </c>
      <c r="AN115" s="297"/>
      <c r="AO115" s="297"/>
      <c r="AP115" s="298"/>
      <c r="AQ115" s="334" t="s">
        <v>521</v>
      </c>
      <c r="AR115" s="335"/>
      <c r="AS115" s="335"/>
      <c r="AT115" s="335"/>
      <c r="AU115" s="335"/>
      <c r="AV115" s="335"/>
      <c r="AW115" s="335"/>
      <c r="AX115" s="336"/>
    </row>
    <row r="116" spans="1:50" ht="23.25" customHeight="1" x14ac:dyDescent="0.15">
      <c r="A116" s="291"/>
      <c r="B116" s="292"/>
      <c r="C116" s="292"/>
      <c r="D116" s="292"/>
      <c r="E116" s="292"/>
      <c r="F116" s="293"/>
      <c r="G116" s="350" t="s">
        <v>598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18" t="s">
        <v>599</v>
      </c>
      <c r="AC116" s="819"/>
      <c r="AD116" s="820"/>
      <c r="AE116" s="357">
        <v>24</v>
      </c>
      <c r="AF116" s="357"/>
      <c r="AG116" s="357"/>
      <c r="AH116" s="357"/>
      <c r="AI116" s="357">
        <v>27</v>
      </c>
      <c r="AJ116" s="357"/>
      <c r="AK116" s="357"/>
      <c r="AL116" s="357"/>
      <c r="AM116" s="357">
        <v>37</v>
      </c>
      <c r="AN116" s="357"/>
      <c r="AO116" s="357"/>
      <c r="AP116" s="357"/>
      <c r="AQ116" s="363" t="s">
        <v>574</v>
      </c>
      <c r="AR116" s="364"/>
      <c r="AS116" s="364"/>
      <c r="AT116" s="364"/>
      <c r="AU116" s="364"/>
      <c r="AV116" s="364"/>
      <c r="AW116" s="364"/>
      <c r="AX116" s="366"/>
    </row>
    <row r="117" spans="1:50" ht="35.1"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600</v>
      </c>
      <c r="AC117" s="341"/>
      <c r="AD117" s="342"/>
      <c r="AE117" s="305" t="s">
        <v>656</v>
      </c>
      <c r="AF117" s="305"/>
      <c r="AG117" s="305"/>
      <c r="AH117" s="305"/>
      <c r="AI117" s="305" t="s">
        <v>657</v>
      </c>
      <c r="AJ117" s="305"/>
      <c r="AK117" s="305"/>
      <c r="AL117" s="305"/>
      <c r="AM117" s="305" t="s">
        <v>756</v>
      </c>
      <c r="AN117" s="305"/>
      <c r="AO117" s="305"/>
      <c r="AP117" s="305"/>
      <c r="AQ117" s="305" t="s">
        <v>574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534</v>
      </c>
      <c r="AF118" s="297"/>
      <c r="AG118" s="297"/>
      <c r="AH118" s="298"/>
      <c r="AI118" s="302" t="s">
        <v>531</v>
      </c>
      <c r="AJ118" s="297"/>
      <c r="AK118" s="297"/>
      <c r="AL118" s="298"/>
      <c r="AM118" s="302" t="s">
        <v>526</v>
      </c>
      <c r="AN118" s="297"/>
      <c r="AO118" s="297"/>
      <c r="AP118" s="298"/>
      <c r="AQ118" s="334" t="s">
        <v>521</v>
      </c>
      <c r="AR118" s="335"/>
      <c r="AS118" s="335"/>
      <c r="AT118" s="335"/>
      <c r="AU118" s="335"/>
      <c r="AV118" s="335"/>
      <c r="AW118" s="335"/>
      <c r="AX118" s="336"/>
    </row>
    <row r="119" spans="1:50" ht="23.25" hidden="1" customHeight="1" x14ac:dyDescent="0.15">
      <c r="A119" s="291"/>
      <c r="B119" s="292"/>
      <c r="C119" s="292"/>
      <c r="D119" s="292"/>
      <c r="E119" s="292"/>
      <c r="F119" s="293"/>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534</v>
      </c>
      <c r="AF121" s="297"/>
      <c r="AG121" s="297"/>
      <c r="AH121" s="298"/>
      <c r="AI121" s="302" t="s">
        <v>531</v>
      </c>
      <c r="AJ121" s="297"/>
      <c r="AK121" s="297"/>
      <c r="AL121" s="298"/>
      <c r="AM121" s="302" t="s">
        <v>526</v>
      </c>
      <c r="AN121" s="297"/>
      <c r="AO121" s="297"/>
      <c r="AP121" s="298"/>
      <c r="AQ121" s="334" t="s">
        <v>521</v>
      </c>
      <c r="AR121" s="335"/>
      <c r="AS121" s="335"/>
      <c r="AT121" s="335"/>
      <c r="AU121" s="335"/>
      <c r="AV121" s="335"/>
      <c r="AW121" s="335"/>
      <c r="AX121" s="336"/>
    </row>
    <row r="122" spans="1:50" ht="23.25" hidden="1" customHeight="1" x14ac:dyDescent="0.15">
      <c r="A122" s="291"/>
      <c r="B122" s="292"/>
      <c r="C122" s="292"/>
      <c r="D122" s="292"/>
      <c r="E122" s="292"/>
      <c r="F122" s="293"/>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535</v>
      </c>
      <c r="AF124" s="297"/>
      <c r="AG124" s="297"/>
      <c r="AH124" s="298"/>
      <c r="AI124" s="302" t="s">
        <v>531</v>
      </c>
      <c r="AJ124" s="297"/>
      <c r="AK124" s="297"/>
      <c r="AL124" s="298"/>
      <c r="AM124" s="302" t="s">
        <v>526</v>
      </c>
      <c r="AN124" s="297"/>
      <c r="AO124" s="297"/>
      <c r="AP124" s="298"/>
      <c r="AQ124" s="334" t="s">
        <v>521</v>
      </c>
      <c r="AR124" s="335"/>
      <c r="AS124" s="335"/>
      <c r="AT124" s="335"/>
      <c r="AU124" s="335"/>
      <c r="AV124" s="335"/>
      <c r="AW124" s="335"/>
      <c r="AX124" s="336"/>
    </row>
    <row r="125" spans="1:50" ht="23.25" hidden="1" customHeight="1" x14ac:dyDescent="0.15">
      <c r="A125" s="291"/>
      <c r="B125" s="292"/>
      <c r="C125" s="292"/>
      <c r="D125" s="292"/>
      <c r="E125" s="292"/>
      <c r="F125" s="293"/>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534</v>
      </c>
      <c r="AF127" s="297"/>
      <c r="AG127" s="297"/>
      <c r="AH127" s="298"/>
      <c r="AI127" s="302" t="s">
        <v>531</v>
      </c>
      <c r="AJ127" s="297"/>
      <c r="AK127" s="297"/>
      <c r="AL127" s="298"/>
      <c r="AM127" s="302" t="s">
        <v>526</v>
      </c>
      <c r="AN127" s="297"/>
      <c r="AO127" s="297"/>
      <c r="AP127" s="298"/>
      <c r="AQ127" s="334" t="s">
        <v>521</v>
      </c>
      <c r="AR127" s="335"/>
      <c r="AS127" s="335"/>
      <c r="AT127" s="335"/>
      <c r="AU127" s="335"/>
      <c r="AV127" s="335"/>
      <c r="AW127" s="335"/>
      <c r="AX127" s="336"/>
    </row>
    <row r="128" spans="1:50" ht="23.25" hidden="1" customHeight="1" x14ac:dyDescent="0.15">
      <c r="A128" s="291"/>
      <c r="B128" s="292"/>
      <c r="C128" s="292"/>
      <c r="D128" s="292"/>
      <c r="E128" s="292"/>
      <c r="F128" s="293"/>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30" customHeight="1" x14ac:dyDescent="0.15">
      <c r="A130" s="1004" t="s">
        <v>564</v>
      </c>
      <c r="B130" s="1002"/>
      <c r="C130" s="1001" t="s">
        <v>358</v>
      </c>
      <c r="D130" s="1002"/>
      <c r="E130" s="307" t="s">
        <v>387</v>
      </c>
      <c r="F130" s="308"/>
      <c r="G130" s="309" t="s">
        <v>601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30" customHeight="1" x14ac:dyDescent="0.15">
      <c r="A131" s="1005"/>
      <c r="B131" s="251"/>
      <c r="C131" s="250"/>
      <c r="D131" s="251"/>
      <c r="E131" s="237" t="s">
        <v>386</v>
      </c>
      <c r="F131" s="238"/>
      <c r="G131" s="234" t="s">
        <v>602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5"/>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534</v>
      </c>
      <c r="AF132" s="264"/>
      <c r="AG132" s="264"/>
      <c r="AH132" s="264"/>
      <c r="AI132" s="264" t="s">
        <v>531</v>
      </c>
      <c r="AJ132" s="264"/>
      <c r="AK132" s="264"/>
      <c r="AL132" s="264"/>
      <c r="AM132" s="264" t="s">
        <v>526</v>
      </c>
      <c r="AN132" s="264"/>
      <c r="AO132" s="264"/>
      <c r="AP132" s="266"/>
      <c r="AQ132" s="266" t="s">
        <v>354</v>
      </c>
      <c r="AR132" s="267"/>
      <c r="AS132" s="267"/>
      <c r="AT132" s="268"/>
      <c r="AU132" s="278" t="s">
        <v>370</v>
      </c>
      <c r="AV132" s="278"/>
      <c r="AW132" s="278"/>
      <c r="AX132" s="279"/>
    </row>
    <row r="133" spans="1:50" ht="18.75" customHeight="1" x14ac:dyDescent="0.15">
      <c r="A133" s="1005"/>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592</v>
      </c>
      <c r="AR133" s="270"/>
      <c r="AS133" s="136" t="s">
        <v>355</v>
      </c>
      <c r="AT133" s="171"/>
      <c r="AU133" s="135" t="s">
        <v>658</v>
      </c>
      <c r="AV133" s="135"/>
      <c r="AW133" s="136" t="s">
        <v>300</v>
      </c>
      <c r="AX133" s="137"/>
    </row>
    <row r="134" spans="1:50" ht="60" customHeight="1" x14ac:dyDescent="0.15">
      <c r="A134" s="1005"/>
      <c r="B134" s="251"/>
      <c r="C134" s="250"/>
      <c r="D134" s="251"/>
      <c r="E134" s="250"/>
      <c r="F134" s="313"/>
      <c r="G134" s="229" t="s">
        <v>603</v>
      </c>
      <c r="H134" s="160"/>
      <c r="I134" s="160"/>
      <c r="J134" s="160"/>
      <c r="K134" s="160"/>
      <c r="L134" s="160"/>
      <c r="M134" s="160"/>
      <c r="N134" s="160"/>
      <c r="O134" s="160"/>
      <c r="P134" s="160"/>
      <c r="Q134" s="160"/>
      <c r="R134" s="160"/>
      <c r="S134" s="160"/>
      <c r="T134" s="160"/>
      <c r="U134" s="160"/>
      <c r="V134" s="160"/>
      <c r="W134" s="160"/>
      <c r="X134" s="230"/>
      <c r="Y134" s="129" t="s">
        <v>369</v>
      </c>
      <c r="Z134" s="130"/>
      <c r="AA134" s="131"/>
      <c r="AB134" s="280" t="s">
        <v>604</v>
      </c>
      <c r="AC134" s="220"/>
      <c r="AD134" s="220"/>
      <c r="AE134" s="265"/>
      <c r="AF134" s="111"/>
      <c r="AG134" s="111"/>
      <c r="AH134" s="111"/>
      <c r="AI134" s="265"/>
      <c r="AJ134" s="111"/>
      <c r="AK134" s="111"/>
      <c r="AL134" s="111"/>
      <c r="AM134" s="265"/>
      <c r="AN134" s="111"/>
      <c r="AO134" s="111"/>
      <c r="AP134" s="111"/>
      <c r="AQ134" s="265" t="s">
        <v>574</v>
      </c>
      <c r="AR134" s="111"/>
      <c r="AS134" s="111"/>
      <c r="AT134" s="111"/>
      <c r="AU134" s="265" t="s">
        <v>574</v>
      </c>
      <c r="AV134" s="111"/>
      <c r="AW134" s="111"/>
      <c r="AX134" s="221"/>
    </row>
    <row r="135" spans="1:50" ht="60" customHeight="1" x14ac:dyDescent="0.15">
      <c r="A135" s="1005"/>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605</v>
      </c>
      <c r="AC135" s="132"/>
      <c r="AD135" s="132"/>
      <c r="AE135" s="265"/>
      <c r="AF135" s="111"/>
      <c r="AG135" s="111"/>
      <c r="AH135" s="111"/>
      <c r="AI135" s="265"/>
      <c r="AJ135" s="111"/>
      <c r="AK135" s="111"/>
      <c r="AL135" s="111"/>
      <c r="AM135" s="265"/>
      <c r="AN135" s="111"/>
      <c r="AO135" s="111"/>
      <c r="AP135" s="111"/>
      <c r="AQ135" s="265" t="s">
        <v>606</v>
      </c>
      <c r="AR135" s="111"/>
      <c r="AS135" s="111"/>
      <c r="AT135" s="111"/>
      <c r="AU135" s="265"/>
      <c r="AV135" s="111"/>
      <c r="AW135" s="111"/>
      <c r="AX135" s="221"/>
    </row>
    <row r="136" spans="1:50" ht="18.75" hidden="1" customHeight="1" x14ac:dyDescent="0.15">
      <c r="A136" s="1005"/>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534</v>
      </c>
      <c r="AF136" s="264"/>
      <c r="AG136" s="264"/>
      <c r="AH136" s="264"/>
      <c r="AI136" s="264" t="s">
        <v>531</v>
      </c>
      <c r="AJ136" s="264"/>
      <c r="AK136" s="264"/>
      <c r="AL136" s="264"/>
      <c r="AM136" s="264" t="s">
        <v>526</v>
      </c>
      <c r="AN136" s="264"/>
      <c r="AO136" s="264"/>
      <c r="AP136" s="266"/>
      <c r="AQ136" s="266" t="s">
        <v>354</v>
      </c>
      <c r="AR136" s="267"/>
      <c r="AS136" s="267"/>
      <c r="AT136" s="268"/>
      <c r="AU136" s="278" t="s">
        <v>370</v>
      </c>
      <c r="AV136" s="278"/>
      <c r="AW136" s="278"/>
      <c r="AX136" s="279"/>
    </row>
    <row r="137" spans="1:50" ht="18.75" hidden="1" customHeight="1" x14ac:dyDescent="0.15">
      <c r="A137" s="1005"/>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355</v>
      </c>
      <c r="AT137" s="171"/>
      <c r="AU137" s="135"/>
      <c r="AV137" s="135"/>
      <c r="AW137" s="136" t="s">
        <v>300</v>
      </c>
      <c r="AX137" s="137"/>
    </row>
    <row r="138" spans="1:50" ht="39.75" hidden="1" customHeight="1" x14ac:dyDescent="0.15">
      <c r="A138" s="1005"/>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369</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1005"/>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15">
      <c r="A140" s="1005"/>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534</v>
      </c>
      <c r="AF140" s="264"/>
      <c r="AG140" s="264"/>
      <c r="AH140" s="264"/>
      <c r="AI140" s="264" t="s">
        <v>531</v>
      </c>
      <c r="AJ140" s="264"/>
      <c r="AK140" s="264"/>
      <c r="AL140" s="264"/>
      <c r="AM140" s="264" t="s">
        <v>526</v>
      </c>
      <c r="AN140" s="264"/>
      <c r="AO140" s="264"/>
      <c r="AP140" s="266"/>
      <c r="AQ140" s="266" t="s">
        <v>354</v>
      </c>
      <c r="AR140" s="267"/>
      <c r="AS140" s="267"/>
      <c r="AT140" s="268"/>
      <c r="AU140" s="278" t="s">
        <v>370</v>
      </c>
      <c r="AV140" s="278"/>
      <c r="AW140" s="278"/>
      <c r="AX140" s="279"/>
    </row>
    <row r="141" spans="1:50" ht="18.75" hidden="1" customHeight="1" x14ac:dyDescent="0.15">
      <c r="A141" s="1005"/>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355</v>
      </c>
      <c r="AT141" s="171"/>
      <c r="AU141" s="135"/>
      <c r="AV141" s="135"/>
      <c r="AW141" s="136" t="s">
        <v>300</v>
      </c>
      <c r="AX141" s="137"/>
    </row>
    <row r="142" spans="1:50" ht="39.75" hidden="1" customHeight="1" x14ac:dyDescent="0.15">
      <c r="A142" s="1005"/>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369</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1005"/>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1005"/>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534</v>
      </c>
      <c r="AF144" s="264"/>
      <c r="AG144" s="264"/>
      <c r="AH144" s="264"/>
      <c r="AI144" s="264" t="s">
        <v>531</v>
      </c>
      <c r="AJ144" s="264"/>
      <c r="AK144" s="264"/>
      <c r="AL144" s="264"/>
      <c r="AM144" s="264" t="s">
        <v>526</v>
      </c>
      <c r="AN144" s="264"/>
      <c r="AO144" s="264"/>
      <c r="AP144" s="266"/>
      <c r="AQ144" s="266" t="s">
        <v>354</v>
      </c>
      <c r="AR144" s="267"/>
      <c r="AS144" s="267"/>
      <c r="AT144" s="268"/>
      <c r="AU144" s="278" t="s">
        <v>370</v>
      </c>
      <c r="AV144" s="278"/>
      <c r="AW144" s="278"/>
      <c r="AX144" s="279"/>
    </row>
    <row r="145" spans="1:50" ht="18.75" hidden="1" customHeight="1" x14ac:dyDescent="0.15">
      <c r="A145" s="1005"/>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355</v>
      </c>
      <c r="AT145" s="171"/>
      <c r="AU145" s="135"/>
      <c r="AV145" s="135"/>
      <c r="AW145" s="136" t="s">
        <v>300</v>
      </c>
      <c r="AX145" s="137"/>
    </row>
    <row r="146" spans="1:50" ht="39.75" hidden="1" customHeight="1" x14ac:dyDescent="0.15">
      <c r="A146" s="1005"/>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369</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1005"/>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1005"/>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534</v>
      </c>
      <c r="AF148" s="264"/>
      <c r="AG148" s="264"/>
      <c r="AH148" s="264"/>
      <c r="AI148" s="264" t="s">
        <v>531</v>
      </c>
      <c r="AJ148" s="264"/>
      <c r="AK148" s="264"/>
      <c r="AL148" s="264"/>
      <c r="AM148" s="264" t="s">
        <v>526</v>
      </c>
      <c r="AN148" s="264"/>
      <c r="AO148" s="264"/>
      <c r="AP148" s="266"/>
      <c r="AQ148" s="266" t="s">
        <v>354</v>
      </c>
      <c r="AR148" s="267"/>
      <c r="AS148" s="267"/>
      <c r="AT148" s="268"/>
      <c r="AU148" s="278" t="s">
        <v>370</v>
      </c>
      <c r="AV148" s="278"/>
      <c r="AW148" s="278"/>
      <c r="AX148" s="279"/>
    </row>
    <row r="149" spans="1:50" ht="18.75" hidden="1" customHeight="1" x14ac:dyDescent="0.15">
      <c r="A149" s="1005"/>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355</v>
      </c>
      <c r="AT149" s="171"/>
      <c r="AU149" s="135"/>
      <c r="AV149" s="135"/>
      <c r="AW149" s="136" t="s">
        <v>300</v>
      </c>
      <c r="AX149" s="137"/>
    </row>
    <row r="150" spans="1:50" ht="39.75" hidden="1" customHeight="1" x14ac:dyDescent="0.15">
      <c r="A150" s="1005"/>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369</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1005"/>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customHeight="1" x14ac:dyDescent="0.15">
      <c r="A152" s="1005"/>
      <c r="B152" s="251"/>
      <c r="C152" s="250"/>
      <c r="D152" s="251"/>
      <c r="E152" s="250"/>
      <c r="F152" s="313"/>
      <c r="G152" s="271" t="s">
        <v>371</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91"/>
    </row>
    <row r="153" spans="1:50" ht="22.5" customHeight="1" x14ac:dyDescent="0.15">
      <c r="A153" s="1005"/>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15.95" customHeight="1" x14ac:dyDescent="0.15">
      <c r="A154" s="1005"/>
      <c r="B154" s="251"/>
      <c r="C154" s="250"/>
      <c r="D154" s="251"/>
      <c r="E154" s="250"/>
      <c r="F154" s="313"/>
      <c r="G154" s="229" t="s">
        <v>607</v>
      </c>
      <c r="H154" s="160"/>
      <c r="I154" s="160"/>
      <c r="J154" s="160"/>
      <c r="K154" s="160"/>
      <c r="L154" s="160"/>
      <c r="M154" s="160"/>
      <c r="N154" s="160"/>
      <c r="O154" s="160"/>
      <c r="P154" s="230"/>
      <c r="Q154" s="159" t="s">
        <v>608</v>
      </c>
      <c r="R154" s="160"/>
      <c r="S154" s="160"/>
      <c r="T154" s="160"/>
      <c r="U154" s="160"/>
      <c r="V154" s="160"/>
      <c r="W154" s="160"/>
      <c r="X154" s="160"/>
      <c r="Y154" s="160"/>
      <c r="Z154" s="160"/>
      <c r="AA154" s="931"/>
      <c r="AB154" s="254" t="s">
        <v>609</v>
      </c>
      <c r="AC154" s="255"/>
      <c r="AD154" s="255"/>
      <c r="AE154" s="260" t="s">
        <v>608</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15.95" customHeight="1" x14ac:dyDescent="0.15">
      <c r="A155" s="1005"/>
      <c r="B155" s="251"/>
      <c r="C155" s="250"/>
      <c r="D155" s="251"/>
      <c r="E155" s="250"/>
      <c r="F155" s="313"/>
      <c r="G155" s="231"/>
      <c r="H155" s="232"/>
      <c r="I155" s="232"/>
      <c r="J155" s="232"/>
      <c r="K155" s="232"/>
      <c r="L155" s="232"/>
      <c r="M155" s="232"/>
      <c r="N155" s="232"/>
      <c r="O155" s="232"/>
      <c r="P155" s="233"/>
      <c r="Q155" s="432"/>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5"/>
      <c r="B156" s="251"/>
      <c r="C156" s="250"/>
      <c r="D156" s="251"/>
      <c r="E156" s="250"/>
      <c r="F156" s="313"/>
      <c r="G156" s="231"/>
      <c r="H156" s="232"/>
      <c r="I156" s="232"/>
      <c r="J156" s="232"/>
      <c r="K156" s="232"/>
      <c r="L156" s="232"/>
      <c r="M156" s="232"/>
      <c r="N156" s="232"/>
      <c r="O156" s="232"/>
      <c r="P156" s="233"/>
      <c r="Q156" s="432"/>
      <c r="R156" s="232"/>
      <c r="S156" s="232"/>
      <c r="T156" s="232"/>
      <c r="U156" s="232"/>
      <c r="V156" s="232"/>
      <c r="W156" s="232"/>
      <c r="X156" s="232"/>
      <c r="Y156" s="232"/>
      <c r="Z156" s="232"/>
      <c r="AA156" s="932"/>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30" customHeight="1" x14ac:dyDescent="0.15">
      <c r="A157" s="1005"/>
      <c r="B157" s="251"/>
      <c r="C157" s="250"/>
      <c r="D157" s="251"/>
      <c r="E157" s="250"/>
      <c r="F157" s="313"/>
      <c r="G157" s="231"/>
      <c r="H157" s="232"/>
      <c r="I157" s="232"/>
      <c r="J157" s="232"/>
      <c r="K157" s="232"/>
      <c r="L157" s="232"/>
      <c r="M157" s="232"/>
      <c r="N157" s="232"/>
      <c r="O157" s="232"/>
      <c r="P157" s="233"/>
      <c r="Q157" s="432"/>
      <c r="R157" s="232"/>
      <c r="S157" s="232"/>
      <c r="T157" s="232"/>
      <c r="U157" s="232"/>
      <c r="V157" s="232"/>
      <c r="W157" s="232"/>
      <c r="X157" s="232"/>
      <c r="Y157" s="232"/>
      <c r="Z157" s="232"/>
      <c r="AA157" s="932"/>
      <c r="AB157" s="256"/>
      <c r="AC157" s="257"/>
      <c r="AD157" s="257"/>
      <c r="AE157" s="159" t="s">
        <v>610</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30" customHeight="1" x14ac:dyDescent="0.15">
      <c r="A158" s="1005"/>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33"/>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5"/>
      <c r="B159" s="251"/>
      <c r="C159" s="250"/>
      <c r="D159" s="251"/>
      <c r="E159" s="250"/>
      <c r="F159" s="313"/>
      <c r="G159" s="271" t="s">
        <v>371</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5"/>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5"/>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5"/>
      <c r="B162" s="251"/>
      <c r="C162" s="250"/>
      <c r="D162" s="251"/>
      <c r="E162" s="250"/>
      <c r="F162" s="313"/>
      <c r="G162" s="231"/>
      <c r="H162" s="232"/>
      <c r="I162" s="232"/>
      <c r="J162" s="232"/>
      <c r="K162" s="232"/>
      <c r="L162" s="232"/>
      <c r="M162" s="232"/>
      <c r="N162" s="232"/>
      <c r="O162" s="232"/>
      <c r="P162" s="233"/>
      <c r="Q162" s="432"/>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5"/>
      <c r="B163" s="251"/>
      <c r="C163" s="250"/>
      <c r="D163" s="251"/>
      <c r="E163" s="250"/>
      <c r="F163" s="313"/>
      <c r="G163" s="231"/>
      <c r="H163" s="232"/>
      <c r="I163" s="232"/>
      <c r="J163" s="232"/>
      <c r="K163" s="232"/>
      <c r="L163" s="232"/>
      <c r="M163" s="232"/>
      <c r="N163" s="232"/>
      <c r="O163" s="232"/>
      <c r="P163" s="233"/>
      <c r="Q163" s="432"/>
      <c r="R163" s="232"/>
      <c r="S163" s="232"/>
      <c r="T163" s="232"/>
      <c r="U163" s="232"/>
      <c r="V163" s="232"/>
      <c r="W163" s="232"/>
      <c r="X163" s="232"/>
      <c r="Y163" s="232"/>
      <c r="Z163" s="232"/>
      <c r="AA163" s="932"/>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5"/>
      <c r="B164" s="251"/>
      <c r="C164" s="250"/>
      <c r="D164" s="251"/>
      <c r="E164" s="250"/>
      <c r="F164" s="313"/>
      <c r="G164" s="231"/>
      <c r="H164" s="232"/>
      <c r="I164" s="232"/>
      <c r="J164" s="232"/>
      <c r="K164" s="232"/>
      <c r="L164" s="232"/>
      <c r="M164" s="232"/>
      <c r="N164" s="232"/>
      <c r="O164" s="232"/>
      <c r="P164" s="233"/>
      <c r="Q164" s="432"/>
      <c r="R164" s="232"/>
      <c r="S164" s="232"/>
      <c r="T164" s="232"/>
      <c r="U164" s="232"/>
      <c r="V164" s="232"/>
      <c r="W164" s="232"/>
      <c r="X164" s="232"/>
      <c r="Y164" s="232"/>
      <c r="Z164" s="232"/>
      <c r="AA164" s="932"/>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5"/>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33"/>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5"/>
      <c r="B166" s="251"/>
      <c r="C166" s="250"/>
      <c r="D166" s="251"/>
      <c r="E166" s="250"/>
      <c r="F166" s="313"/>
      <c r="G166" s="271" t="s">
        <v>371</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5"/>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5"/>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5"/>
      <c r="B169" s="251"/>
      <c r="C169" s="250"/>
      <c r="D169" s="251"/>
      <c r="E169" s="250"/>
      <c r="F169" s="313"/>
      <c r="G169" s="231"/>
      <c r="H169" s="232"/>
      <c r="I169" s="232"/>
      <c r="J169" s="232"/>
      <c r="K169" s="232"/>
      <c r="L169" s="232"/>
      <c r="M169" s="232"/>
      <c r="N169" s="232"/>
      <c r="O169" s="232"/>
      <c r="P169" s="233"/>
      <c r="Q169" s="432"/>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5"/>
      <c r="B170" s="251"/>
      <c r="C170" s="250"/>
      <c r="D170" s="251"/>
      <c r="E170" s="250"/>
      <c r="F170" s="313"/>
      <c r="G170" s="231"/>
      <c r="H170" s="232"/>
      <c r="I170" s="232"/>
      <c r="J170" s="232"/>
      <c r="K170" s="232"/>
      <c r="L170" s="232"/>
      <c r="M170" s="232"/>
      <c r="N170" s="232"/>
      <c r="O170" s="232"/>
      <c r="P170" s="233"/>
      <c r="Q170" s="432"/>
      <c r="R170" s="232"/>
      <c r="S170" s="232"/>
      <c r="T170" s="232"/>
      <c r="U170" s="232"/>
      <c r="V170" s="232"/>
      <c r="W170" s="232"/>
      <c r="X170" s="232"/>
      <c r="Y170" s="232"/>
      <c r="Z170" s="232"/>
      <c r="AA170" s="932"/>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5"/>
      <c r="B171" s="251"/>
      <c r="C171" s="250"/>
      <c r="D171" s="251"/>
      <c r="E171" s="250"/>
      <c r="F171" s="313"/>
      <c r="G171" s="231"/>
      <c r="H171" s="232"/>
      <c r="I171" s="232"/>
      <c r="J171" s="232"/>
      <c r="K171" s="232"/>
      <c r="L171" s="232"/>
      <c r="M171" s="232"/>
      <c r="N171" s="232"/>
      <c r="O171" s="232"/>
      <c r="P171" s="233"/>
      <c r="Q171" s="432"/>
      <c r="R171" s="232"/>
      <c r="S171" s="232"/>
      <c r="T171" s="232"/>
      <c r="U171" s="232"/>
      <c r="V171" s="232"/>
      <c r="W171" s="232"/>
      <c r="X171" s="232"/>
      <c r="Y171" s="232"/>
      <c r="Z171" s="232"/>
      <c r="AA171" s="932"/>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5"/>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33"/>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5"/>
      <c r="B173" s="251"/>
      <c r="C173" s="250"/>
      <c r="D173" s="251"/>
      <c r="E173" s="250"/>
      <c r="F173" s="313"/>
      <c r="G173" s="271" t="s">
        <v>371</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5"/>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5"/>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5"/>
      <c r="B176" s="251"/>
      <c r="C176" s="250"/>
      <c r="D176" s="251"/>
      <c r="E176" s="250"/>
      <c r="F176" s="313"/>
      <c r="G176" s="231"/>
      <c r="H176" s="232"/>
      <c r="I176" s="232"/>
      <c r="J176" s="232"/>
      <c r="K176" s="232"/>
      <c r="L176" s="232"/>
      <c r="M176" s="232"/>
      <c r="N176" s="232"/>
      <c r="O176" s="232"/>
      <c r="P176" s="233"/>
      <c r="Q176" s="432"/>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5"/>
      <c r="B177" s="251"/>
      <c r="C177" s="250"/>
      <c r="D177" s="251"/>
      <c r="E177" s="250"/>
      <c r="F177" s="313"/>
      <c r="G177" s="231"/>
      <c r="H177" s="232"/>
      <c r="I177" s="232"/>
      <c r="J177" s="232"/>
      <c r="K177" s="232"/>
      <c r="L177" s="232"/>
      <c r="M177" s="232"/>
      <c r="N177" s="232"/>
      <c r="O177" s="232"/>
      <c r="P177" s="233"/>
      <c r="Q177" s="432"/>
      <c r="R177" s="232"/>
      <c r="S177" s="232"/>
      <c r="T177" s="232"/>
      <c r="U177" s="232"/>
      <c r="V177" s="232"/>
      <c r="W177" s="232"/>
      <c r="X177" s="232"/>
      <c r="Y177" s="232"/>
      <c r="Z177" s="232"/>
      <c r="AA177" s="932"/>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5"/>
      <c r="B178" s="251"/>
      <c r="C178" s="250"/>
      <c r="D178" s="251"/>
      <c r="E178" s="250"/>
      <c r="F178" s="313"/>
      <c r="G178" s="231"/>
      <c r="H178" s="232"/>
      <c r="I178" s="232"/>
      <c r="J178" s="232"/>
      <c r="K178" s="232"/>
      <c r="L178" s="232"/>
      <c r="M178" s="232"/>
      <c r="N178" s="232"/>
      <c r="O178" s="232"/>
      <c r="P178" s="233"/>
      <c r="Q178" s="432"/>
      <c r="R178" s="232"/>
      <c r="S178" s="232"/>
      <c r="T178" s="232"/>
      <c r="U178" s="232"/>
      <c r="V178" s="232"/>
      <c r="W178" s="232"/>
      <c r="X178" s="232"/>
      <c r="Y178" s="232"/>
      <c r="Z178" s="232"/>
      <c r="AA178" s="932"/>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5"/>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33"/>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5"/>
      <c r="B180" s="251"/>
      <c r="C180" s="250"/>
      <c r="D180" s="251"/>
      <c r="E180" s="250"/>
      <c r="F180" s="313"/>
      <c r="G180" s="271" t="s">
        <v>371</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05"/>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5"/>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5"/>
      <c r="B183" s="251"/>
      <c r="C183" s="250"/>
      <c r="D183" s="251"/>
      <c r="E183" s="250"/>
      <c r="F183" s="313"/>
      <c r="G183" s="231"/>
      <c r="H183" s="232"/>
      <c r="I183" s="232"/>
      <c r="J183" s="232"/>
      <c r="K183" s="232"/>
      <c r="L183" s="232"/>
      <c r="M183" s="232"/>
      <c r="N183" s="232"/>
      <c r="O183" s="232"/>
      <c r="P183" s="233"/>
      <c r="Q183" s="432"/>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5"/>
      <c r="B184" s="251"/>
      <c r="C184" s="250"/>
      <c r="D184" s="251"/>
      <c r="E184" s="250"/>
      <c r="F184" s="313"/>
      <c r="G184" s="231"/>
      <c r="H184" s="232"/>
      <c r="I184" s="232"/>
      <c r="J184" s="232"/>
      <c r="K184" s="232"/>
      <c r="L184" s="232"/>
      <c r="M184" s="232"/>
      <c r="N184" s="232"/>
      <c r="O184" s="232"/>
      <c r="P184" s="233"/>
      <c r="Q184" s="432"/>
      <c r="R184" s="232"/>
      <c r="S184" s="232"/>
      <c r="T184" s="232"/>
      <c r="U184" s="232"/>
      <c r="V184" s="232"/>
      <c r="W184" s="232"/>
      <c r="X184" s="232"/>
      <c r="Y184" s="232"/>
      <c r="Z184" s="232"/>
      <c r="AA184" s="932"/>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5"/>
      <c r="B185" s="251"/>
      <c r="C185" s="250"/>
      <c r="D185" s="251"/>
      <c r="E185" s="250"/>
      <c r="F185" s="313"/>
      <c r="G185" s="231"/>
      <c r="H185" s="232"/>
      <c r="I185" s="232"/>
      <c r="J185" s="232"/>
      <c r="K185" s="232"/>
      <c r="L185" s="232"/>
      <c r="M185" s="232"/>
      <c r="N185" s="232"/>
      <c r="O185" s="232"/>
      <c r="P185" s="233"/>
      <c r="Q185" s="432"/>
      <c r="R185" s="232"/>
      <c r="S185" s="232"/>
      <c r="T185" s="232"/>
      <c r="U185" s="232"/>
      <c r="V185" s="232"/>
      <c r="W185" s="232"/>
      <c r="X185" s="232"/>
      <c r="Y185" s="232"/>
      <c r="Z185" s="232"/>
      <c r="AA185" s="932"/>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5"/>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33"/>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5"/>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35.1" customHeight="1" x14ac:dyDescent="0.15">
      <c r="A188" s="1005"/>
      <c r="B188" s="251"/>
      <c r="C188" s="250"/>
      <c r="D188" s="251"/>
      <c r="E188" s="159" t="s">
        <v>611</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35.1" customHeight="1" x14ac:dyDescent="0.15">
      <c r="A189" s="1005"/>
      <c r="B189" s="251"/>
      <c r="C189" s="250"/>
      <c r="D189" s="251"/>
      <c r="E189" s="4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3"/>
    </row>
    <row r="190" spans="1:50" ht="45" hidden="1" customHeight="1" x14ac:dyDescent="0.15">
      <c r="A190" s="1005"/>
      <c r="B190" s="251"/>
      <c r="C190" s="250"/>
      <c r="D190" s="251"/>
      <c r="E190" s="307" t="s">
        <v>387</v>
      </c>
      <c r="F190" s="308"/>
      <c r="G190" s="936"/>
      <c r="H190" s="937"/>
      <c r="I190" s="937"/>
      <c r="J190" s="937"/>
      <c r="K190" s="937"/>
      <c r="L190" s="937"/>
      <c r="M190" s="937"/>
      <c r="N190" s="937"/>
      <c r="O190" s="937"/>
      <c r="P190" s="937"/>
      <c r="Q190" s="937"/>
      <c r="R190" s="937"/>
      <c r="S190" s="937"/>
      <c r="T190" s="937"/>
      <c r="U190" s="937"/>
      <c r="V190" s="937"/>
      <c r="W190" s="937"/>
      <c r="X190" s="937"/>
      <c r="Y190" s="937"/>
      <c r="Z190" s="937"/>
      <c r="AA190" s="937"/>
      <c r="AB190" s="937"/>
      <c r="AC190" s="937"/>
      <c r="AD190" s="937"/>
      <c r="AE190" s="937"/>
      <c r="AF190" s="937"/>
      <c r="AG190" s="937"/>
      <c r="AH190" s="937"/>
      <c r="AI190" s="937"/>
      <c r="AJ190" s="937"/>
      <c r="AK190" s="937"/>
      <c r="AL190" s="937"/>
      <c r="AM190" s="937"/>
      <c r="AN190" s="937"/>
      <c r="AO190" s="937"/>
      <c r="AP190" s="937"/>
      <c r="AQ190" s="937"/>
      <c r="AR190" s="937"/>
      <c r="AS190" s="937"/>
      <c r="AT190" s="937"/>
      <c r="AU190" s="937"/>
      <c r="AV190" s="937"/>
      <c r="AW190" s="937"/>
      <c r="AX190" s="938"/>
    </row>
    <row r="191" spans="1:50" ht="45" hidden="1" customHeight="1" x14ac:dyDescent="0.15">
      <c r="A191" s="1005"/>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5"/>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534</v>
      </c>
      <c r="AF192" s="264"/>
      <c r="AG192" s="264"/>
      <c r="AH192" s="264"/>
      <c r="AI192" s="264" t="s">
        <v>531</v>
      </c>
      <c r="AJ192" s="264"/>
      <c r="AK192" s="264"/>
      <c r="AL192" s="264"/>
      <c r="AM192" s="264" t="s">
        <v>526</v>
      </c>
      <c r="AN192" s="264"/>
      <c r="AO192" s="264"/>
      <c r="AP192" s="266"/>
      <c r="AQ192" s="266" t="s">
        <v>354</v>
      </c>
      <c r="AR192" s="267"/>
      <c r="AS192" s="267"/>
      <c r="AT192" s="268"/>
      <c r="AU192" s="278" t="s">
        <v>370</v>
      </c>
      <c r="AV192" s="278"/>
      <c r="AW192" s="278"/>
      <c r="AX192" s="279"/>
    </row>
    <row r="193" spans="1:50" ht="18.75" hidden="1" customHeight="1" x14ac:dyDescent="0.15">
      <c r="A193" s="1005"/>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355</v>
      </c>
      <c r="AT193" s="171"/>
      <c r="AU193" s="135"/>
      <c r="AV193" s="135"/>
      <c r="AW193" s="136" t="s">
        <v>300</v>
      </c>
      <c r="AX193" s="137"/>
    </row>
    <row r="194" spans="1:50" ht="39.75" hidden="1" customHeight="1" x14ac:dyDescent="0.15">
      <c r="A194" s="1005"/>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369</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1005"/>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1005"/>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535</v>
      </c>
      <c r="AF196" s="264"/>
      <c r="AG196" s="264"/>
      <c r="AH196" s="264"/>
      <c r="AI196" s="264" t="s">
        <v>531</v>
      </c>
      <c r="AJ196" s="264"/>
      <c r="AK196" s="264"/>
      <c r="AL196" s="264"/>
      <c r="AM196" s="264" t="s">
        <v>526</v>
      </c>
      <c r="AN196" s="264"/>
      <c r="AO196" s="264"/>
      <c r="AP196" s="266"/>
      <c r="AQ196" s="266" t="s">
        <v>354</v>
      </c>
      <c r="AR196" s="267"/>
      <c r="AS196" s="267"/>
      <c r="AT196" s="268"/>
      <c r="AU196" s="278" t="s">
        <v>370</v>
      </c>
      <c r="AV196" s="278"/>
      <c r="AW196" s="278"/>
      <c r="AX196" s="279"/>
    </row>
    <row r="197" spans="1:50" ht="18.75" hidden="1" customHeight="1" x14ac:dyDescent="0.15">
      <c r="A197" s="1005"/>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355</v>
      </c>
      <c r="AT197" s="171"/>
      <c r="AU197" s="135"/>
      <c r="AV197" s="135"/>
      <c r="AW197" s="136" t="s">
        <v>300</v>
      </c>
      <c r="AX197" s="137"/>
    </row>
    <row r="198" spans="1:50" ht="39.75" hidden="1" customHeight="1" x14ac:dyDescent="0.15">
      <c r="A198" s="1005"/>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369</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1005"/>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1005"/>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534</v>
      </c>
      <c r="AF200" s="264"/>
      <c r="AG200" s="264"/>
      <c r="AH200" s="264"/>
      <c r="AI200" s="264" t="s">
        <v>531</v>
      </c>
      <c r="AJ200" s="264"/>
      <c r="AK200" s="264"/>
      <c r="AL200" s="264"/>
      <c r="AM200" s="264" t="s">
        <v>526</v>
      </c>
      <c r="AN200" s="264"/>
      <c r="AO200" s="264"/>
      <c r="AP200" s="266"/>
      <c r="AQ200" s="266" t="s">
        <v>354</v>
      </c>
      <c r="AR200" s="267"/>
      <c r="AS200" s="267"/>
      <c r="AT200" s="268"/>
      <c r="AU200" s="278" t="s">
        <v>370</v>
      </c>
      <c r="AV200" s="278"/>
      <c r="AW200" s="278"/>
      <c r="AX200" s="279"/>
    </row>
    <row r="201" spans="1:50" ht="18.75" hidden="1" customHeight="1" x14ac:dyDescent="0.15">
      <c r="A201" s="1005"/>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355</v>
      </c>
      <c r="AT201" s="171"/>
      <c r="AU201" s="135"/>
      <c r="AV201" s="135"/>
      <c r="AW201" s="136" t="s">
        <v>300</v>
      </c>
      <c r="AX201" s="137"/>
    </row>
    <row r="202" spans="1:50" ht="39.75" hidden="1" customHeight="1" x14ac:dyDescent="0.15">
      <c r="A202" s="1005"/>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369</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1005"/>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1005"/>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534</v>
      </c>
      <c r="AF204" s="264"/>
      <c r="AG204" s="264"/>
      <c r="AH204" s="264"/>
      <c r="AI204" s="264" t="s">
        <v>531</v>
      </c>
      <c r="AJ204" s="264"/>
      <c r="AK204" s="264"/>
      <c r="AL204" s="264"/>
      <c r="AM204" s="264" t="s">
        <v>526</v>
      </c>
      <c r="AN204" s="264"/>
      <c r="AO204" s="264"/>
      <c r="AP204" s="266"/>
      <c r="AQ204" s="266" t="s">
        <v>354</v>
      </c>
      <c r="AR204" s="267"/>
      <c r="AS204" s="267"/>
      <c r="AT204" s="268"/>
      <c r="AU204" s="278" t="s">
        <v>370</v>
      </c>
      <c r="AV204" s="278"/>
      <c r="AW204" s="278"/>
      <c r="AX204" s="279"/>
    </row>
    <row r="205" spans="1:50" ht="18.75" hidden="1" customHeight="1" x14ac:dyDescent="0.15">
      <c r="A205" s="1005"/>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355</v>
      </c>
      <c r="AT205" s="171"/>
      <c r="AU205" s="135"/>
      <c r="AV205" s="135"/>
      <c r="AW205" s="136" t="s">
        <v>300</v>
      </c>
      <c r="AX205" s="137"/>
    </row>
    <row r="206" spans="1:50" ht="39.75" hidden="1" customHeight="1" x14ac:dyDescent="0.15">
      <c r="A206" s="1005"/>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369</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1005"/>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1005"/>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534</v>
      </c>
      <c r="AF208" s="264"/>
      <c r="AG208" s="264"/>
      <c r="AH208" s="264"/>
      <c r="AI208" s="264" t="s">
        <v>531</v>
      </c>
      <c r="AJ208" s="264"/>
      <c r="AK208" s="264"/>
      <c r="AL208" s="264"/>
      <c r="AM208" s="264" t="s">
        <v>526</v>
      </c>
      <c r="AN208" s="264"/>
      <c r="AO208" s="264"/>
      <c r="AP208" s="266"/>
      <c r="AQ208" s="266" t="s">
        <v>354</v>
      </c>
      <c r="AR208" s="267"/>
      <c r="AS208" s="267"/>
      <c r="AT208" s="268"/>
      <c r="AU208" s="278" t="s">
        <v>370</v>
      </c>
      <c r="AV208" s="278"/>
      <c r="AW208" s="278"/>
      <c r="AX208" s="279"/>
    </row>
    <row r="209" spans="1:50" ht="18.75" hidden="1" customHeight="1" x14ac:dyDescent="0.15">
      <c r="A209" s="1005"/>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355</v>
      </c>
      <c r="AT209" s="171"/>
      <c r="AU209" s="135"/>
      <c r="AV209" s="135"/>
      <c r="AW209" s="136" t="s">
        <v>300</v>
      </c>
      <c r="AX209" s="137"/>
    </row>
    <row r="210" spans="1:50" ht="39.75" hidden="1" customHeight="1" x14ac:dyDescent="0.15">
      <c r="A210" s="1005"/>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369</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1005"/>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1005"/>
      <c r="B212" s="251"/>
      <c r="C212" s="250"/>
      <c r="D212" s="251"/>
      <c r="E212" s="250"/>
      <c r="F212" s="313"/>
      <c r="G212" s="271" t="s">
        <v>371</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91"/>
    </row>
    <row r="213" spans="1:50" ht="22.5" hidden="1" customHeight="1" x14ac:dyDescent="0.15">
      <c r="A213" s="1005"/>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5"/>
      <c r="B214" s="251"/>
      <c r="C214" s="250"/>
      <c r="D214" s="251"/>
      <c r="E214" s="250"/>
      <c r="F214" s="313"/>
      <c r="G214" s="229"/>
      <c r="H214" s="160"/>
      <c r="I214" s="160"/>
      <c r="J214" s="160"/>
      <c r="K214" s="160"/>
      <c r="L214" s="160"/>
      <c r="M214" s="160"/>
      <c r="N214" s="160"/>
      <c r="O214" s="160"/>
      <c r="P214" s="230"/>
      <c r="Q214" s="992"/>
      <c r="R214" s="993"/>
      <c r="S214" s="993"/>
      <c r="T214" s="993"/>
      <c r="U214" s="993"/>
      <c r="V214" s="993"/>
      <c r="W214" s="993"/>
      <c r="X214" s="993"/>
      <c r="Y214" s="993"/>
      <c r="Z214" s="993"/>
      <c r="AA214" s="99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5"/>
      <c r="B215" s="251"/>
      <c r="C215" s="250"/>
      <c r="D215" s="251"/>
      <c r="E215" s="250"/>
      <c r="F215" s="313"/>
      <c r="G215" s="231"/>
      <c r="H215" s="232"/>
      <c r="I215" s="232"/>
      <c r="J215" s="232"/>
      <c r="K215" s="232"/>
      <c r="L215" s="232"/>
      <c r="M215" s="232"/>
      <c r="N215" s="232"/>
      <c r="O215" s="232"/>
      <c r="P215" s="233"/>
      <c r="Q215" s="995"/>
      <c r="R215" s="996"/>
      <c r="S215" s="996"/>
      <c r="T215" s="996"/>
      <c r="U215" s="996"/>
      <c r="V215" s="996"/>
      <c r="W215" s="996"/>
      <c r="X215" s="996"/>
      <c r="Y215" s="996"/>
      <c r="Z215" s="996"/>
      <c r="AA215" s="99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5"/>
      <c r="B216" s="251"/>
      <c r="C216" s="250"/>
      <c r="D216" s="251"/>
      <c r="E216" s="250"/>
      <c r="F216" s="313"/>
      <c r="G216" s="231"/>
      <c r="H216" s="232"/>
      <c r="I216" s="232"/>
      <c r="J216" s="232"/>
      <c r="K216" s="232"/>
      <c r="L216" s="232"/>
      <c r="M216" s="232"/>
      <c r="N216" s="232"/>
      <c r="O216" s="232"/>
      <c r="P216" s="233"/>
      <c r="Q216" s="995"/>
      <c r="R216" s="996"/>
      <c r="S216" s="996"/>
      <c r="T216" s="996"/>
      <c r="U216" s="996"/>
      <c r="V216" s="996"/>
      <c r="W216" s="996"/>
      <c r="X216" s="996"/>
      <c r="Y216" s="996"/>
      <c r="Z216" s="996"/>
      <c r="AA216" s="997"/>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5"/>
      <c r="B217" s="251"/>
      <c r="C217" s="250"/>
      <c r="D217" s="251"/>
      <c r="E217" s="250"/>
      <c r="F217" s="313"/>
      <c r="G217" s="231"/>
      <c r="H217" s="232"/>
      <c r="I217" s="232"/>
      <c r="J217" s="232"/>
      <c r="K217" s="232"/>
      <c r="L217" s="232"/>
      <c r="M217" s="232"/>
      <c r="N217" s="232"/>
      <c r="O217" s="232"/>
      <c r="P217" s="233"/>
      <c r="Q217" s="995"/>
      <c r="R217" s="996"/>
      <c r="S217" s="996"/>
      <c r="T217" s="996"/>
      <c r="U217" s="996"/>
      <c r="V217" s="996"/>
      <c r="W217" s="996"/>
      <c r="X217" s="996"/>
      <c r="Y217" s="996"/>
      <c r="Z217" s="996"/>
      <c r="AA217" s="997"/>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5"/>
      <c r="B218" s="251"/>
      <c r="C218" s="250"/>
      <c r="D218" s="251"/>
      <c r="E218" s="250"/>
      <c r="F218" s="313"/>
      <c r="G218" s="234"/>
      <c r="H218" s="163"/>
      <c r="I218" s="163"/>
      <c r="J218" s="163"/>
      <c r="K218" s="163"/>
      <c r="L218" s="163"/>
      <c r="M218" s="163"/>
      <c r="N218" s="163"/>
      <c r="O218" s="163"/>
      <c r="P218" s="235"/>
      <c r="Q218" s="998"/>
      <c r="R218" s="999"/>
      <c r="S218" s="999"/>
      <c r="T218" s="999"/>
      <c r="U218" s="999"/>
      <c r="V218" s="999"/>
      <c r="W218" s="999"/>
      <c r="X218" s="999"/>
      <c r="Y218" s="999"/>
      <c r="Z218" s="999"/>
      <c r="AA218" s="1000"/>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5"/>
      <c r="B219" s="251"/>
      <c r="C219" s="250"/>
      <c r="D219" s="251"/>
      <c r="E219" s="250"/>
      <c r="F219" s="313"/>
      <c r="G219" s="271" t="s">
        <v>371</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5"/>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5"/>
      <c r="B221" s="251"/>
      <c r="C221" s="250"/>
      <c r="D221" s="251"/>
      <c r="E221" s="250"/>
      <c r="F221" s="313"/>
      <c r="G221" s="229"/>
      <c r="H221" s="160"/>
      <c r="I221" s="160"/>
      <c r="J221" s="160"/>
      <c r="K221" s="160"/>
      <c r="L221" s="160"/>
      <c r="M221" s="160"/>
      <c r="N221" s="160"/>
      <c r="O221" s="160"/>
      <c r="P221" s="230"/>
      <c r="Q221" s="992"/>
      <c r="R221" s="993"/>
      <c r="S221" s="993"/>
      <c r="T221" s="993"/>
      <c r="U221" s="993"/>
      <c r="V221" s="993"/>
      <c r="W221" s="993"/>
      <c r="X221" s="993"/>
      <c r="Y221" s="993"/>
      <c r="Z221" s="993"/>
      <c r="AA221" s="99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5"/>
      <c r="B222" s="251"/>
      <c r="C222" s="250"/>
      <c r="D222" s="251"/>
      <c r="E222" s="250"/>
      <c r="F222" s="313"/>
      <c r="G222" s="231"/>
      <c r="H222" s="232"/>
      <c r="I222" s="232"/>
      <c r="J222" s="232"/>
      <c r="K222" s="232"/>
      <c r="L222" s="232"/>
      <c r="M222" s="232"/>
      <c r="N222" s="232"/>
      <c r="O222" s="232"/>
      <c r="P222" s="233"/>
      <c r="Q222" s="995"/>
      <c r="R222" s="996"/>
      <c r="S222" s="996"/>
      <c r="T222" s="996"/>
      <c r="U222" s="996"/>
      <c r="V222" s="996"/>
      <c r="W222" s="996"/>
      <c r="X222" s="996"/>
      <c r="Y222" s="996"/>
      <c r="Z222" s="996"/>
      <c r="AA222" s="99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5"/>
      <c r="B223" s="251"/>
      <c r="C223" s="250"/>
      <c r="D223" s="251"/>
      <c r="E223" s="250"/>
      <c r="F223" s="313"/>
      <c r="G223" s="231"/>
      <c r="H223" s="232"/>
      <c r="I223" s="232"/>
      <c r="J223" s="232"/>
      <c r="K223" s="232"/>
      <c r="L223" s="232"/>
      <c r="M223" s="232"/>
      <c r="N223" s="232"/>
      <c r="O223" s="232"/>
      <c r="P223" s="233"/>
      <c r="Q223" s="995"/>
      <c r="R223" s="996"/>
      <c r="S223" s="996"/>
      <c r="T223" s="996"/>
      <c r="U223" s="996"/>
      <c r="V223" s="996"/>
      <c r="W223" s="996"/>
      <c r="X223" s="996"/>
      <c r="Y223" s="996"/>
      <c r="Z223" s="996"/>
      <c r="AA223" s="997"/>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5"/>
      <c r="B224" s="251"/>
      <c r="C224" s="250"/>
      <c r="D224" s="251"/>
      <c r="E224" s="250"/>
      <c r="F224" s="313"/>
      <c r="G224" s="231"/>
      <c r="H224" s="232"/>
      <c r="I224" s="232"/>
      <c r="J224" s="232"/>
      <c r="K224" s="232"/>
      <c r="L224" s="232"/>
      <c r="M224" s="232"/>
      <c r="N224" s="232"/>
      <c r="O224" s="232"/>
      <c r="P224" s="233"/>
      <c r="Q224" s="995"/>
      <c r="R224" s="996"/>
      <c r="S224" s="996"/>
      <c r="T224" s="996"/>
      <c r="U224" s="996"/>
      <c r="V224" s="996"/>
      <c r="W224" s="996"/>
      <c r="X224" s="996"/>
      <c r="Y224" s="996"/>
      <c r="Z224" s="996"/>
      <c r="AA224" s="997"/>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5"/>
      <c r="B225" s="251"/>
      <c r="C225" s="250"/>
      <c r="D225" s="251"/>
      <c r="E225" s="250"/>
      <c r="F225" s="313"/>
      <c r="G225" s="234"/>
      <c r="H225" s="163"/>
      <c r="I225" s="163"/>
      <c r="J225" s="163"/>
      <c r="K225" s="163"/>
      <c r="L225" s="163"/>
      <c r="M225" s="163"/>
      <c r="N225" s="163"/>
      <c r="O225" s="163"/>
      <c r="P225" s="235"/>
      <c r="Q225" s="998"/>
      <c r="R225" s="999"/>
      <c r="S225" s="999"/>
      <c r="T225" s="999"/>
      <c r="U225" s="999"/>
      <c r="V225" s="999"/>
      <c r="W225" s="999"/>
      <c r="X225" s="999"/>
      <c r="Y225" s="999"/>
      <c r="Z225" s="999"/>
      <c r="AA225" s="1000"/>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5"/>
      <c r="B226" s="251"/>
      <c r="C226" s="250"/>
      <c r="D226" s="251"/>
      <c r="E226" s="250"/>
      <c r="F226" s="313"/>
      <c r="G226" s="271" t="s">
        <v>371</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5"/>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5"/>
      <c r="B228" s="251"/>
      <c r="C228" s="250"/>
      <c r="D228" s="251"/>
      <c r="E228" s="250"/>
      <c r="F228" s="313"/>
      <c r="G228" s="229"/>
      <c r="H228" s="160"/>
      <c r="I228" s="160"/>
      <c r="J228" s="160"/>
      <c r="K228" s="160"/>
      <c r="L228" s="160"/>
      <c r="M228" s="160"/>
      <c r="N228" s="160"/>
      <c r="O228" s="160"/>
      <c r="P228" s="230"/>
      <c r="Q228" s="992"/>
      <c r="R228" s="993"/>
      <c r="S228" s="993"/>
      <c r="T228" s="993"/>
      <c r="U228" s="993"/>
      <c r="V228" s="993"/>
      <c r="W228" s="993"/>
      <c r="X228" s="993"/>
      <c r="Y228" s="993"/>
      <c r="Z228" s="993"/>
      <c r="AA228" s="99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5"/>
      <c r="B229" s="251"/>
      <c r="C229" s="250"/>
      <c r="D229" s="251"/>
      <c r="E229" s="250"/>
      <c r="F229" s="313"/>
      <c r="G229" s="231"/>
      <c r="H229" s="232"/>
      <c r="I229" s="232"/>
      <c r="J229" s="232"/>
      <c r="K229" s="232"/>
      <c r="L229" s="232"/>
      <c r="M229" s="232"/>
      <c r="N229" s="232"/>
      <c r="O229" s="232"/>
      <c r="P229" s="233"/>
      <c r="Q229" s="995"/>
      <c r="R229" s="996"/>
      <c r="S229" s="996"/>
      <c r="T229" s="996"/>
      <c r="U229" s="996"/>
      <c r="V229" s="996"/>
      <c r="W229" s="996"/>
      <c r="X229" s="996"/>
      <c r="Y229" s="996"/>
      <c r="Z229" s="996"/>
      <c r="AA229" s="99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5"/>
      <c r="B230" s="251"/>
      <c r="C230" s="250"/>
      <c r="D230" s="251"/>
      <c r="E230" s="250"/>
      <c r="F230" s="313"/>
      <c r="G230" s="231"/>
      <c r="H230" s="232"/>
      <c r="I230" s="232"/>
      <c r="J230" s="232"/>
      <c r="K230" s="232"/>
      <c r="L230" s="232"/>
      <c r="M230" s="232"/>
      <c r="N230" s="232"/>
      <c r="O230" s="232"/>
      <c r="P230" s="233"/>
      <c r="Q230" s="995"/>
      <c r="R230" s="996"/>
      <c r="S230" s="996"/>
      <c r="T230" s="996"/>
      <c r="U230" s="996"/>
      <c r="V230" s="996"/>
      <c r="W230" s="996"/>
      <c r="X230" s="996"/>
      <c r="Y230" s="996"/>
      <c r="Z230" s="996"/>
      <c r="AA230" s="997"/>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5"/>
      <c r="B231" s="251"/>
      <c r="C231" s="250"/>
      <c r="D231" s="251"/>
      <c r="E231" s="250"/>
      <c r="F231" s="313"/>
      <c r="G231" s="231"/>
      <c r="H231" s="232"/>
      <c r="I231" s="232"/>
      <c r="J231" s="232"/>
      <c r="K231" s="232"/>
      <c r="L231" s="232"/>
      <c r="M231" s="232"/>
      <c r="N231" s="232"/>
      <c r="O231" s="232"/>
      <c r="P231" s="233"/>
      <c r="Q231" s="995"/>
      <c r="R231" s="996"/>
      <c r="S231" s="996"/>
      <c r="T231" s="996"/>
      <c r="U231" s="996"/>
      <c r="V231" s="996"/>
      <c r="W231" s="996"/>
      <c r="X231" s="996"/>
      <c r="Y231" s="996"/>
      <c r="Z231" s="996"/>
      <c r="AA231" s="997"/>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5"/>
      <c r="B232" s="251"/>
      <c r="C232" s="250"/>
      <c r="D232" s="251"/>
      <c r="E232" s="250"/>
      <c r="F232" s="313"/>
      <c r="G232" s="234"/>
      <c r="H232" s="163"/>
      <c r="I232" s="163"/>
      <c r="J232" s="163"/>
      <c r="K232" s="163"/>
      <c r="L232" s="163"/>
      <c r="M232" s="163"/>
      <c r="N232" s="163"/>
      <c r="O232" s="163"/>
      <c r="P232" s="235"/>
      <c r="Q232" s="998"/>
      <c r="R232" s="999"/>
      <c r="S232" s="999"/>
      <c r="T232" s="999"/>
      <c r="U232" s="999"/>
      <c r="V232" s="999"/>
      <c r="W232" s="999"/>
      <c r="X232" s="999"/>
      <c r="Y232" s="999"/>
      <c r="Z232" s="999"/>
      <c r="AA232" s="1000"/>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5"/>
      <c r="B233" s="251"/>
      <c r="C233" s="250"/>
      <c r="D233" s="251"/>
      <c r="E233" s="250"/>
      <c r="F233" s="313"/>
      <c r="G233" s="271" t="s">
        <v>371</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5"/>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5"/>
      <c r="B235" s="251"/>
      <c r="C235" s="250"/>
      <c r="D235" s="251"/>
      <c r="E235" s="250"/>
      <c r="F235" s="313"/>
      <c r="G235" s="229"/>
      <c r="H235" s="160"/>
      <c r="I235" s="160"/>
      <c r="J235" s="160"/>
      <c r="K235" s="160"/>
      <c r="L235" s="160"/>
      <c r="M235" s="160"/>
      <c r="N235" s="160"/>
      <c r="O235" s="160"/>
      <c r="P235" s="230"/>
      <c r="Q235" s="992"/>
      <c r="R235" s="993"/>
      <c r="S235" s="993"/>
      <c r="T235" s="993"/>
      <c r="U235" s="993"/>
      <c r="V235" s="993"/>
      <c r="W235" s="993"/>
      <c r="X235" s="993"/>
      <c r="Y235" s="993"/>
      <c r="Z235" s="993"/>
      <c r="AA235" s="99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5"/>
      <c r="B236" s="251"/>
      <c r="C236" s="250"/>
      <c r="D236" s="251"/>
      <c r="E236" s="250"/>
      <c r="F236" s="313"/>
      <c r="G236" s="231"/>
      <c r="H236" s="232"/>
      <c r="I236" s="232"/>
      <c r="J236" s="232"/>
      <c r="K236" s="232"/>
      <c r="L236" s="232"/>
      <c r="M236" s="232"/>
      <c r="N236" s="232"/>
      <c r="O236" s="232"/>
      <c r="P236" s="233"/>
      <c r="Q236" s="995"/>
      <c r="R236" s="996"/>
      <c r="S236" s="996"/>
      <c r="T236" s="996"/>
      <c r="U236" s="996"/>
      <c r="V236" s="996"/>
      <c r="W236" s="996"/>
      <c r="X236" s="996"/>
      <c r="Y236" s="996"/>
      <c r="Z236" s="996"/>
      <c r="AA236" s="99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5"/>
      <c r="B237" s="251"/>
      <c r="C237" s="250"/>
      <c r="D237" s="251"/>
      <c r="E237" s="250"/>
      <c r="F237" s="313"/>
      <c r="G237" s="231"/>
      <c r="H237" s="232"/>
      <c r="I237" s="232"/>
      <c r="J237" s="232"/>
      <c r="K237" s="232"/>
      <c r="L237" s="232"/>
      <c r="M237" s="232"/>
      <c r="N237" s="232"/>
      <c r="O237" s="232"/>
      <c r="P237" s="233"/>
      <c r="Q237" s="995"/>
      <c r="R237" s="996"/>
      <c r="S237" s="996"/>
      <c r="T237" s="996"/>
      <c r="U237" s="996"/>
      <c r="V237" s="996"/>
      <c r="W237" s="996"/>
      <c r="X237" s="996"/>
      <c r="Y237" s="996"/>
      <c r="Z237" s="996"/>
      <c r="AA237" s="997"/>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5"/>
      <c r="B238" s="251"/>
      <c r="C238" s="250"/>
      <c r="D238" s="251"/>
      <c r="E238" s="250"/>
      <c r="F238" s="313"/>
      <c r="G238" s="231"/>
      <c r="H238" s="232"/>
      <c r="I238" s="232"/>
      <c r="J238" s="232"/>
      <c r="K238" s="232"/>
      <c r="L238" s="232"/>
      <c r="M238" s="232"/>
      <c r="N238" s="232"/>
      <c r="O238" s="232"/>
      <c r="P238" s="233"/>
      <c r="Q238" s="995"/>
      <c r="R238" s="996"/>
      <c r="S238" s="996"/>
      <c r="T238" s="996"/>
      <c r="U238" s="996"/>
      <c r="V238" s="996"/>
      <c r="W238" s="996"/>
      <c r="X238" s="996"/>
      <c r="Y238" s="996"/>
      <c r="Z238" s="996"/>
      <c r="AA238" s="997"/>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5"/>
      <c r="B239" s="251"/>
      <c r="C239" s="250"/>
      <c r="D239" s="251"/>
      <c r="E239" s="250"/>
      <c r="F239" s="313"/>
      <c r="G239" s="234"/>
      <c r="H239" s="163"/>
      <c r="I239" s="163"/>
      <c r="J239" s="163"/>
      <c r="K239" s="163"/>
      <c r="L239" s="163"/>
      <c r="M239" s="163"/>
      <c r="N239" s="163"/>
      <c r="O239" s="163"/>
      <c r="P239" s="235"/>
      <c r="Q239" s="998"/>
      <c r="R239" s="999"/>
      <c r="S239" s="999"/>
      <c r="T239" s="999"/>
      <c r="U239" s="999"/>
      <c r="V239" s="999"/>
      <c r="W239" s="999"/>
      <c r="X239" s="999"/>
      <c r="Y239" s="999"/>
      <c r="Z239" s="999"/>
      <c r="AA239" s="1000"/>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5"/>
      <c r="B240" s="251"/>
      <c r="C240" s="250"/>
      <c r="D240" s="251"/>
      <c r="E240" s="250"/>
      <c r="F240" s="313"/>
      <c r="G240" s="271" t="s">
        <v>371</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5"/>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5"/>
      <c r="B242" s="251"/>
      <c r="C242" s="250"/>
      <c r="D242" s="251"/>
      <c r="E242" s="250"/>
      <c r="F242" s="313"/>
      <c r="G242" s="229"/>
      <c r="H242" s="160"/>
      <c r="I242" s="160"/>
      <c r="J242" s="160"/>
      <c r="K242" s="160"/>
      <c r="L242" s="160"/>
      <c r="M242" s="160"/>
      <c r="N242" s="160"/>
      <c r="O242" s="160"/>
      <c r="P242" s="230"/>
      <c r="Q242" s="992"/>
      <c r="R242" s="993"/>
      <c r="S242" s="993"/>
      <c r="T242" s="993"/>
      <c r="U242" s="993"/>
      <c r="V242" s="993"/>
      <c r="W242" s="993"/>
      <c r="X242" s="993"/>
      <c r="Y242" s="993"/>
      <c r="Z242" s="993"/>
      <c r="AA242" s="99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5"/>
      <c r="B243" s="251"/>
      <c r="C243" s="250"/>
      <c r="D243" s="251"/>
      <c r="E243" s="250"/>
      <c r="F243" s="313"/>
      <c r="G243" s="231"/>
      <c r="H243" s="232"/>
      <c r="I243" s="232"/>
      <c r="J243" s="232"/>
      <c r="K243" s="232"/>
      <c r="L243" s="232"/>
      <c r="M243" s="232"/>
      <c r="N243" s="232"/>
      <c r="O243" s="232"/>
      <c r="P243" s="233"/>
      <c r="Q243" s="995"/>
      <c r="R243" s="996"/>
      <c r="S243" s="996"/>
      <c r="T243" s="996"/>
      <c r="U243" s="996"/>
      <c r="V243" s="996"/>
      <c r="W243" s="996"/>
      <c r="X243" s="996"/>
      <c r="Y243" s="996"/>
      <c r="Z243" s="996"/>
      <c r="AA243" s="99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5"/>
      <c r="B244" s="251"/>
      <c r="C244" s="250"/>
      <c r="D244" s="251"/>
      <c r="E244" s="250"/>
      <c r="F244" s="313"/>
      <c r="G244" s="231"/>
      <c r="H244" s="232"/>
      <c r="I244" s="232"/>
      <c r="J244" s="232"/>
      <c r="K244" s="232"/>
      <c r="L244" s="232"/>
      <c r="M244" s="232"/>
      <c r="N244" s="232"/>
      <c r="O244" s="232"/>
      <c r="P244" s="233"/>
      <c r="Q244" s="995"/>
      <c r="R244" s="996"/>
      <c r="S244" s="996"/>
      <c r="T244" s="996"/>
      <c r="U244" s="996"/>
      <c r="V244" s="996"/>
      <c r="W244" s="996"/>
      <c r="X244" s="996"/>
      <c r="Y244" s="996"/>
      <c r="Z244" s="996"/>
      <c r="AA244" s="997"/>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5"/>
      <c r="B245" s="251"/>
      <c r="C245" s="250"/>
      <c r="D245" s="251"/>
      <c r="E245" s="250"/>
      <c r="F245" s="313"/>
      <c r="G245" s="231"/>
      <c r="H245" s="232"/>
      <c r="I245" s="232"/>
      <c r="J245" s="232"/>
      <c r="K245" s="232"/>
      <c r="L245" s="232"/>
      <c r="M245" s="232"/>
      <c r="N245" s="232"/>
      <c r="O245" s="232"/>
      <c r="P245" s="233"/>
      <c r="Q245" s="995"/>
      <c r="R245" s="996"/>
      <c r="S245" s="996"/>
      <c r="T245" s="996"/>
      <c r="U245" s="996"/>
      <c r="V245" s="996"/>
      <c r="W245" s="996"/>
      <c r="X245" s="996"/>
      <c r="Y245" s="996"/>
      <c r="Z245" s="996"/>
      <c r="AA245" s="997"/>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5"/>
      <c r="B246" s="251"/>
      <c r="C246" s="250"/>
      <c r="D246" s="251"/>
      <c r="E246" s="314"/>
      <c r="F246" s="315"/>
      <c r="G246" s="234"/>
      <c r="H246" s="163"/>
      <c r="I246" s="163"/>
      <c r="J246" s="163"/>
      <c r="K246" s="163"/>
      <c r="L246" s="163"/>
      <c r="M246" s="163"/>
      <c r="N246" s="163"/>
      <c r="O246" s="163"/>
      <c r="P246" s="235"/>
      <c r="Q246" s="998"/>
      <c r="R246" s="999"/>
      <c r="S246" s="999"/>
      <c r="T246" s="999"/>
      <c r="U246" s="999"/>
      <c r="V246" s="999"/>
      <c r="W246" s="999"/>
      <c r="X246" s="999"/>
      <c r="Y246" s="999"/>
      <c r="Z246" s="999"/>
      <c r="AA246" s="1000"/>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5"/>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5"/>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5"/>
      <c r="B249" s="251"/>
      <c r="C249" s="250"/>
      <c r="D249" s="251"/>
      <c r="E249" s="4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3"/>
    </row>
    <row r="250" spans="1:50" ht="45" hidden="1" customHeight="1" x14ac:dyDescent="0.15">
      <c r="A250" s="1005"/>
      <c r="B250" s="251"/>
      <c r="C250" s="250"/>
      <c r="D250" s="251"/>
      <c r="E250" s="307" t="s">
        <v>387</v>
      </c>
      <c r="F250" s="308"/>
      <c r="G250" s="936"/>
      <c r="H250" s="937"/>
      <c r="I250" s="937"/>
      <c r="J250" s="937"/>
      <c r="K250" s="937"/>
      <c r="L250" s="937"/>
      <c r="M250" s="937"/>
      <c r="N250" s="937"/>
      <c r="O250" s="937"/>
      <c r="P250" s="937"/>
      <c r="Q250" s="937"/>
      <c r="R250" s="937"/>
      <c r="S250" s="937"/>
      <c r="T250" s="937"/>
      <c r="U250" s="937"/>
      <c r="V250" s="937"/>
      <c r="W250" s="937"/>
      <c r="X250" s="937"/>
      <c r="Y250" s="937"/>
      <c r="Z250" s="937"/>
      <c r="AA250" s="937"/>
      <c r="AB250" s="937"/>
      <c r="AC250" s="937"/>
      <c r="AD250" s="937"/>
      <c r="AE250" s="937"/>
      <c r="AF250" s="937"/>
      <c r="AG250" s="937"/>
      <c r="AH250" s="937"/>
      <c r="AI250" s="937"/>
      <c r="AJ250" s="937"/>
      <c r="AK250" s="937"/>
      <c r="AL250" s="937"/>
      <c r="AM250" s="937"/>
      <c r="AN250" s="937"/>
      <c r="AO250" s="937"/>
      <c r="AP250" s="937"/>
      <c r="AQ250" s="937"/>
      <c r="AR250" s="937"/>
      <c r="AS250" s="937"/>
      <c r="AT250" s="937"/>
      <c r="AU250" s="937"/>
      <c r="AV250" s="937"/>
      <c r="AW250" s="937"/>
      <c r="AX250" s="938"/>
    </row>
    <row r="251" spans="1:50" ht="45" hidden="1" customHeight="1" x14ac:dyDescent="0.15">
      <c r="A251" s="1005"/>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5"/>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534</v>
      </c>
      <c r="AF252" s="264"/>
      <c r="AG252" s="264"/>
      <c r="AH252" s="264"/>
      <c r="AI252" s="264" t="s">
        <v>531</v>
      </c>
      <c r="AJ252" s="264"/>
      <c r="AK252" s="264"/>
      <c r="AL252" s="264"/>
      <c r="AM252" s="264" t="s">
        <v>526</v>
      </c>
      <c r="AN252" s="264"/>
      <c r="AO252" s="264"/>
      <c r="AP252" s="266"/>
      <c r="AQ252" s="266" t="s">
        <v>354</v>
      </c>
      <c r="AR252" s="267"/>
      <c r="AS252" s="267"/>
      <c r="AT252" s="268"/>
      <c r="AU252" s="278" t="s">
        <v>370</v>
      </c>
      <c r="AV252" s="278"/>
      <c r="AW252" s="278"/>
      <c r="AX252" s="279"/>
    </row>
    <row r="253" spans="1:50" ht="18.75" hidden="1" customHeight="1" x14ac:dyDescent="0.15">
      <c r="A253" s="1005"/>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355</v>
      </c>
      <c r="AT253" s="171"/>
      <c r="AU253" s="135"/>
      <c r="AV253" s="135"/>
      <c r="AW253" s="136" t="s">
        <v>300</v>
      </c>
      <c r="AX253" s="137"/>
    </row>
    <row r="254" spans="1:50" ht="39.75" hidden="1" customHeight="1" x14ac:dyDescent="0.15">
      <c r="A254" s="1005"/>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369</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1005"/>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1005"/>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534</v>
      </c>
      <c r="AF256" s="264"/>
      <c r="AG256" s="264"/>
      <c r="AH256" s="264"/>
      <c r="AI256" s="264" t="s">
        <v>531</v>
      </c>
      <c r="AJ256" s="264"/>
      <c r="AK256" s="264"/>
      <c r="AL256" s="264"/>
      <c r="AM256" s="264" t="s">
        <v>527</v>
      </c>
      <c r="AN256" s="264"/>
      <c r="AO256" s="264"/>
      <c r="AP256" s="266"/>
      <c r="AQ256" s="266" t="s">
        <v>354</v>
      </c>
      <c r="AR256" s="267"/>
      <c r="AS256" s="267"/>
      <c r="AT256" s="268"/>
      <c r="AU256" s="278" t="s">
        <v>370</v>
      </c>
      <c r="AV256" s="278"/>
      <c r="AW256" s="278"/>
      <c r="AX256" s="279"/>
    </row>
    <row r="257" spans="1:50" ht="18.75" hidden="1" customHeight="1" x14ac:dyDescent="0.15">
      <c r="A257" s="1005"/>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355</v>
      </c>
      <c r="AT257" s="171"/>
      <c r="AU257" s="135"/>
      <c r="AV257" s="135"/>
      <c r="AW257" s="136" t="s">
        <v>300</v>
      </c>
      <c r="AX257" s="137"/>
    </row>
    <row r="258" spans="1:50" ht="39.75" hidden="1" customHeight="1" x14ac:dyDescent="0.15">
      <c r="A258" s="1005"/>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369</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1005"/>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1005"/>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534</v>
      </c>
      <c r="AF260" s="264"/>
      <c r="AG260" s="264"/>
      <c r="AH260" s="264"/>
      <c r="AI260" s="264" t="s">
        <v>531</v>
      </c>
      <c r="AJ260" s="264"/>
      <c r="AK260" s="264"/>
      <c r="AL260" s="264"/>
      <c r="AM260" s="264" t="s">
        <v>527</v>
      </c>
      <c r="AN260" s="264"/>
      <c r="AO260" s="264"/>
      <c r="AP260" s="266"/>
      <c r="AQ260" s="266" t="s">
        <v>354</v>
      </c>
      <c r="AR260" s="267"/>
      <c r="AS260" s="267"/>
      <c r="AT260" s="268"/>
      <c r="AU260" s="278" t="s">
        <v>370</v>
      </c>
      <c r="AV260" s="278"/>
      <c r="AW260" s="278"/>
      <c r="AX260" s="279"/>
    </row>
    <row r="261" spans="1:50" ht="18.75" hidden="1" customHeight="1" x14ac:dyDescent="0.15">
      <c r="A261" s="1005"/>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355</v>
      </c>
      <c r="AT261" s="171"/>
      <c r="AU261" s="135"/>
      <c r="AV261" s="135"/>
      <c r="AW261" s="136" t="s">
        <v>300</v>
      </c>
      <c r="AX261" s="137"/>
    </row>
    <row r="262" spans="1:50" ht="39.75" hidden="1" customHeight="1" x14ac:dyDescent="0.15">
      <c r="A262" s="1005"/>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369</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1005"/>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1005"/>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354</v>
      </c>
      <c r="AR264" s="168"/>
      <c r="AS264" s="168"/>
      <c r="AT264" s="169"/>
      <c r="AU264" s="133" t="s">
        <v>370</v>
      </c>
      <c r="AV264" s="133"/>
      <c r="AW264" s="133"/>
      <c r="AX264" s="134"/>
    </row>
    <row r="265" spans="1:50" ht="18.75" hidden="1" customHeight="1" x14ac:dyDescent="0.15">
      <c r="A265" s="1005"/>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355</v>
      </c>
      <c r="AT265" s="171"/>
      <c r="AU265" s="135"/>
      <c r="AV265" s="135"/>
      <c r="AW265" s="136" t="s">
        <v>300</v>
      </c>
      <c r="AX265" s="137"/>
    </row>
    <row r="266" spans="1:50" ht="39.75" hidden="1" customHeight="1" x14ac:dyDescent="0.15">
      <c r="A266" s="1005"/>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369</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1005"/>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1005"/>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535</v>
      </c>
      <c r="AF268" s="264"/>
      <c r="AG268" s="264"/>
      <c r="AH268" s="264"/>
      <c r="AI268" s="264" t="s">
        <v>531</v>
      </c>
      <c r="AJ268" s="264"/>
      <c r="AK268" s="264"/>
      <c r="AL268" s="264"/>
      <c r="AM268" s="264" t="s">
        <v>526</v>
      </c>
      <c r="AN268" s="264"/>
      <c r="AO268" s="264"/>
      <c r="AP268" s="266"/>
      <c r="AQ268" s="266" t="s">
        <v>354</v>
      </c>
      <c r="AR268" s="267"/>
      <c r="AS268" s="267"/>
      <c r="AT268" s="268"/>
      <c r="AU268" s="278" t="s">
        <v>370</v>
      </c>
      <c r="AV268" s="278"/>
      <c r="AW268" s="278"/>
      <c r="AX268" s="279"/>
    </row>
    <row r="269" spans="1:50" ht="18.75" hidden="1" customHeight="1" x14ac:dyDescent="0.15">
      <c r="A269" s="1005"/>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355</v>
      </c>
      <c r="AT269" s="171"/>
      <c r="AU269" s="135"/>
      <c r="AV269" s="135"/>
      <c r="AW269" s="136" t="s">
        <v>300</v>
      </c>
      <c r="AX269" s="137"/>
    </row>
    <row r="270" spans="1:50" ht="39.75" hidden="1" customHeight="1" x14ac:dyDescent="0.15">
      <c r="A270" s="1005"/>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369</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1005"/>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1005"/>
      <c r="B272" s="251"/>
      <c r="C272" s="250"/>
      <c r="D272" s="251"/>
      <c r="E272" s="250"/>
      <c r="F272" s="313"/>
      <c r="G272" s="271" t="s">
        <v>371</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91"/>
    </row>
    <row r="273" spans="1:50" ht="22.5" hidden="1" customHeight="1" x14ac:dyDescent="0.15">
      <c r="A273" s="1005"/>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5"/>
      <c r="B274" s="251"/>
      <c r="C274" s="250"/>
      <c r="D274" s="251"/>
      <c r="E274" s="250"/>
      <c r="F274" s="313"/>
      <c r="G274" s="229"/>
      <c r="H274" s="160"/>
      <c r="I274" s="160"/>
      <c r="J274" s="160"/>
      <c r="K274" s="160"/>
      <c r="L274" s="160"/>
      <c r="M274" s="160"/>
      <c r="N274" s="160"/>
      <c r="O274" s="160"/>
      <c r="P274" s="230"/>
      <c r="Q274" s="992"/>
      <c r="R274" s="993"/>
      <c r="S274" s="993"/>
      <c r="T274" s="993"/>
      <c r="U274" s="993"/>
      <c r="V274" s="993"/>
      <c r="W274" s="993"/>
      <c r="X274" s="993"/>
      <c r="Y274" s="993"/>
      <c r="Z274" s="993"/>
      <c r="AA274" s="99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5"/>
      <c r="B275" s="251"/>
      <c r="C275" s="250"/>
      <c r="D275" s="251"/>
      <c r="E275" s="250"/>
      <c r="F275" s="313"/>
      <c r="G275" s="231"/>
      <c r="H275" s="232"/>
      <c r="I275" s="232"/>
      <c r="J275" s="232"/>
      <c r="K275" s="232"/>
      <c r="L275" s="232"/>
      <c r="M275" s="232"/>
      <c r="N275" s="232"/>
      <c r="O275" s="232"/>
      <c r="P275" s="233"/>
      <c r="Q275" s="995"/>
      <c r="R275" s="996"/>
      <c r="S275" s="996"/>
      <c r="T275" s="996"/>
      <c r="U275" s="996"/>
      <c r="V275" s="996"/>
      <c r="W275" s="996"/>
      <c r="X275" s="996"/>
      <c r="Y275" s="996"/>
      <c r="Z275" s="996"/>
      <c r="AA275" s="99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5"/>
      <c r="B276" s="251"/>
      <c r="C276" s="250"/>
      <c r="D276" s="251"/>
      <c r="E276" s="250"/>
      <c r="F276" s="313"/>
      <c r="G276" s="231"/>
      <c r="H276" s="232"/>
      <c r="I276" s="232"/>
      <c r="J276" s="232"/>
      <c r="K276" s="232"/>
      <c r="L276" s="232"/>
      <c r="M276" s="232"/>
      <c r="N276" s="232"/>
      <c r="O276" s="232"/>
      <c r="P276" s="233"/>
      <c r="Q276" s="995"/>
      <c r="R276" s="996"/>
      <c r="S276" s="996"/>
      <c r="T276" s="996"/>
      <c r="U276" s="996"/>
      <c r="V276" s="996"/>
      <c r="W276" s="996"/>
      <c r="X276" s="996"/>
      <c r="Y276" s="996"/>
      <c r="Z276" s="996"/>
      <c r="AA276" s="997"/>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5"/>
      <c r="B277" s="251"/>
      <c r="C277" s="250"/>
      <c r="D277" s="251"/>
      <c r="E277" s="250"/>
      <c r="F277" s="313"/>
      <c r="G277" s="231"/>
      <c r="H277" s="232"/>
      <c r="I277" s="232"/>
      <c r="J277" s="232"/>
      <c r="K277" s="232"/>
      <c r="L277" s="232"/>
      <c r="M277" s="232"/>
      <c r="N277" s="232"/>
      <c r="O277" s="232"/>
      <c r="P277" s="233"/>
      <c r="Q277" s="995"/>
      <c r="R277" s="996"/>
      <c r="S277" s="996"/>
      <c r="T277" s="996"/>
      <c r="U277" s="996"/>
      <c r="V277" s="996"/>
      <c r="W277" s="996"/>
      <c r="X277" s="996"/>
      <c r="Y277" s="996"/>
      <c r="Z277" s="996"/>
      <c r="AA277" s="997"/>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5"/>
      <c r="B278" s="251"/>
      <c r="C278" s="250"/>
      <c r="D278" s="251"/>
      <c r="E278" s="250"/>
      <c r="F278" s="313"/>
      <c r="G278" s="234"/>
      <c r="H278" s="163"/>
      <c r="I278" s="163"/>
      <c r="J278" s="163"/>
      <c r="K278" s="163"/>
      <c r="L278" s="163"/>
      <c r="M278" s="163"/>
      <c r="N278" s="163"/>
      <c r="O278" s="163"/>
      <c r="P278" s="235"/>
      <c r="Q278" s="998"/>
      <c r="R278" s="999"/>
      <c r="S278" s="999"/>
      <c r="T278" s="999"/>
      <c r="U278" s="999"/>
      <c r="V278" s="999"/>
      <c r="W278" s="999"/>
      <c r="X278" s="999"/>
      <c r="Y278" s="999"/>
      <c r="Z278" s="999"/>
      <c r="AA278" s="1000"/>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5"/>
      <c r="B279" s="251"/>
      <c r="C279" s="250"/>
      <c r="D279" s="251"/>
      <c r="E279" s="250"/>
      <c r="F279" s="313"/>
      <c r="G279" s="271" t="s">
        <v>371</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5"/>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5"/>
      <c r="B281" s="251"/>
      <c r="C281" s="250"/>
      <c r="D281" s="251"/>
      <c r="E281" s="250"/>
      <c r="F281" s="313"/>
      <c r="G281" s="229"/>
      <c r="H281" s="160"/>
      <c r="I281" s="160"/>
      <c r="J281" s="160"/>
      <c r="K281" s="160"/>
      <c r="L281" s="160"/>
      <c r="M281" s="160"/>
      <c r="N281" s="160"/>
      <c r="O281" s="160"/>
      <c r="P281" s="230"/>
      <c r="Q281" s="992"/>
      <c r="R281" s="993"/>
      <c r="S281" s="993"/>
      <c r="T281" s="993"/>
      <c r="U281" s="993"/>
      <c r="V281" s="993"/>
      <c r="W281" s="993"/>
      <c r="X281" s="993"/>
      <c r="Y281" s="993"/>
      <c r="Z281" s="993"/>
      <c r="AA281" s="99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5"/>
      <c r="B282" s="251"/>
      <c r="C282" s="250"/>
      <c r="D282" s="251"/>
      <c r="E282" s="250"/>
      <c r="F282" s="313"/>
      <c r="G282" s="231"/>
      <c r="H282" s="232"/>
      <c r="I282" s="232"/>
      <c r="J282" s="232"/>
      <c r="K282" s="232"/>
      <c r="L282" s="232"/>
      <c r="M282" s="232"/>
      <c r="N282" s="232"/>
      <c r="O282" s="232"/>
      <c r="P282" s="233"/>
      <c r="Q282" s="995"/>
      <c r="R282" s="996"/>
      <c r="S282" s="996"/>
      <c r="T282" s="996"/>
      <c r="U282" s="996"/>
      <c r="V282" s="996"/>
      <c r="W282" s="996"/>
      <c r="X282" s="996"/>
      <c r="Y282" s="996"/>
      <c r="Z282" s="996"/>
      <c r="AA282" s="99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5"/>
      <c r="B283" s="251"/>
      <c r="C283" s="250"/>
      <c r="D283" s="251"/>
      <c r="E283" s="250"/>
      <c r="F283" s="313"/>
      <c r="G283" s="231"/>
      <c r="H283" s="232"/>
      <c r="I283" s="232"/>
      <c r="J283" s="232"/>
      <c r="K283" s="232"/>
      <c r="L283" s="232"/>
      <c r="M283" s="232"/>
      <c r="N283" s="232"/>
      <c r="O283" s="232"/>
      <c r="P283" s="233"/>
      <c r="Q283" s="995"/>
      <c r="R283" s="996"/>
      <c r="S283" s="996"/>
      <c r="T283" s="996"/>
      <c r="U283" s="996"/>
      <c r="V283" s="996"/>
      <c r="W283" s="996"/>
      <c r="X283" s="996"/>
      <c r="Y283" s="996"/>
      <c r="Z283" s="996"/>
      <c r="AA283" s="997"/>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5"/>
      <c r="B284" s="251"/>
      <c r="C284" s="250"/>
      <c r="D284" s="251"/>
      <c r="E284" s="250"/>
      <c r="F284" s="313"/>
      <c r="G284" s="231"/>
      <c r="H284" s="232"/>
      <c r="I284" s="232"/>
      <c r="J284" s="232"/>
      <c r="K284" s="232"/>
      <c r="L284" s="232"/>
      <c r="M284" s="232"/>
      <c r="N284" s="232"/>
      <c r="O284" s="232"/>
      <c r="P284" s="233"/>
      <c r="Q284" s="995"/>
      <c r="R284" s="996"/>
      <c r="S284" s="996"/>
      <c r="T284" s="996"/>
      <c r="U284" s="996"/>
      <c r="V284" s="996"/>
      <c r="W284" s="996"/>
      <c r="X284" s="996"/>
      <c r="Y284" s="996"/>
      <c r="Z284" s="996"/>
      <c r="AA284" s="997"/>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5"/>
      <c r="B285" s="251"/>
      <c r="C285" s="250"/>
      <c r="D285" s="251"/>
      <c r="E285" s="250"/>
      <c r="F285" s="313"/>
      <c r="G285" s="234"/>
      <c r="H285" s="163"/>
      <c r="I285" s="163"/>
      <c r="J285" s="163"/>
      <c r="K285" s="163"/>
      <c r="L285" s="163"/>
      <c r="M285" s="163"/>
      <c r="N285" s="163"/>
      <c r="O285" s="163"/>
      <c r="P285" s="235"/>
      <c r="Q285" s="998"/>
      <c r="R285" s="999"/>
      <c r="S285" s="999"/>
      <c r="T285" s="999"/>
      <c r="U285" s="999"/>
      <c r="V285" s="999"/>
      <c r="W285" s="999"/>
      <c r="X285" s="999"/>
      <c r="Y285" s="999"/>
      <c r="Z285" s="999"/>
      <c r="AA285" s="1000"/>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5"/>
      <c r="B286" s="251"/>
      <c r="C286" s="250"/>
      <c r="D286" s="251"/>
      <c r="E286" s="250"/>
      <c r="F286" s="313"/>
      <c r="G286" s="271" t="s">
        <v>371</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5"/>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5"/>
      <c r="B288" s="251"/>
      <c r="C288" s="250"/>
      <c r="D288" s="251"/>
      <c r="E288" s="250"/>
      <c r="F288" s="313"/>
      <c r="G288" s="229"/>
      <c r="H288" s="160"/>
      <c r="I288" s="160"/>
      <c r="J288" s="160"/>
      <c r="K288" s="160"/>
      <c r="L288" s="160"/>
      <c r="M288" s="160"/>
      <c r="N288" s="160"/>
      <c r="O288" s="160"/>
      <c r="P288" s="230"/>
      <c r="Q288" s="992"/>
      <c r="R288" s="993"/>
      <c r="S288" s="993"/>
      <c r="T288" s="993"/>
      <c r="U288" s="993"/>
      <c r="V288" s="993"/>
      <c r="W288" s="993"/>
      <c r="X288" s="993"/>
      <c r="Y288" s="993"/>
      <c r="Z288" s="993"/>
      <c r="AA288" s="99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5"/>
      <c r="B289" s="251"/>
      <c r="C289" s="250"/>
      <c r="D289" s="251"/>
      <c r="E289" s="250"/>
      <c r="F289" s="313"/>
      <c r="G289" s="231"/>
      <c r="H289" s="232"/>
      <c r="I289" s="232"/>
      <c r="J289" s="232"/>
      <c r="K289" s="232"/>
      <c r="L289" s="232"/>
      <c r="M289" s="232"/>
      <c r="N289" s="232"/>
      <c r="O289" s="232"/>
      <c r="P289" s="233"/>
      <c r="Q289" s="995"/>
      <c r="R289" s="996"/>
      <c r="S289" s="996"/>
      <c r="T289" s="996"/>
      <c r="U289" s="996"/>
      <c r="V289" s="996"/>
      <c r="W289" s="996"/>
      <c r="X289" s="996"/>
      <c r="Y289" s="996"/>
      <c r="Z289" s="996"/>
      <c r="AA289" s="99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5"/>
      <c r="B290" s="251"/>
      <c r="C290" s="250"/>
      <c r="D290" s="251"/>
      <c r="E290" s="250"/>
      <c r="F290" s="313"/>
      <c r="G290" s="231"/>
      <c r="H290" s="232"/>
      <c r="I290" s="232"/>
      <c r="J290" s="232"/>
      <c r="K290" s="232"/>
      <c r="L290" s="232"/>
      <c r="M290" s="232"/>
      <c r="N290" s="232"/>
      <c r="O290" s="232"/>
      <c r="P290" s="233"/>
      <c r="Q290" s="995"/>
      <c r="R290" s="996"/>
      <c r="S290" s="996"/>
      <c r="T290" s="996"/>
      <c r="U290" s="996"/>
      <c r="V290" s="996"/>
      <c r="W290" s="996"/>
      <c r="X290" s="996"/>
      <c r="Y290" s="996"/>
      <c r="Z290" s="996"/>
      <c r="AA290" s="997"/>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5"/>
      <c r="B291" s="251"/>
      <c r="C291" s="250"/>
      <c r="D291" s="251"/>
      <c r="E291" s="250"/>
      <c r="F291" s="313"/>
      <c r="G291" s="231"/>
      <c r="H291" s="232"/>
      <c r="I291" s="232"/>
      <c r="J291" s="232"/>
      <c r="K291" s="232"/>
      <c r="L291" s="232"/>
      <c r="M291" s="232"/>
      <c r="N291" s="232"/>
      <c r="O291" s="232"/>
      <c r="P291" s="233"/>
      <c r="Q291" s="995"/>
      <c r="R291" s="996"/>
      <c r="S291" s="996"/>
      <c r="T291" s="996"/>
      <c r="U291" s="996"/>
      <c r="V291" s="996"/>
      <c r="W291" s="996"/>
      <c r="X291" s="996"/>
      <c r="Y291" s="996"/>
      <c r="Z291" s="996"/>
      <c r="AA291" s="997"/>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5"/>
      <c r="B292" s="251"/>
      <c r="C292" s="250"/>
      <c r="D292" s="251"/>
      <c r="E292" s="250"/>
      <c r="F292" s="313"/>
      <c r="G292" s="234"/>
      <c r="H292" s="163"/>
      <c r="I292" s="163"/>
      <c r="J292" s="163"/>
      <c r="K292" s="163"/>
      <c r="L292" s="163"/>
      <c r="M292" s="163"/>
      <c r="N292" s="163"/>
      <c r="O292" s="163"/>
      <c r="P292" s="235"/>
      <c r="Q292" s="998"/>
      <c r="R292" s="999"/>
      <c r="S292" s="999"/>
      <c r="T292" s="999"/>
      <c r="U292" s="999"/>
      <c r="V292" s="999"/>
      <c r="W292" s="999"/>
      <c r="X292" s="999"/>
      <c r="Y292" s="999"/>
      <c r="Z292" s="999"/>
      <c r="AA292" s="1000"/>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5"/>
      <c r="B293" s="251"/>
      <c r="C293" s="250"/>
      <c r="D293" s="251"/>
      <c r="E293" s="250"/>
      <c r="F293" s="313"/>
      <c r="G293" s="271" t="s">
        <v>371</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5"/>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5"/>
      <c r="B295" s="251"/>
      <c r="C295" s="250"/>
      <c r="D295" s="251"/>
      <c r="E295" s="250"/>
      <c r="F295" s="313"/>
      <c r="G295" s="229"/>
      <c r="H295" s="160"/>
      <c r="I295" s="160"/>
      <c r="J295" s="160"/>
      <c r="K295" s="160"/>
      <c r="L295" s="160"/>
      <c r="M295" s="160"/>
      <c r="N295" s="160"/>
      <c r="O295" s="160"/>
      <c r="P295" s="230"/>
      <c r="Q295" s="992"/>
      <c r="R295" s="993"/>
      <c r="S295" s="993"/>
      <c r="T295" s="993"/>
      <c r="U295" s="993"/>
      <c r="V295" s="993"/>
      <c r="W295" s="993"/>
      <c r="X295" s="993"/>
      <c r="Y295" s="993"/>
      <c r="Z295" s="993"/>
      <c r="AA295" s="99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5"/>
      <c r="B296" s="251"/>
      <c r="C296" s="250"/>
      <c r="D296" s="251"/>
      <c r="E296" s="250"/>
      <c r="F296" s="313"/>
      <c r="G296" s="231"/>
      <c r="H296" s="232"/>
      <c r="I296" s="232"/>
      <c r="J296" s="232"/>
      <c r="K296" s="232"/>
      <c r="L296" s="232"/>
      <c r="M296" s="232"/>
      <c r="N296" s="232"/>
      <c r="O296" s="232"/>
      <c r="P296" s="233"/>
      <c r="Q296" s="995"/>
      <c r="R296" s="996"/>
      <c r="S296" s="996"/>
      <c r="T296" s="996"/>
      <c r="U296" s="996"/>
      <c r="V296" s="996"/>
      <c r="W296" s="996"/>
      <c r="X296" s="996"/>
      <c r="Y296" s="996"/>
      <c r="Z296" s="996"/>
      <c r="AA296" s="99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5"/>
      <c r="B297" s="251"/>
      <c r="C297" s="250"/>
      <c r="D297" s="251"/>
      <c r="E297" s="250"/>
      <c r="F297" s="313"/>
      <c r="G297" s="231"/>
      <c r="H297" s="232"/>
      <c r="I297" s="232"/>
      <c r="J297" s="232"/>
      <c r="K297" s="232"/>
      <c r="L297" s="232"/>
      <c r="M297" s="232"/>
      <c r="N297" s="232"/>
      <c r="O297" s="232"/>
      <c r="P297" s="233"/>
      <c r="Q297" s="995"/>
      <c r="R297" s="996"/>
      <c r="S297" s="996"/>
      <c r="T297" s="996"/>
      <c r="U297" s="996"/>
      <c r="V297" s="996"/>
      <c r="W297" s="996"/>
      <c r="X297" s="996"/>
      <c r="Y297" s="996"/>
      <c r="Z297" s="996"/>
      <c r="AA297" s="997"/>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5"/>
      <c r="B298" s="251"/>
      <c r="C298" s="250"/>
      <c r="D298" s="251"/>
      <c r="E298" s="250"/>
      <c r="F298" s="313"/>
      <c r="G298" s="231"/>
      <c r="H298" s="232"/>
      <c r="I298" s="232"/>
      <c r="J298" s="232"/>
      <c r="K298" s="232"/>
      <c r="L298" s="232"/>
      <c r="M298" s="232"/>
      <c r="N298" s="232"/>
      <c r="O298" s="232"/>
      <c r="P298" s="233"/>
      <c r="Q298" s="995"/>
      <c r="R298" s="996"/>
      <c r="S298" s="996"/>
      <c r="T298" s="996"/>
      <c r="U298" s="996"/>
      <c r="V298" s="996"/>
      <c r="W298" s="996"/>
      <c r="X298" s="996"/>
      <c r="Y298" s="996"/>
      <c r="Z298" s="996"/>
      <c r="AA298" s="997"/>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5"/>
      <c r="B299" s="251"/>
      <c r="C299" s="250"/>
      <c r="D299" s="251"/>
      <c r="E299" s="250"/>
      <c r="F299" s="313"/>
      <c r="G299" s="234"/>
      <c r="H299" s="163"/>
      <c r="I299" s="163"/>
      <c r="J299" s="163"/>
      <c r="K299" s="163"/>
      <c r="L299" s="163"/>
      <c r="M299" s="163"/>
      <c r="N299" s="163"/>
      <c r="O299" s="163"/>
      <c r="P299" s="235"/>
      <c r="Q299" s="998"/>
      <c r="R299" s="999"/>
      <c r="S299" s="999"/>
      <c r="T299" s="999"/>
      <c r="U299" s="999"/>
      <c r="V299" s="999"/>
      <c r="W299" s="999"/>
      <c r="X299" s="999"/>
      <c r="Y299" s="999"/>
      <c r="Z299" s="999"/>
      <c r="AA299" s="1000"/>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5"/>
      <c r="B300" s="251"/>
      <c r="C300" s="250"/>
      <c r="D300" s="251"/>
      <c r="E300" s="250"/>
      <c r="F300" s="313"/>
      <c r="G300" s="271" t="s">
        <v>371</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5"/>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5"/>
      <c r="B302" s="251"/>
      <c r="C302" s="250"/>
      <c r="D302" s="251"/>
      <c r="E302" s="250"/>
      <c r="F302" s="313"/>
      <c r="G302" s="229"/>
      <c r="H302" s="160"/>
      <c r="I302" s="160"/>
      <c r="J302" s="160"/>
      <c r="K302" s="160"/>
      <c r="L302" s="160"/>
      <c r="M302" s="160"/>
      <c r="N302" s="160"/>
      <c r="O302" s="160"/>
      <c r="P302" s="230"/>
      <c r="Q302" s="992"/>
      <c r="R302" s="993"/>
      <c r="S302" s="993"/>
      <c r="T302" s="993"/>
      <c r="U302" s="993"/>
      <c r="V302" s="993"/>
      <c r="W302" s="993"/>
      <c r="X302" s="993"/>
      <c r="Y302" s="993"/>
      <c r="Z302" s="993"/>
      <c r="AA302" s="99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5"/>
      <c r="B303" s="251"/>
      <c r="C303" s="250"/>
      <c r="D303" s="251"/>
      <c r="E303" s="250"/>
      <c r="F303" s="313"/>
      <c r="G303" s="231"/>
      <c r="H303" s="232"/>
      <c r="I303" s="232"/>
      <c r="J303" s="232"/>
      <c r="K303" s="232"/>
      <c r="L303" s="232"/>
      <c r="M303" s="232"/>
      <c r="N303" s="232"/>
      <c r="O303" s="232"/>
      <c r="P303" s="233"/>
      <c r="Q303" s="995"/>
      <c r="R303" s="996"/>
      <c r="S303" s="996"/>
      <c r="T303" s="996"/>
      <c r="U303" s="996"/>
      <c r="V303" s="996"/>
      <c r="W303" s="996"/>
      <c r="X303" s="996"/>
      <c r="Y303" s="996"/>
      <c r="Z303" s="996"/>
      <c r="AA303" s="99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5"/>
      <c r="B304" s="251"/>
      <c r="C304" s="250"/>
      <c r="D304" s="251"/>
      <c r="E304" s="250"/>
      <c r="F304" s="313"/>
      <c r="G304" s="231"/>
      <c r="H304" s="232"/>
      <c r="I304" s="232"/>
      <c r="J304" s="232"/>
      <c r="K304" s="232"/>
      <c r="L304" s="232"/>
      <c r="M304" s="232"/>
      <c r="N304" s="232"/>
      <c r="O304" s="232"/>
      <c r="P304" s="233"/>
      <c r="Q304" s="995"/>
      <c r="R304" s="996"/>
      <c r="S304" s="996"/>
      <c r="T304" s="996"/>
      <c r="U304" s="996"/>
      <c r="V304" s="996"/>
      <c r="W304" s="996"/>
      <c r="X304" s="996"/>
      <c r="Y304" s="996"/>
      <c r="Z304" s="996"/>
      <c r="AA304" s="997"/>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5"/>
      <c r="B305" s="251"/>
      <c r="C305" s="250"/>
      <c r="D305" s="251"/>
      <c r="E305" s="250"/>
      <c r="F305" s="313"/>
      <c r="G305" s="231"/>
      <c r="H305" s="232"/>
      <c r="I305" s="232"/>
      <c r="J305" s="232"/>
      <c r="K305" s="232"/>
      <c r="L305" s="232"/>
      <c r="M305" s="232"/>
      <c r="N305" s="232"/>
      <c r="O305" s="232"/>
      <c r="P305" s="233"/>
      <c r="Q305" s="995"/>
      <c r="R305" s="996"/>
      <c r="S305" s="996"/>
      <c r="T305" s="996"/>
      <c r="U305" s="996"/>
      <c r="V305" s="996"/>
      <c r="W305" s="996"/>
      <c r="X305" s="996"/>
      <c r="Y305" s="996"/>
      <c r="Z305" s="996"/>
      <c r="AA305" s="997"/>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5"/>
      <c r="B306" s="251"/>
      <c r="C306" s="250"/>
      <c r="D306" s="251"/>
      <c r="E306" s="314"/>
      <c r="F306" s="315"/>
      <c r="G306" s="234"/>
      <c r="H306" s="163"/>
      <c r="I306" s="163"/>
      <c r="J306" s="163"/>
      <c r="K306" s="163"/>
      <c r="L306" s="163"/>
      <c r="M306" s="163"/>
      <c r="N306" s="163"/>
      <c r="O306" s="163"/>
      <c r="P306" s="235"/>
      <c r="Q306" s="998"/>
      <c r="R306" s="999"/>
      <c r="S306" s="999"/>
      <c r="T306" s="999"/>
      <c r="U306" s="999"/>
      <c r="V306" s="999"/>
      <c r="W306" s="999"/>
      <c r="X306" s="999"/>
      <c r="Y306" s="999"/>
      <c r="Z306" s="999"/>
      <c r="AA306" s="1000"/>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5"/>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5"/>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5"/>
      <c r="B310" s="251"/>
      <c r="C310" s="250"/>
      <c r="D310" s="251"/>
      <c r="E310" s="307" t="s">
        <v>387</v>
      </c>
      <c r="F310" s="308"/>
      <c r="G310" s="936"/>
      <c r="H310" s="937"/>
      <c r="I310" s="937"/>
      <c r="J310" s="937"/>
      <c r="K310" s="937"/>
      <c r="L310" s="937"/>
      <c r="M310" s="937"/>
      <c r="N310" s="937"/>
      <c r="O310" s="937"/>
      <c r="P310" s="937"/>
      <c r="Q310" s="937"/>
      <c r="R310" s="937"/>
      <c r="S310" s="937"/>
      <c r="T310" s="937"/>
      <c r="U310" s="937"/>
      <c r="V310" s="937"/>
      <c r="W310" s="937"/>
      <c r="X310" s="937"/>
      <c r="Y310" s="937"/>
      <c r="Z310" s="937"/>
      <c r="AA310" s="937"/>
      <c r="AB310" s="937"/>
      <c r="AC310" s="937"/>
      <c r="AD310" s="937"/>
      <c r="AE310" s="937"/>
      <c r="AF310" s="937"/>
      <c r="AG310" s="937"/>
      <c r="AH310" s="937"/>
      <c r="AI310" s="937"/>
      <c r="AJ310" s="937"/>
      <c r="AK310" s="937"/>
      <c r="AL310" s="937"/>
      <c r="AM310" s="937"/>
      <c r="AN310" s="937"/>
      <c r="AO310" s="937"/>
      <c r="AP310" s="937"/>
      <c r="AQ310" s="937"/>
      <c r="AR310" s="937"/>
      <c r="AS310" s="937"/>
      <c r="AT310" s="937"/>
      <c r="AU310" s="937"/>
      <c r="AV310" s="937"/>
      <c r="AW310" s="937"/>
      <c r="AX310" s="938"/>
    </row>
    <row r="311" spans="1:50" ht="45" hidden="1" customHeight="1" x14ac:dyDescent="0.15">
      <c r="A311" s="1005"/>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5"/>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534</v>
      </c>
      <c r="AF312" s="264"/>
      <c r="AG312" s="264"/>
      <c r="AH312" s="264"/>
      <c r="AI312" s="264" t="s">
        <v>531</v>
      </c>
      <c r="AJ312" s="264"/>
      <c r="AK312" s="264"/>
      <c r="AL312" s="264"/>
      <c r="AM312" s="264" t="s">
        <v>526</v>
      </c>
      <c r="AN312" s="264"/>
      <c r="AO312" s="264"/>
      <c r="AP312" s="266"/>
      <c r="AQ312" s="266" t="s">
        <v>354</v>
      </c>
      <c r="AR312" s="267"/>
      <c r="AS312" s="267"/>
      <c r="AT312" s="268"/>
      <c r="AU312" s="278" t="s">
        <v>370</v>
      </c>
      <c r="AV312" s="278"/>
      <c r="AW312" s="278"/>
      <c r="AX312" s="279"/>
    </row>
    <row r="313" spans="1:50" ht="18.75" hidden="1" customHeight="1" x14ac:dyDescent="0.15">
      <c r="A313" s="1005"/>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355</v>
      </c>
      <c r="AT313" s="171"/>
      <c r="AU313" s="135"/>
      <c r="AV313" s="135"/>
      <c r="AW313" s="136" t="s">
        <v>300</v>
      </c>
      <c r="AX313" s="137"/>
    </row>
    <row r="314" spans="1:50" ht="39.75" hidden="1" customHeight="1" x14ac:dyDescent="0.15">
      <c r="A314" s="1005"/>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369</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1005"/>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1005"/>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534</v>
      </c>
      <c r="AF316" s="264"/>
      <c r="AG316" s="264"/>
      <c r="AH316" s="264"/>
      <c r="AI316" s="264" t="s">
        <v>531</v>
      </c>
      <c r="AJ316" s="264"/>
      <c r="AK316" s="264"/>
      <c r="AL316" s="264"/>
      <c r="AM316" s="264" t="s">
        <v>526</v>
      </c>
      <c r="AN316" s="264"/>
      <c r="AO316" s="264"/>
      <c r="AP316" s="266"/>
      <c r="AQ316" s="266" t="s">
        <v>354</v>
      </c>
      <c r="AR316" s="267"/>
      <c r="AS316" s="267"/>
      <c r="AT316" s="268"/>
      <c r="AU316" s="278" t="s">
        <v>370</v>
      </c>
      <c r="AV316" s="278"/>
      <c r="AW316" s="278"/>
      <c r="AX316" s="279"/>
    </row>
    <row r="317" spans="1:50" ht="18.75" hidden="1" customHeight="1" x14ac:dyDescent="0.15">
      <c r="A317" s="1005"/>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355</v>
      </c>
      <c r="AT317" s="171"/>
      <c r="AU317" s="135"/>
      <c r="AV317" s="135"/>
      <c r="AW317" s="136" t="s">
        <v>300</v>
      </c>
      <c r="AX317" s="137"/>
    </row>
    <row r="318" spans="1:50" ht="39.75" hidden="1" customHeight="1" x14ac:dyDescent="0.15">
      <c r="A318" s="1005"/>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369</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1005"/>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1005"/>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534</v>
      </c>
      <c r="AF320" s="264"/>
      <c r="AG320" s="264"/>
      <c r="AH320" s="264"/>
      <c r="AI320" s="264" t="s">
        <v>531</v>
      </c>
      <c r="AJ320" s="264"/>
      <c r="AK320" s="264"/>
      <c r="AL320" s="264"/>
      <c r="AM320" s="264" t="s">
        <v>527</v>
      </c>
      <c r="AN320" s="264"/>
      <c r="AO320" s="264"/>
      <c r="AP320" s="266"/>
      <c r="AQ320" s="266" t="s">
        <v>354</v>
      </c>
      <c r="AR320" s="267"/>
      <c r="AS320" s="267"/>
      <c r="AT320" s="268"/>
      <c r="AU320" s="278" t="s">
        <v>370</v>
      </c>
      <c r="AV320" s="278"/>
      <c r="AW320" s="278"/>
      <c r="AX320" s="279"/>
    </row>
    <row r="321" spans="1:50" ht="18.75" hidden="1" customHeight="1" x14ac:dyDescent="0.15">
      <c r="A321" s="1005"/>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355</v>
      </c>
      <c r="AT321" s="171"/>
      <c r="AU321" s="135"/>
      <c r="AV321" s="135"/>
      <c r="AW321" s="136" t="s">
        <v>300</v>
      </c>
      <c r="AX321" s="137"/>
    </row>
    <row r="322" spans="1:50" ht="39.75" hidden="1" customHeight="1" x14ac:dyDescent="0.15">
      <c r="A322" s="1005"/>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369</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1005"/>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1005"/>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534</v>
      </c>
      <c r="AF324" s="264"/>
      <c r="AG324" s="264"/>
      <c r="AH324" s="264"/>
      <c r="AI324" s="264" t="s">
        <v>531</v>
      </c>
      <c r="AJ324" s="264"/>
      <c r="AK324" s="264"/>
      <c r="AL324" s="264"/>
      <c r="AM324" s="264" t="s">
        <v>526</v>
      </c>
      <c r="AN324" s="264"/>
      <c r="AO324" s="264"/>
      <c r="AP324" s="266"/>
      <c r="AQ324" s="266" t="s">
        <v>354</v>
      </c>
      <c r="AR324" s="267"/>
      <c r="AS324" s="267"/>
      <c r="AT324" s="268"/>
      <c r="AU324" s="278" t="s">
        <v>370</v>
      </c>
      <c r="AV324" s="278"/>
      <c r="AW324" s="278"/>
      <c r="AX324" s="279"/>
    </row>
    <row r="325" spans="1:50" ht="18.75" hidden="1" customHeight="1" x14ac:dyDescent="0.15">
      <c r="A325" s="1005"/>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355</v>
      </c>
      <c r="AT325" s="171"/>
      <c r="AU325" s="135"/>
      <c r="AV325" s="135"/>
      <c r="AW325" s="136" t="s">
        <v>300</v>
      </c>
      <c r="AX325" s="137"/>
    </row>
    <row r="326" spans="1:50" ht="39.75" hidden="1" customHeight="1" x14ac:dyDescent="0.15">
      <c r="A326" s="1005"/>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369</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1005"/>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1005"/>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535</v>
      </c>
      <c r="AF328" s="264"/>
      <c r="AG328" s="264"/>
      <c r="AH328" s="264"/>
      <c r="AI328" s="264" t="s">
        <v>531</v>
      </c>
      <c r="AJ328" s="264"/>
      <c r="AK328" s="264"/>
      <c r="AL328" s="264"/>
      <c r="AM328" s="264" t="s">
        <v>527</v>
      </c>
      <c r="AN328" s="264"/>
      <c r="AO328" s="264"/>
      <c r="AP328" s="266"/>
      <c r="AQ328" s="266" t="s">
        <v>354</v>
      </c>
      <c r="AR328" s="267"/>
      <c r="AS328" s="267"/>
      <c r="AT328" s="268"/>
      <c r="AU328" s="278" t="s">
        <v>370</v>
      </c>
      <c r="AV328" s="278"/>
      <c r="AW328" s="278"/>
      <c r="AX328" s="279"/>
    </row>
    <row r="329" spans="1:50" ht="18.75" hidden="1" customHeight="1" x14ac:dyDescent="0.15">
      <c r="A329" s="1005"/>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355</v>
      </c>
      <c r="AT329" s="171"/>
      <c r="AU329" s="135"/>
      <c r="AV329" s="135"/>
      <c r="AW329" s="136" t="s">
        <v>300</v>
      </c>
      <c r="AX329" s="137"/>
    </row>
    <row r="330" spans="1:50" ht="39.75" hidden="1" customHeight="1" x14ac:dyDescent="0.15">
      <c r="A330" s="1005"/>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369</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1005"/>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1005"/>
      <c r="B332" s="251"/>
      <c r="C332" s="250"/>
      <c r="D332" s="251"/>
      <c r="E332" s="250"/>
      <c r="F332" s="313"/>
      <c r="G332" s="271" t="s">
        <v>371</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91"/>
    </row>
    <row r="333" spans="1:50" ht="22.5" hidden="1" customHeight="1" x14ac:dyDescent="0.15">
      <c r="A333" s="1005"/>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5"/>
      <c r="B334" s="251"/>
      <c r="C334" s="250"/>
      <c r="D334" s="251"/>
      <c r="E334" s="250"/>
      <c r="F334" s="313"/>
      <c r="G334" s="229"/>
      <c r="H334" s="160"/>
      <c r="I334" s="160"/>
      <c r="J334" s="160"/>
      <c r="K334" s="160"/>
      <c r="L334" s="160"/>
      <c r="M334" s="160"/>
      <c r="N334" s="160"/>
      <c r="O334" s="160"/>
      <c r="P334" s="230"/>
      <c r="Q334" s="992"/>
      <c r="R334" s="993"/>
      <c r="S334" s="993"/>
      <c r="T334" s="993"/>
      <c r="U334" s="993"/>
      <c r="V334" s="993"/>
      <c r="W334" s="993"/>
      <c r="X334" s="993"/>
      <c r="Y334" s="993"/>
      <c r="Z334" s="993"/>
      <c r="AA334" s="99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5"/>
      <c r="B335" s="251"/>
      <c r="C335" s="250"/>
      <c r="D335" s="251"/>
      <c r="E335" s="250"/>
      <c r="F335" s="313"/>
      <c r="G335" s="231"/>
      <c r="H335" s="232"/>
      <c r="I335" s="232"/>
      <c r="J335" s="232"/>
      <c r="K335" s="232"/>
      <c r="L335" s="232"/>
      <c r="M335" s="232"/>
      <c r="N335" s="232"/>
      <c r="O335" s="232"/>
      <c r="P335" s="233"/>
      <c r="Q335" s="995"/>
      <c r="R335" s="996"/>
      <c r="S335" s="996"/>
      <c r="T335" s="996"/>
      <c r="U335" s="996"/>
      <c r="V335" s="996"/>
      <c r="W335" s="996"/>
      <c r="X335" s="996"/>
      <c r="Y335" s="996"/>
      <c r="Z335" s="996"/>
      <c r="AA335" s="99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5"/>
      <c r="B336" s="251"/>
      <c r="C336" s="250"/>
      <c r="D336" s="251"/>
      <c r="E336" s="250"/>
      <c r="F336" s="313"/>
      <c r="G336" s="231"/>
      <c r="H336" s="232"/>
      <c r="I336" s="232"/>
      <c r="J336" s="232"/>
      <c r="K336" s="232"/>
      <c r="L336" s="232"/>
      <c r="M336" s="232"/>
      <c r="N336" s="232"/>
      <c r="O336" s="232"/>
      <c r="P336" s="233"/>
      <c r="Q336" s="995"/>
      <c r="R336" s="996"/>
      <c r="S336" s="996"/>
      <c r="T336" s="996"/>
      <c r="U336" s="996"/>
      <c r="V336" s="996"/>
      <c r="W336" s="996"/>
      <c r="X336" s="996"/>
      <c r="Y336" s="996"/>
      <c r="Z336" s="996"/>
      <c r="AA336" s="997"/>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5"/>
      <c r="B337" s="251"/>
      <c r="C337" s="250"/>
      <c r="D337" s="251"/>
      <c r="E337" s="250"/>
      <c r="F337" s="313"/>
      <c r="G337" s="231"/>
      <c r="H337" s="232"/>
      <c r="I337" s="232"/>
      <c r="J337" s="232"/>
      <c r="K337" s="232"/>
      <c r="L337" s="232"/>
      <c r="M337" s="232"/>
      <c r="N337" s="232"/>
      <c r="O337" s="232"/>
      <c r="P337" s="233"/>
      <c r="Q337" s="995"/>
      <c r="R337" s="996"/>
      <c r="S337" s="996"/>
      <c r="T337" s="996"/>
      <c r="U337" s="996"/>
      <c r="V337" s="996"/>
      <c r="W337" s="996"/>
      <c r="X337" s="996"/>
      <c r="Y337" s="996"/>
      <c r="Z337" s="996"/>
      <c r="AA337" s="997"/>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5"/>
      <c r="B338" s="251"/>
      <c r="C338" s="250"/>
      <c r="D338" s="251"/>
      <c r="E338" s="250"/>
      <c r="F338" s="313"/>
      <c r="G338" s="234"/>
      <c r="H338" s="163"/>
      <c r="I338" s="163"/>
      <c r="J338" s="163"/>
      <c r="K338" s="163"/>
      <c r="L338" s="163"/>
      <c r="M338" s="163"/>
      <c r="N338" s="163"/>
      <c r="O338" s="163"/>
      <c r="P338" s="235"/>
      <c r="Q338" s="998"/>
      <c r="R338" s="999"/>
      <c r="S338" s="999"/>
      <c r="T338" s="999"/>
      <c r="U338" s="999"/>
      <c r="V338" s="999"/>
      <c r="W338" s="999"/>
      <c r="X338" s="999"/>
      <c r="Y338" s="999"/>
      <c r="Z338" s="999"/>
      <c r="AA338" s="1000"/>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5"/>
      <c r="B339" s="251"/>
      <c r="C339" s="250"/>
      <c r="D339" s="251"/>
      <c r="E339" s="250"/>
      <c r="F339" s="313"/>
      <c r="G339" s="271" t="s">
        <v>371</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5"/>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5"/>
      <c r="B341" s="251"/>
      <c r="C341" s="250"/>
      <c r="D341" s="251"/>
      <c r="E341" s="250"/>
      <c r="F341" s="313"/>
      <c r="G341" s="229"/>
      <c r="H341" s="160"/>
      <c r="I341" s="160"/>
      <c r="J341" s="160"/>
      <c r="K341" s="160"/>
      <c r="L341" s="160"/>
      <c r="M341" s="160"/>
      <c r="N341" s="160"/>
      <c r="O341" s="160"/>
      <c r="P341" s="230"/>
      <c r="Q341" s="992"/>
      <c r="R341" s="993"/>
      <c r="S341" s="993"/>
      <c r="T341" s="993"/>
      <c r="U341" s="993"/>
      <c r="V341" s="993"/>
      <c r="W341" s="993"/>
      <c r="X341" s="993"/>
      <c r="Y341" s="993"/>
      <c r="Z341" s="993"/>
      <c r="AA341" s="99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5"/>
      <c r="B342" s="251"/>
      <c r="C342" s="250"/>
      <c r="D342" s="251"/>
      <c r="E342" s="250"/>
      <c r="F342" s="313"/>
      <c r="G342" s="231"/>
      <c r="H342" s="232"/>
      <c r="I342" s="232"/>
      <c r="J342" s="232"/>
      <c r="K342" s="232"/>
      <c r="L342" s="232"/>
      <c r="M342" s="232"/>
      <c r="N342" s="232"/>
      <c r="O342" s="232"/>
      <c r="P342" s="233"/>
      <c r="Q342" s="995"/>
      <c r="R342" s="996"/>
      <c r="S342" s="996"/>
      <c r="T342" s="996"/>
      <c r="U342" s="996"/>
      <c r="V342" s="996"/>
      <c r="W342" s="996"/>
      <c r="X342" s="996"/>
      <c r="Y342" s="996"/>
      <c r="Z342" s="996"/>
      <c r="AA342" s="99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5"/>
      <c r="B343" s="251"/>
      <c r="C343" s="250"/>
      <c r="D343" s="251"/>
      <c r="E343" s="250"/>
      <c r="F343" s="313"/>
      <c r="G343" s="231"/>
      <c r="H343" s="232"/>
      <c r="I343" s="232"/>
      <c r="J343" s="232"/>
      <c r="K343" s="232"/>
      <c r="L343" s="232"/>
      <c r="M343" s="232"/>
      <c r="N343" s="232"/>
      <c r="O343" s="232"/>
      <c r="P343" s="233"/>
      <c r="Q343" s="995"/>
      <c r="R343" s="996"/>
      <c r="S343" s="996"/>
      <c r="T343" s="996"/>
      <c r="U343" s="996"/>
      <c r="V343" s="996"/>
      <c r="W343" s="996"/>
      <c r="X343" s="996"/>
      <c r="Y343" s="996"/>
      <c r="Z343" s="996"/>
      <c r="AA343" s="997"/>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5"/>
      <c r="B344" s="251"/>
      <c r="C344" s="250"/>
      <c r="D344" s="251"/>
      <c r="E344" s="250"/>
      <c r="F344" s="313"/>
      <c r="G344" s="231"/>
      <c r="H344" s="232"/>
      <c r="I344" s="232"/>
      <c r="J344" s="232"/>
      <c r="K344" s="232"/>
      <c r="L344" s="232"/>
      <c r="M344" s="232"/>
      <c r="N344" s="232"/>
      <c r="O344" s="232"/>
      <c r="P344" s="233"/>
      <c r="Q344" s="995"/>
      <c r="R344" s="996"/>
      <c r="S344" s="996"/>
      <c r="T344" s="996"/>
      <c r="U344" s="996"/>
      <c r="V344" s="996"/>
      <c r="W344" s="996"/>
      <c r="X344" s="996"/>
      <c r="Y344" s="996"/>
      <c r="Z344" s="996"/>
      <c r="AA344" s="997"/>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5"/>
      <c r="B345" s="251"/>
      <c r="C345" s="250"/>
      <c r="D345" s="251"/>
      <c r="E345" s="250"/>
      <c r="F345" s="313"/>
      <c r="G345" s="234"/>
      <c r="H345" s="163"/>
      <c r="I345" s="163"/>
      <c r="J345" s="163"/>
      <c r="K345" s="163"/>
      <c r="L345" s="163"/>
      <c r="M345" s="163"/>
      <c r="N345" s="163"/>
      <c r="O345" s="163"/>
      <c r="P345" s="235"/>
      <c r="Q345" s="998"/>
      <c r="R345" s="999"/>
      <c r="S345" s="999"/>
      <c r="T345" s="999"/>
      <c r="U345" s="999"/>
      <c r="V345" s="999"/>
      <c r="W345" s="999"/>
      <c r="X345" s="999"/>
      <c r="Y345" s="999"/>
      <c r="Z345" s="999"/>
      <c r="AA345" s="1000"/>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5"/>
      <c r="B346" s="251"/>
      <c r="C346" s="250"/>
      <c r="D346" s="251"/>
      <c r="E346" s="250"/>
      <c r="F346" s="313"/>
      <c r="G346" s="271" t="s">
        <v>371</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5"/>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5"/>
      <c r="B348" s="251"/>
      <c r="C348" s="250"/>
      <c r="D348" s="251"/>
      <c r="E348" s="250"/>
      <c r="F348" s="313"/>
      <c r="G348" s="229"/>
      <c r="H348" s="160"/>
      <c r="I348" s="160"/>
      <c r="J348" s="160"/>
      <c r="K348" s="160"/>
      <c r="L348" s="160"/>
      <c r="M348" s="160"/>
      <c r="N348" s="160"/>
      <c r="O348" s="160"/>
      <c r="P348" s="230"/>
      <c r="Q348" s="992"/>
      <c r="R348" s="993"/>
      <c r="S348" s="993"/>
      <c r="T348" s="993"/>
      <c r="U348" s="993"/>
      <c r="V348" s="993"/>
      <c r="W348" s="993"/>
      <c r="X348" s="993"/>
      <c r="Y348" s="993"/>
      <c r="Z348" s="993"/>
      <c r="AA348" s="99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5"/>
      <c r="B349" s="251"/>
      <c r="C349" s="250"/>
      <c r="D349" s="251"/>
      <c r="E349" s="250"/>
      <c r="F349" s="313"/>
      <c r="G349" s="231"/>
      <c r="H349" s="232"/>
      <c r="I349" s="232"/>
      <c r="J349" s="232"/>
      <c r="K349" s="232"/>
      <c r="L349" s="232"/>
      <c r="M349" s="232"/>
      <c r="N349" s="232"/>
      <c r="O349" s="232"/>
      <c r="P349" s="233"/>
      <c r="Q349" s="995"/>
      <c r="R349" s="996"/>
      <c r="S349" s="996"/>
      <c r="T349" s="996"/>
      <c r="U349" s="996"/>
      <c r="V349" s="996"/>
      <c r="W349" s="996"/>
      <c r="X349" s="996"/>
      <c r="Y349" s="996"/>
      <c r="Z349" s="996"/>
      <c r="AA349" s="99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5"/>
      <c r="B350" s="251"/>
      <c r="C350" s="250"/>
      <c r="D350" s="251"/>
      <c r="E350" s="250"/>
      <c r="F350" s="313"/>
      <c r="G350" s="231"/>
      <c r="H350" s="232"/>
      <c r="I350" s="232"/>
      <c r="J350" s="232"/>
      <c r="K350" s="232"/>
      <c r="L350" s="232"/>
      <c r="M350" s="232"/>
      <c r="N350" s="232"/>
      <c r="O350" s="232"/>
      <c r="P350" s="233"/>
      <c r="Q350" s="995"/>
      <c r="R350" s="996"/>
      <c r="S350" s="996"/>
      <c r="T350" s="996"/>
      <c r="U350" s="996"/>
      <c r="V350" s="996"/>
      <c r="W350" s="996"/>
      <c r="X350" s="996"/>
      <c r="Y350" s="996"/>
      <c r="Z350" s="996"/>
      <c r="AA350" s="997"/>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5"/>
      <c r="B351" s="251"/>
      <c r="C351" s="250"/>
      <c r="D351" s="251"/>
      <c r="E351" s="250"/>
      <c r="F351" s="313"/>
      <c r="G351" s="231"/>
      <c r="H351" s="232"/>
      <c r="I351" s="232"/>
      <c r="J351" s="232"/>
      <c r="K351" s="232"/>
      <c r="L351" s="232"/>
      <c r="M351" s="232"/>
      <c r="N351" s="232"/>
      <c r="O351" s="232"/>
      <c r="P351" s="233"/>
      <c r="Q351" s="995"/>
      <c r="R351" s="996"/>
      <c r="S351" s="996"/>
      <c r="T351" s="996"/>
      <c r="U351" s="996"/>
      <c r="V351" s="996"/>
      <c r="W351" s="996"/>
      <c r="X351" s="996"/>
      <c r="Y351" s="996"/>
      <c r="Z351" s="996"/>
      <c r="AA351" s="997"/>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5"/>
      <c r="B352" s="251"/>
      <c r="C352" s="250"/>
      <c r="D352" s="251"/>
      <c r="E352" s="250"/>
      <c r="F352" s="313"/>
      <c r="G352" s="234"/>
      <c r="H352" s="163"/>
      <c r="I352" s="163"/>
      <c r="J352" s="163"/>
      <c r="K352" s="163"/>
      <c r="L352" s="163"/>
      <c r="M352" s="163"/>
      <c r="N352" s="163"/>
      <c r="O352" s="163"/>
      <c r="P352" s="235"/>
      <c r="Q352" s="998"/>
      <c r="R352" s="999"/>
      <c r="S352" s="999"/>
      <c r="T352" s="999"/>
      <c r="U352" s="999"/>
      <c r="V352" s="999"/>
      <c r="W352" s="999"/>
      <c r="X352" s="999"/>
      <c r="Y352" s="999"/>
      <c r="Z352" s="999"/>
      <c r="AA352" s="1000"/>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5"/>
      <c r="B353" s="251"/>
      <c r="C353" s="250"/>
      <c r="D353" s="251"/>
      <c r="E353" s="250"/>
      <c r="F353" s="313"/>
      <c r="G353" s="271" t="s">
        <v>371</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5"/>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5"/>
      <c r="B355" s="251"/>
      <c r="C355" s="250"/>
      <c r="D355" s="251"/>
      <c r="E355" s="250"/>
      <c r="F355" s="313"/>
      <c r="G355" s="229"/>
      <c r="H355" s="160"/>
      <c r="I355" s="160"/>
      <c r="J355" s="160"/>
      <c r="K355" s="160"/>
      <c r="L355" s="160"/>
      <c r="M355" s="160"/>
      <c r="N355" s="160"/>
      <c r="O355" s="160"/>
      <c r="P355" s="230"/>
      <c r="Q355" s="992"/>
      <c r="R355" s="993"/>
      <c r="S355" s="993"/>
      <c r="T355" s="993"/>
      <c r="U355" s="993"/>
      <c r="V355" s="993"/>
      <c r="W355" s="993"/>
      <c r="X355" s="993"/>
      <c r="Y355" s="993"/>
      <c r="Z355" s="993"/>
      <c r="AA355" s="99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5"/>
      <c r="B356" s="251"/>
      <c r="C356" s="250"/>
      <c r="D356" s="251"/>
      <c r="E356" s="250"/>
      <c r="F356" s="313"/>
      <c r="G356" s="231"/>
      <c r="H356" s="232"/>
      <c r="I356" s="232"/>
      <c r="J356" s="232"/>
      <c r="K356" s="232"/>
      <c r="L356" s="232"/>
      <c r="M356" s="232"/>
      <c r="N356" s="232"/>
      <c r="O356" s="232"/>
      <c r="P356" s="233"/>
      <c r="Q356" s="995"/>
      <c r="R356" s="996"/>
      <c r="S356" s="996"/>
      <c r="T356" s="996"/>
      <c r="U356" s="996"/>
      <c r="V356" s="996"/>
      <c r="W356" s="996"/>
      <c r="X356" s="996"/>
      <c r="Y356" s="996"/>
      <c r="Z356" s="996"/>
      <c r="AA356" s="99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5"/>
      <c r="B357" s="251"/>
      <c r="C357" s="250"/>
      <c r="D357" s="251"/>
      <c r="E357" s="250"/>
      <c r="F357" s="313"/>
      <c r="G357" s="231"/>
      <c r="H357" s="232"/>
      <c r="I357" s="232"/>
      <c r="J357" s="232"/>
      <c r="K357" s="232"/>
      <c r="L357" s="232"/>
      <c r="M357" s="232"/>
      <c r="N357" s="232"/>
      <c r="O357" s="232"/>
      <c r="P357" s="233"/>
      <c r="Q357" s="995"/>
      <c r="R357" s="996"/>
      <c r="S357" s="996"/>
      <c r="T357" s="996"/>
      <c r="U357" s="996"/>
      <c r="V357" s="996"/>
      <c r="W357" s="996"/>
      <c r="X357" s="996"/>
      <c r="Y357" s="996"/>
      <c r="Z357" s="996"/>
      <c r="AA357" s="997"/>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5"/>
      <c r="B358" s="251"/>
      <c r="C358" s="250"/>
      <c r="D358" s="251"/>
      <c r="E358" s="250"/>
      <c r="F358" s="313"/>
      <c r="G358" s="231"/>
      <c r="H358" s="232"/>
      <c r="I358" s="232"/>
      <c r="J358" s="232"/>
      <c r="K358" s="232"/>
      <c r="L358" s="232"/>
      <c r="M358" s="232"/>
      <c r="N358" s="232"/>
      <c r="O358" s="232"/>
      <c r="P358" s="233"/>
      <c r="Q358" s="995"/>
      <c r="R358" s="996"/>
      <c r="S358" s="996"/>
      <c r="T358" s="996"/>
      <c r="U358" s="996"/>
      <c r="V358" s="996"/>
      <c r="W358" s="996"/>
      <c r="X358" s="996"/>
      <c r="Y358" s="996"/>
      <c r="Z358" s="996"/>
      <c r="AA358" s="997"/>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5"/>
      <c r="B359" s="251"/>
      <c r="C359" s="250"/>
      <c r="D359" s="251"/>
      <c r="E359" s="250"/>
      <c r="F359" s="313"/>
      <c r="G359" s="234"/>
      <c r="H359" s="163"/>
      <c r="I359" s="163"/>
      <c r="J359" s="163"/>
      <c r="K359" s="163"/>
      <c r="L359" s="163"/>
      <c r="M359" s="163"/>
      <c r="N359" s="163"/>
      <c r="O359" s="163"/>
      <c r="P359" s="235"/>
      <c r="Q359" s="998"/>
      <c r="R359" s="999"/>
      <c r="S359" s="999"/>
      <c r="T359" s="999"/>
      <c r="U359" s="999"/>
      <c r="V359" s="999"/>
      <c r="W359" s="999"/>
      <c r="X359" s="999"/>
      <c r="Y359" s="999"/>
      <c r="Z359" s="999"/>
      <c r="AA359" s="1000"/>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5"/>
      <c r="B360" s="251"/>
      <c r="C360" s="250"/>
      <c r="D360" s="251"/>
      <c r="E360" s="250"/>
      <c r="F360" s="313"/>
      <c r="G360" s="271" t="s">
        <v>371</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5"/>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5"/>
      <c r="B362" s="251"/>
      <c r="C362" s="250"/>
      <c r="D362" s="251"/>
      <c r="E362" s="250"/>
      <c r="F362" s="313"/>
      <c r="G362" s="229"/>
      <c r="H362" s="160"/>
      <c r="I362" s="160"/>
      <c r="J362" s="160"/>
      <c r="K362" s="160"/>
      <c r="L362" s="160"/>
      <c r="M362" s="160"/>
      <c r="N362" s="160"/>
      <c r="O362" s="160"/>
      <c r="P362" s="230"/>
      <c r="Q362" s="992"/>
      <c r="R362" s="993"/>
      <c r="S362" s="993"/>
      <c r="T362" s="993"/>
      <c r="U362" s="993"/>
      <c r="V362" s="993"/>
      <c r="W362" s="993"/>
      <c r="X362" s="993"/>
      <c r="Y362" s="993"/>
      <c r="Z362" s="993"/>
      <c r="AA362" s="99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5"/>
      <c r="B363" s="251"/>
      <c r="C363" s="250"/>
      <c r="D363" s="251"/>
      <c r="E363" s="250"/>
      <c r="F363" s="313"/>
      <c r="G363" s="231"/>
      <c r="H363" s="232"/>
      <c r="I363" s="232"/>
      <c r="J363" s="232"/>
      <c r="K363" s="232"/>
      <c r="L363" s="232"/>
      <c r="M363" s="232"/>
      <c r="N363" s="232"/>
      <c r="O363" s="232"/>
      <c r="P363" s="233"/>
      <c r="Q363" s="995"/>
      <c r="R363" s="996"/>
      <c r="S363" s="996"/>
      <c r="T363" s="996"/>
      <c r="U363" s="996"/>
      <c r="V363" s="996"/>
      <c r="W363" s="996"/>
      <c r="X363" s="996"/>
      <c r="Y363" s="996"/>
      <c r="Z363" s="996"/>
      <c r="AA363" s="99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5"/>
      <c r="B364" s="251"/>
      <c r="C364" s="250"/>
      <c r="D364" s="251"/>
      <c r="E364" s="250"/>
      <c r="F364" s="313"/>
      <c r="G364" s="231"/>
      <c r="H364" s="232"/>
      <c r="I364" s="232"/>
      <c r="J364" s="232"/>
      <c r="K364" s="232"/>
      <c r="L364" s="232"/>
      <c r="M364" s="232"/>
      <c r="N364" s="232"/>
      <c r="O364" s="232"/>
      <c r="P364" s="233"/>
      <c r="Q364" s="995"/>
      <c r="R364" s="996"/>
      <c r="S364" s="996"/>
      <c r="T364" s="996"/>
      <c r="U364" s="996"/>
      <c r="V364" s="996"/>
      <c r="W364" s="996"/>
      <c r="X364" s="996"/>
      <c r="Y364" s="996"/>
      <c r="Z364" s="996"/>
      <c r="AA364" s="997"/>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5"/>
      <c r="B365" s="251"/>
      <c r="C365" s="250"/>
      <c r="D365" s="251"/>
      <c r="E365" s="250"/>
      <c r="F365" s="313"/>
      <c r="G365" s="231"/>
      <c r="H365" s="232"/>
      <c r="I365" s="232"/>
      <c r="J365" s="232"/>
      <c r="K365" s="232"/>
      <c r="L365" s="232"/>
      <c r="M365" s="232"/>
      <c r="N365" s="232"/>
      <c r="O365" s="232"/>
      <c r="P365" s="233"/>
      <c r="Q365" s="995"/>
      <c r="R365" s="996"/>
      <c r="S365" s="996"/>
      <c r="T365" s="996"/>
      <c r="U365" s="996"/>
      <c r="V365" s="996"/>
      <c r="W365" s="996"/>
      <c r="X365" s="996"/>
      <c r="Y365" s="996"/>
      <c r="Z365" s="996"/>
      <c r="AA365" s="997"/>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5"/>
      <c r="B366" s="251"/>
      <c r="C366" s="250"/>
      <c r="D366" s="251"/>
      <c r="E366" s="314"/>
      <c r="F366" s="315"/>
      <c r="G366" s="234"/>
      <c r="H366" s="163"/>
      <c r="I366" s="163"/>
      <c r="J366" s="163"/>
      <c r="K366" s="163"/>
      <c r="L366" s="163"/>
      <c r="M366" s="163"/>
      <c r="N366" s="163"/>
      <c r="O366" s="163"/>
      <c r="P366" s="235"/>
      <c r="Q366" s="998"/>
      <c r="R366" s="999"/>
      <c r="S366" s="999"/>
      <c r="T366" s="999"/>
      <c r="U366" s="999"/>
      <c r="V366" s="999"/>
      <c r="W366" s="999"/>
      <c r="X366" s="999"/>
      <c r="Y366" s="999"/>
      <c r="Z366" s="999"/>
      <c r="AA366" s="1000"/>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5"/>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5"/>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5"/>
      <c r="B369" s="251"/>
      <c r="C369" s="250"/>
      <c r="D369" s="251"/>
      <c r="E369" s="43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3"/>
    </row>
    <row r="370" spans="1:50" ht="45" hidden="1" customHeight="1" x14ac:dyDescent="0.15">
      <c r="A370" s="1005"/>
      <c r="B370" s="251"/>
      <c r="C370" s="250"/>
      <c r="D370" s="251"/>
      <c r="E370" s="307" t="s">
        <v>387</v>
      </c>
      <c r="F370" s="308"/>
      <c r="G370" s="936"/>
      <c r="H370" s="937"/>
      <c r="I370" s="937"/>
      <c r="J370" s="937"/>
      <c r="K370" s="937"/>
      <c r="L370" s="937"/>
      <c r="M370" s="937"/>
      <c r="N370" s="937"/>
      <c r="O370" s="937"/>
      <c r="P370" s="937"/>
      <c r="Q370" s="937"/>
      <c r="R370" s="937"/>
      <c r="S370" s="937"/>
      <c r="T370" s="937"/>
      <c r="U370" s="937"/>
      <c r="V370" s="937"/>
      <c r="W370" s="937"/>
      <c r="X370" s="937"/>
      <c r="Y370" s="937"/>
      <c r="Z370" s="937"/>
      <c r="AA370" s="937"/>
      <c r="AB370" s="937"/>
      <c r="AC370" s="937"/>
      <c r="AD370" s="937"/>
      <c r="AE370" s="937"/>
      <c r="AF370" s="937"/>
      <c r="AG370" s="937"/>
      <c r="AH370" s="937"/>
      <c r="AI370" s="937"/>
      <c r="AJ370" s="937"/>
      <c r="AK370" s="937"/>
      <c r="AL370" s="937"/>
      <c r="AM370" s="937"/>
      <c r="AN370" s="937"/>
      <c r="AO370" s="937"/>
      <c r="AP370" s="937"/>
      <c r="AQ370" s="937"/>
      <c r="AR370" s="937"/>
      <c r="AS370" s="937"/>
      <c r="AT370" s="937"/>
      <c r="AU370" s="937"/>
      <c r="AV370" s="937"/>
      <c r="AW370" s="937"/>
      <c r="AX370" s="938"/>
    </row>
    <row r="371" spans="1:50" ht="45" hidden="1" customHeight="1" x14ac:dyDescent="0.15">
      <c r="A371" s="1005"/>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5"/>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534</v>
      </c>
      <c r="AF372" s="264"/>
      <c r="AG372" s="264"/>
      <c r="AH372" s="264"/>
      <c r="AI372" s="264" t="s">
        <v>531</v>
      </c>
      <c r="AJ372" s="264"/>
      <c r="AK372" s="264"/>
      <c r="AL372" s="264"/>
      <c r="AM372" s="264" t="s">
        <v>526</v>
      </c>
      <c r="AN372" s="264"/>
      <c r="AO372" s="264"/>
      <c r="AP372" s="266"/>
      <c r="AQ372" s="266" t="s">
        <v>354</v>
      </c>
      <c r="AR372" s="267"/>
      <c r="AS372" s="267"/>
      <c r="AT372" s="268"/>
      <c r="AU372" s="278" t="s">
        <v>370</v>
      </c>
      <c r="AV372" s="278"/>
      <c r="AW372" s="278"/>
      <c r="AX372" s="279"/>
    </row>
    <row r="373" spans="1:50" ht="18.75" hidden="1" customHeight="1" x14ac:dyDescent="0.15">
      <c r="A373" s="1005"/>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355</v>
      </c>
      <c r="AT373" s="171"/>
      <c r="AU373" s="135"/>
      <c r="AV373" s="135"/>
      <c r="AW373" s="136" t="s">
        <v>300</v>
      </c>
      <c r="AX373" s="137"/>
    </row>
    <row r="374" spans="1:50" ht="39.75" hidden="1" customHeight="1" x14ac:dyDescent="0.15">
      <c r="A374" s="1005"/>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369</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1005"/>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1005"/>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534</v>
      </c>
      <c r="AF376" s="264"/>
      <c r="AG376" s="264"/>
      <c r="AH376" s="264"/>
      <c r="AI376" s="264" t="s">
        <v>531</v>
      </c>
      <c r="AJ376" s="264"/>
      <c r="AK376" s="264"/>
      <c r="AL376" s="264"/>
      <c r="AM376" s="264" t="s">
        <v>526</v>
      </c>
      <c r="AN376" s="264"/>
      <c r="AO376" s="264"/>
      <c r="AP376" s="266"/>
      <c r="AQ376" s="266" t="s">
        <v>354</v>
      </c>
      <c r="AR376" s="267"/>
      <c r="AS376" s="267"/>
      <c r="AT376" s="268"/>
      <c r="AU376" s="278" t="s">
        <v>370</v>
      </c>
      <c r="AV376" s="278"/>
      <c r="AW376" s="278"/>
      <c r="AX376" s="279"/>
    </row>
    <row r="377" spans="1:50" ht="18.75" hidden="1" customHeight="1" x14ac:dyDescent="0.15">
      <c r="A377" s="1005"/>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355</v>
      </c>
      <c r="AT377" s="171"/>
      <c r="AU377" s="135"/>
      <c r="AV377" s="135"/>
      <c r="AW377" s="136" t="s">
        <v>300</v>
      </c>
      <c r="AX377" s="137"/>
    </row>
    <row r="378" spans="1:50" ht="39.75" hidden="1" customHeight="1" x14ac:dyDescent="0.15">
      <c r="A378" s="1005"/>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369</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1005"/>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1005"/>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534</v>
      </c>
      <c r="AF380" s="264"/>
      <c r="AG380" s="264"/>
      <c r="AH380" s="264"/>
      <c r="AI380" s="264" t="s">
        <v>531</v>
      </c>
      <c r="AJ380" s="264"/>
      <c r="AK380" s="264"/>
      <c r="AL380" s="264"/>
      <c r="AM380" s="264" t="s">
        <v>526</v>
      </c>
      <c r="AN380" s="264"/>
      <c r="AO380" s="264"/>
      <c r="AP380" s="266"/>
      <c r="AQ380" s="266" t="s">
        <v>354</v>
      </c>
      <c r="AR380" s="267"/>
      <c r="AS380" s="267"/>
      <c r="AT380" s="268"/>
      <c r="AU380" s="278" t="s">
        <v>370</v>
      </c>
      <c r="AV380" s="278"/>
      <c r="AW380" s="278"/>
      <c r="AX380" s="279"/>
    </row>
    <row r="381" spans="1:50" ht="18.75" hidden="1" customHeight="1" x14ac:dyDescent="0.15">
      <c r="A381" s="1005"/>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355</v>
      </c>
      <c r="AT381" s="171"/>
      <c r="AU381" s="135"/>
      <c r="AV381" s="135"/>
      <c r="AW381" s="136" t="s">
        <v>300</v>
      </c>
      <c r="AX381" s="137"/>
    </row>
    <row r="382" spans="1:50" ht="39.75" hidden="1" customHeight="1" x14ac:dyDescent="0.15">
      <c r="A382" s="1005"/>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369</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1005"/>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1005"/>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534</v>
      </c>
      <c r="AF384" s="264"/>
      <c r="AG384" s="264"/>
      <c r="AH384" s="264"/>
      <c r="AI384" s="264" t="s">
        <v>531</v>
      </c>
      <c r="AJ384" s="264"/>
      <c r="AK384" s="264"/>
      <c r="AL384" s="264"/>
      <c r="AM384" s="264" t="s">
        <v>526</v>
      </c>
      <c r="AN384" s="264"/>
      <c r="AO384" s="264"/>
      <c r="AP384" s="266"/>
      <c r="AQ384" s="266" t="s">
        <v>354</v>
      </c>
      <c r="AR384" s="267"/>
      <c r="AS384" s="267"/>
      <c r="AT384" s="268"/>
      <c r="AU384" s="278" t="s">
        <v>370</v>
      </c>
      <c r="AV384" s="278"/>
      <c r="AW384" s="278"/>
      <c r="AX384" s="279"/>
    </row>
    <row r="385" spans="1:50" ht="18.75" hidden="1" customHeight="1" x14ac:dyDescent="0.15">
      <c r="A385" s="1005"/>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355</v>
      </c>
      <c r="AT385" s="171"/>
      <c r="AU385" s="135"/>
      <c r="AV385" s="135"/>
      <c r="AW385" s="136" t="s">
        <v>300</v>
      </c>
      <c r="AX385" s="137"/>
    </row>
    <row r="386" spans="1:50" ht="39.75" hidden="1" customHeight="1" x14ac:dyDescent="0.15">
      <c r="A386" s="1005"/>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369</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1005"/>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1005"/>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534</v>
      </c>
      <c r="AF388" s="264"/>
      <c r="AG388" s="264"/>
      <c r="AH388" s="264"/>
      <c r="AI388" s="264" t="s">
        <v>531</v>
      </c>
      <c r="AJ388" s="264"/>
      <c r="AK388" s="264"/>
      <c r="AL388" s="264"/>
      <c r="AM388" s="264" t="s">
        <v>526</v>
      </c>
      <c r="AN388" s="264"/>
      <c r="AO388" s="264"/>
      <c r="AP388" s="266"/>
      <c r="AQ388" s="266" t="s">
        <v>354</v>
      </c>
      <c r="AR388" s="267"/>
      <c r="AS388" s="267"/>
      <c r="AT388" s="268"/>
      <c r="AU388" s="278" t="s">
        <v>370</v>
      </c>
      <c r="AV388" s="278"/>
      <c r="AW388" s="278"/>
      <c r="AX388" s="279"/>
    </row>
    <row r="389" spans="1:50" ht="18.75" hidden="1" customHeight="1" x14ac:dyDescent="0.15">
      <c r="A389" s="1005"/>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355</v>
      </c>
      <c r="AT389" s="171"/>
      <c r="AU389" s="135"/>
      <c r="AV389" s="135"/>
      <c r="AW389" s="136" t="s">
        <v>300</v>
      </c>
      <c r="AX389" s="137"/>
    </row>
    <row r="390" spans="1:50" ht="39.75" hidden="1" customHeight="1" x14ac:dyDescent="0.15">
      <c r="A390" s="1005"/>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369</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1005"/>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1005"/>
      <c r="B392" s="251"/>
      <c r="C392" s="250"/>
      <c r="D392" s="251"/>
      <c r="E392" s="250"/>
      <c r="F392" s="313"/>
      <c r="G392" s="271" t="s">
        <v>371</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91"/>
    </row>
    <row r="393" spans="1:50" ht="22.5" hidden="1" customHeight="1" x14ac:dyDescent="0.15">
      <c r="A393" s="1005"/>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5"/>
      <c r="B394" s="251"/>
      <c r="C394" s="250"/>
      <c r="D394" s="251"/>
      <c r="E394" s="250"/>
      <c r="F394" s="313"/>
      <c r="G394" s="229"/>
      <c r="H394" s="160"/>
      <c r="I394" s="160"/>
      <c r="J394" s="160"/>
      <c r="K394" s="160"/>
      <c r="L394" s="160"/>
      <c r="M394" s="160"/>
      <c r="N394" s="160"/>
      <c r="O394" s="160"/>
      <c r="P394" s="230"/>
      <c r="Q394" s="992"/>
      <c r="R394" s="993"/>
      <c r="S394" s="993"/>
      <c r="T394" s="993"/>
      <c r="U394" s="993"/>
      <c r="V394" s="993"/>
      <c r="W394" s="993"/>
      <c r="X394" s="993"/>
      <c r="Y394" s="993"/>
      <c r="Z394" s="993"/>
      <c r="AA394" s="99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5"/>
      <c r="B395" s="251"/>
      <c r="C395" s="250"/>
      <c r="D395" s="251"/>
      <c r="E395" s="250"/>
      <c r="F395" s="313"/>
      <c r="G395" s="231"/>
      <c r="H395" s="232"/>
      <c r="I395" s="232"/>
      <c r="J395" s="232"/>
      <c r="K395" s="232"/>
      <c r="L395" s="232"/>
      <c r="M395" s="232"/>
      <c r="N395" s="232"/>
      <c r="O395" s="232"/>
      <c r="P395" s="233"/>
      <c r="Q395" s="995"/>
      <c r="R395" s="996"/>
      <c r="S395" s="996"/>
      <c r="T395" s="996"/>
      <c r="U395" s="996"/>
      <c r="V395" s="996"/>
      <c r="W395" s="996"/>
      <c r="X395" s="996"/>
      <c r="Y395" s="996"/>
      <c r="Z395" s="996"/>
      <c r="AA395" s="99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5"/>
      <c r="B396" s="251"/>
      <c r="C396" s="250"/>
      <c r="D396" s="251"/>
      <c r="E396" s="250"/>
      <c r="F396" s="313"/>
      <c r="G396" s="231"/>
      <c r="H396" s="232"/>
      <c r="I396" s="232"/>
      <c r="J396" s="232"/>
      <c r="K396" s="232"/>
      <c r="L396" s="232"/>
      <c r="M396" s="232"/>
      <c r="N396" s="232"/>
      <c r="O396" s="232"/>
      <c r="P396" s="233"/>
      <c r="Q396" s="995"/>
      <c r="R396" s="996"/>
      <c r="S396" s="996"/>
      <c r="T396" s="996"/>
      <c r="U396" s="996"/>
      <c r="V396" s="996"/>
      <c r="W396" s="996"/>
      <c r="X396" s="996"/>
      <c r="Y396" s="996"/>
      <c r="Z396" s="996"/>
      <c r="AA396" s="997"/>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5"/>
      <c r="B397" s="251"/>
      <c r="C397" s="250"/>
      <c r="D397" s="251"/>
      <c r="E397" s="250"/>
      <c r="F397" s="313"/>
      <c r="G397" s="231"/>
      <c r="H397" s="232"/>
      <c r="I397" s="232"/>
      <c r="J397" s="232"/>
      <c r="K397" s="232"/>
      <c r="L397" s="232"/>
      <c r="M397" s="232"/>
      <c r="N397" s="232"/>
      <c r="O397" s="232"/>
      <c r="P397" s="233"/>
      <c r="Q397" s="995"/>
      <c r="R397" s="996"/>
      <c r="S397" s="996"/>
      <c r="T397" s="996"/>
      <c r="U397" s="996"/>
      <c r="V397" s="996"/>
      <c r="W397" s="996"/>
      <c r="X397" s="996"/>
      <c r="Y397" s="996"/>
      <c r="Z397" s="996"/>
      <c r="AA397" s="997"/>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5"/>
      <c r="B398" s="251"/>
      <c r="C398" s="250"/>
      <c r="D398" s="251"/>
      <c r="E398" s="250"/>
      <c r="F398" s="313"/>
      <c r="G398" s="234"/>
      <c r="H398" s="163"/>
      <c r="I398" s="163"/>
      <c r="J398" s="163"/>
      <c r="K398" s="163"/>
      <c r="L398" s="163"/>
      <c r="M398" s="163"/>
      <c r="N398" s="163"/>
      <c r="O398" s="163"/>
      <c r="P398" s="235"/>
      <c r="Q398" s="998"/>
      <c r="R398" s="999"/>
      <c r="S398" s="999"/>
      <c r="T398" s="999"/>
      <c r="U398" s="999"/>
      <c r="V398" s="999"/>
      <c r="W398" s="999"/>
      <c r="X398" s="999"/>
      <c r="Y398" s="999"/>
      <c r="Z398" s="999"/>
      <c r="AA398" s="1000"/>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5"/>
      <c r="B399" s="251"/>
      <c r="C399" s="250"/>
      <c r="D399" s="251"/>
      <c r="E399" s="250"/>
      <c r="F399" s="313"/>
      <c r="G399" s="271" t="s">
        <v>371</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5"/>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5"/>
      <c r="B401" s="251"/>
      <c r="C401" s="250"/>
      <c r="D401" s="251"/>
      <c r="E401" s="250"/>
      <c r="F401" s="313"/>
      <c r="G401" s="229"/>
      <c r="H401" s="160"/>
      <c r="I401" s="160"/>
      <c r="J401" s="160"/>
      <c r="K401" s="160"/>
      <c r="L401" s="160"/>
      <c r="M401" s="160"/>
      <c r="N401" s="160"/>
      <c r="O401" s="160"/>
      <c r="P401" s="230"/>
      <c r="Q401" s="992"/>
      <c r="R401" s="993"/>
      <c r="S401" s="993"/>
      <c r="T401" s="993"/>
      <c r="U401" s="993"/>
      <c r="V401" s="993"/>
      <c r="W401" s="993"/>
      <c r="X401" s="993"/>
      <c r="Y401" s="993"/>
      <c r="Z401" s="993"/>
      <c r="AA401" s="99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5"/>
      <c r="B402" s="251"/>
      <c r="C402" s="250"/>
      <c r="D402" s="251"/>
      <c r="E402" s="250"/>
      <c r="F402" s="313"/>
      <c r="G402" s="231"/>
      <c r="H402" s="232"/>
      <c r="I402" s="232"/>
      <c r="J402" s="232"/>
      <c r="K402" s="232"/>
      <c r="L402" s="232"/>
      <c r="M402" s="232"/>
      <c r="N402" s="232"/>
      <c r="O402" s="232"/>
      <c r="P402" s="233"/>
      <c r="Q402" s="995"/>
      <c r="R402" s="996"/>
      <c r="S402" s="996"/>
      <c r="T402" s="996"/>
      <c r="U402" s="996"/>
      <c r="V402" s="996"/>
      <c r="W402" s="996"/>
      <c r="X402" s="996"/>
      <c r="Y402" s="996"/>
      <c r="Z402" s="996"/>
      <c r="AA402" s="99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5"/>
      <c r="B403" s="251"/>
      <c r="C403" s="250"/>
      <c r="D403" s="251"/>
      <c r="E403" s="250"/>
      <c r="F403" s="313"/>
      <c r="G403" s="231"/>
      <c r="H403" s="232"/>
      <c r="I403" s="232"/>
      <c r="J403" s="232"/>
      <c r="K403" s="232"/>
      <c r="L403" s="232"/>
      <c r="M403" s="232"/>
      <c r="N403" s="232"/>
      <c r="O403" s="232"/>
      <c r="P403" s="233"/>
      <c r="Q403" s="995"/>
      <c r="R403" s="996"/>
      <c r="S403" s="996"/>
      <c r="T403" s="996"/>
      <c r="U403" s="996"/>
      <c r="V403" s="996"/>
      <c r="W403" s="996"/>
      <c r="X403" s="996"/>
      <c r="Y403" s="996"/>
      <c r="Z403" s="996"/>
      <c r="AA403" s="997"/>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5"/>
      <c r="B404" s="251"/>
      <c r="C404" s="250"/>
      <c r="D404" s="251"/>
      <c r="E404" s="250"/>
      <c r="F404" s="313"/>
      <c r="G404" s="231"/>
      <c r="H404" s="232"/>
      <c r="I404" s="232"/>
      <c r="J404" s="232"/>
      <c r="K404" s="232"/>
      <c r="L404" s="232"/>
      <c r="M404" s="232"/>
      <c r="N404" s="232"/>
      <c r="O404" s="232"/>
      <c r="P404" s="233"/>
      <c r="Q404" s="995"/>
      <c r="R404" s="996"/>
      <c r="S404" s="996"/>
      <c r="T404" s="996"/>
      <c r="U404" s="996"/>
      <c r="V404" s="996"/>
      <c r="W404" s="996"/>
      <c r="X404" s="996"/>
      <c r="Y404" s="996"/>
      <c r="Z404" s="996"/>
      <c r="AA404" s="997"/>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5"/>
      <c r="B405" s="251"/>
      <c r="C405" s="250"/>
      <c r="D405" s="251"/>
      <c r="E405" s="250"/>
      <c r="F405" s="313"/>
      <c r="G405" s="234"/>
      <c r="H405" s="163"/>
      <c r="I405" s="163"/>
      <c r="J405" s="163"/>
      <c r="K405" s="163"/>
      <c r="L405" s="163"/>
      <c r="M405" s="163"/>
      <c r="N405" s="163"/>
      <c r="O405" s="163"/>
      <c r="P405" s="235"/>
      <c r="Q405" s="998"/>
      <c r="R405" s="999"/>
      <c r="S405" s="999"/>
      <c r="T405" s="999"/>
      <c r="U405" s="999"/>
      <c r="V405" s="999"/>
      <c r="W405" s="999"/>
      <c r="X405" s="999"/>
      <c r="Y405" s="999"/>
      <c r="Z405" s="999"/>
      <c r="AA405" s="1000"/>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5"/>
      <c r="B406" s="251"/>
      <c r="C406" s="250"/>
      <c r="D406" s="251"/>
      <c r="E406" s="250"/>
      <c r="F406" s="313"/>
      <c r="G406" s="271" t="s">
        <v>371</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5"/>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5"/>
      <c r="B408" s="251"/>
      <c r="C408" s="250"/>
      <c r="D408" s="251"/>
      <c r="E408" s="250"/>
      <c r="F408" s="313"/>
      <c r="G408" s="229"/>
      <c r="H408" s="160"/>
      <c r="I408" s="160"/>
      <c r="J408" s="160"/>
      <c r="K408" s="160"/>
      <c r="L408" s="160"/>
      <c r="M408" s="160"/>
      <c r="N408" s="160"/>
      <c r="O408" s="160"/>
      <c r="P408" s="230"/>
      <c r="Q408" s="992"/>
      <c r="R408" s="993"/>
      <c r="S408" s="993"/>
      <c r="T408" s="993"/>
      <c r="U408" s="993"/>
      <c r="V408" s="993"/>
      <c r="W408" s="993"/>
      <c r="X408" s="993"/>
      <c r="Y408" s="993"/>
      <c r="Z408" s="993"/>
      <c r="AA408" s="99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5"/>
      <c r="B409" s="251"/>
      <c r="C409" s="250"/>
      <c r="D409" s="251"/>
      <c r="E409" s="250"/>
      <c r="F409" s="313"/>
      <c r="G409" s="231"/>
      <c r="H409" s="232"/>
      <c r="I409" s="232"/>
      <c r="J409" s="232"/>
      <c r="K409" s="232"/>
      <c r="L409" s="232"/>
      <c r="M409" s="232"/>
      <c r="N409" s="232"/>
      <c r="O409" s="232"/>
      <c r="P409" s="233"/>
      <c r="Q409" s="995"/>
      <c r="R409" s="996"/>
      <c r="S409" s="996"/>
      <c r="T409" s="996"/>
      <c r="U409" s="996"/>
      <c r="V409" s="996"/>
      <c r="W409" s="996"/>
      <c r="X409" s="996"/>
      <c r="Y409" s="996"/>
      <c r="Z409" s="996"/>
      <c r="AA409" s="99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5"/>
      <c r="B410" s="251"/>
      <c r="C410" s="250"/>
      <c r="D410" s="251"/>
      <c r="E410" s="250"/>
      <c r="F410" s="313"/>
      <c r="G410" s="231"/>
      <c r="H410" s="232"/>
      <c r="I410" s="232"/>
      <c r="J410" s="232"/>
      <c r="K410" s="232"/>
      <c r="L410" s="232"/>
      <c r="M410" s="232"/>
      <c r="N410" s="232"/>
      <c r="O410" s="232"/>
      <c r="P410" s="233"/>
      <c r="Q410" s="995"/>
      <c r="R410" s="996"/>
      <c r="S410" s="996"/>
      <c r="T410" s="996"/>
      <c r="U410" s="996"/>
      <c r="V410" s="996"/>
      <c r="W410" s="996"/>
      <c r="X410" s="996"/>
      <c r="Y410" s="996"/>
      <c r="Z410" s="996"/>
      <c r="AA410" s="997"/>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5"/>
      <c r="B411" s="251"/>
      <c r="C411" s="250"/>
      <c r="D411" s="251"/>
      <c r="E411" s="250"/>
      <c r="F411" s="313"/>
      <c r="G411" s="231"/>
      <c r="H411" s="232"/>
      <c r="I411" s="232"/>
      <c r="J411" s="232"/>
      <c r="K411" s="232"/>
      <c r="L411" s="232"/>
      <c r="M411" s="232"/>
      <c r="N411" s="232"/>
      <c r="O411" s="232"/>
      <c r="P411" s="233"/>
      <c r="Q411" s="995"/>
      <c r="R411" s="996"/>
      <c r="S411" s="996"/>
      <c r="T411" s="996"/>
      <c r="U411" s="996"/>
      <c r="V411" s="996"/>
      <c r="W411" s="996"/>
      <c r="X411" s="996"/>
      <c r="Y411" s="996"/>
      <c r="Z411" s="996"/>
      <c r="AA411" s="997"/>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5"/>
      <c r="B412" s="251"/>
      <c r="C412" s="250"/>
      <c r="D412" s="251"/>
      <c r="E412" s="250"/>
      <c r="F412" s="313"/>
      <c r="G412" s="234"/>
      <c r="H412" s="163"/>
      <c r="I412" s="163"/>
      <c r="J412" s="163"/>
      <c r="K412" s="163"/>
      <c r="L412" s="163"/>
      <c r="M412" s="163"/>
      <c r="N412" s="163"/>
      <c r="O412" s="163"/>
      <c r="P412" s="235"/>
      <c r="Q412" s="998"/>
      <c r="R412" s="999"/>
      <c r="S412" s="999"/>
      <c r="T412" s="999"/>
      <c r="U412" s="999"/>
      <c r="V412" s="999"/>
      <c r="W412" s="999"/>
      <c r="X412" s="999"/>
      <c r="Y412" s="999"/>
      <c r="Z412" s="999"/>
      <c r="AA412" s="1000"/>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5"/>
      <c r="B413" s="251"/>
      <c r="C413" s="250"/>
      <c r="D413" s="251"/>
      <c r="E413" s="250"/>
      <c r="F413" s="313"/>
      <c r="G413" s="271" t="s">
        <v>371</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5"/>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5"/>
      <c r="B415" s="251"/>
      <c r="C415" s="250"/>
      <c r="D415" s="251"/>
      <c r="E415" s="250"/>
      <c r="F415" s="313"/>
      <c r="G415" s="229"/>
      <c r="H415" s="160"/>
      <c r="I415" s="160"/>
      <c r="J415" s="160"/>
      <c r="K415" s="160"/>
      <c r="L415" s="160"/>
      <c r="M415" s="160"/>
      <c r="N415" s="160"/>
      <c r="O415" s="160"/>
      <c r="P415" s="230"/>
      <c r="Q415" s="992"/>
      <c r="R415" s="993"/>
      <c r="S415" s="993"/>
      <c r="T415" s="993"/>
      <c r="U415" s="993"/>
      <c r="V415" s="993"/>
      <c r="W415" s="993"/>
      <c r="X415" s="993"/>
      <c r="Y415" s="993"/>
      <c r="Z415" s="993"/>
      <c r="AA415" s="99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5"/>
      <c r="B416" s="251"/>
      <c r="C416" s="250"/>
      <c r="D416" s="251"/>
      <c r="E416" s="250"/>
      <c r="F416" s="313"/>
      <c r="G416" s="231"/>
      <c r="H416" s="232"/>
      <c r="I416" s="232"/>
      <c r="J416" s="232"/>
      <c r="K416" s="232"/>
      <c r="L416" s="232"/>
      <c r="M416" s="232"/>
      <c r="N416" s="232"/>
      <c r="O416" s="232"/>
      <c r="P416" s="233"/>
      <c r="Q416" s="995"/>
      <c r="R416" s="996"/>
      <c r="S416" s="996"/>
      <c r="T416" s="996"/>
      <c r="U416" s="996"/>
      <c r="V416" s="996"/>
      <c r="W416" s="996"/>
      <c r="X416" s="996"/>
      <c r="Y416" s="996"/>
      <c r="Z416" s="996"/>
      <c r="AA416" s="99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5"/>
      <c r="B417" s="251"/>
      <c r="C417" s="250"/>
      <c r="D417" s="251"/>
      <c r="E417" s="250"/>
      <c r="F417" s="313"/>
      <c r="G417" s="231"/>
      <c r="H417" s="232"/>
      <c r="I417" s="232"/>
      <c r="J417" s="232"/>
      <c r="K417" s="232"/>
      <c r="L417" s="232"/>
      <c r="M417" s="232"/>
      <c r="N417" s="232"/>
      <c r="O417" s="232"/>
      <c r="P417" s="233"/>
      <c r="Q417" s="995"/>
      <c r="R417" s="996"/>
      <c r="S417" s="996"/>
      <c r="T417" s="996"/>
      <c r="U417" s="996"/>
      <c r="V417" s="996"/>
      <c r="W417" s="996"/>
      <c r="X417" s="996"/>
      <c r="Y417" s="996"/>
      <c r="Z417" s="996"/>
      <c r="AA417" s="997"/>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5"/>
      <c r="B418" s="251"/>
      <c r="C418" s="250"/>
      <c r="D418" s="251"/>
      <c r="E418" s="250"/>
      <c r="F418" s="313"/>
      <c r="G418" s="231"/>
      <c r="H418" s="232"/>
      <c r="I418" s="232"/>
      <c r="J418" s="232"/>
      <c r="K418" s="232"/>
      <c r="L418" s="232"/>
      <c r="M418" s="232"/>
      <c r="N418" s="232"/>
      <c r="O418" s="232"/>
      <c r="P418" s="233"/>
      <c r="Q418" s="995"/>
      <c r="R418" s="996"/>
      <c r="S418" s="996"/>
      <c r="T418" s="996"/>
      <c r="U418" s="996"/>
      <c r="V418" s="996"/>
      <c r="W418" s="996"/>
      <c r="X418" s="996"/>
      <c r="Y418" s="996"/>
      <c r="Z418" s="996"/>
      <c r="AA418" s="997"/>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5"/>
      <c r="B419" s="251"/>
      <c r="C419" s="250"/>
      <c r="D419" s="251"/>
      <c r="E419" s="250"/>
      <c r="F419" s="313"/>
      <c r="G419" s="234"/>
      <c r="H419" s="163"/>
      <c r="I419" s="163"/>
      <c r="J419" s="163"/>
      <c r="K419" s="163"/>
      <c r="L419" s="163"/>
      <c r="M419" s="163"/>
      <c r="N419" s="163"/>
      <c r="O419" s="163"/>
      <c r="P419" s="235"/>
      <c r="Q419" s="998"/>
      <c r="R419" s="999"/>
      <c r="S419" s="999"/>
      <c r="T419" s="999"/>
      <c r="U419" s="999"/>
      <c r="V419" s="999"/>
      <c r="W419" s="999"/>
      <c r="X419" s="999"/>
      <c r="Y419" s="999"/>
      <c r="Z419" s="999"/>
      <c r="AA419" s="1000"/>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5"/>
      <c r="B420" s="251"/>
      <c r="C420" s="250"/>
      <c r="D420" s="251"/>
      <c r="E420" s="250"/>
      <c r="F420" s="313"/>
      <c r="G420" s="271" t="s">
        <v>371</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05"/>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5"/>
      <c r="B422" s="251"/>
      <c r="C422" s="250"/>
      <c r="D422" s="251"/>
      <c r="E422" s="250"/>
      <c r="F422" s="313"/>
      <c r="G422" s="229"/>
      <c r="H422" s="160"/>
      <c r="I422" s="160"/>
      <c r="J422" s="160"/>
      <c r="K422" s="160"/>
      <c r="L422" s="160"/>
      <c r="M422" s="160"/>
      <c r="N422" s="160"/>
      <c r="O422" s="160"/>
      <c r="P422" s="230"/>
      <c r="Q422" s="992"/>
      <c r="R422" s="993"/>
      <c r="S422" s="993"/>
      <c r="T422" s="993"/>
      <c r="U422" s="993"/>
      <c r="V422" s="993"/>
      <c r="W422" s="993"/>
      <c r="X422" s="993"/>
      <c r="Y422" s="993"/>
      <c r="Z422" s="993"/>
      <c r="AA422" s="99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5"/>
      <c r="B423" s="251"/>
      <c r="C423" s="250"/>
      <c r="D423" s="251"/>
      <c r="E423" s="250"/>
      <c r="F423" s="313"/>
      <c r="G423" s="231"/>
      <c r="H423" s="232"/>
      <c r="I423" s="232"/>
      <c r="J423" s="232"/>
      <c r="K423" s="232"/>
      <c r="L423" s="232"/>
      <c r="M423" s="232"/>
      <c r="N423" s="232"/>
      <c r="O423" s="232"/>
      <c r="P423" s="233"/>
      <c r="Q423" s="995"/>
      <c r="R423" s="996"/>
      <c r="S423" s="996"/>
      <c r="T423" s="996"/>
      <c r="U423" s="996"/>
      <c r="V423" s="996"/>
      <c r="W423" s="996"/>
      <c r="X423" s="996"/>
      <c r="Y423" s="996"/>
      <c r="Z423" s="996"/>
      <c r="AA423" s="99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5"/>
      <c r="B424" s="251"/>
      <c r="C424" s="250"/>
      <c r="D424" s="251"/>
      <c r="E424" s="250"/>
      <c r="F424" s="313"/>
      <c r="G424" s="231"/>
      <c r="H424" s="232"/>
      <c r="I424" s="232"/>
      <c r="J424" s="232"/>
      <c r="K424" s="232"/>
      <c r="L424" s="232"/>
      <c r="M424" s="232"/>
      <c r="N424" s="232"/>
      <c r="O424" s="232"/>
      <c r="P424" s="233"/>
      <c r="Q424" s="995"/>
      <c r="R424" s="996"/>
      <c r="S424" s="996"/>
      <c r="T424" s="996"/>
      <c r="U424" s="996"/>
      <c r="V424" s="996"/>
      <c r="W424" s="996"/>
      <c r="X424" s="996"/>
      <c r="Y424" s="996"/>
      <c r="Z424" s="996"/>
      <c r="AA424" s="997"/>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5"/>
      <c r="B425" s="251"/>
      <c r="C425" s="250"/>
      <c r="D425" s="251"/>
      <c r="E425" s="250"/>
      <c r="F425" s="313"/>
      <c r="G425" s="231"/>
      <c r="H425" s="232"/>
      <c r="I425" s="232"/>
      <c r="J425" s="232"/>
      <c r="K425" s="232"/>
      <c r="L425" s="232"/>
      <c r="M425" s="232"/>
      <c r="N425" s="232"/>
      <c r="O425" s="232"/>
      <c r="P425" s="233"/>
      <c r="Q425" s="995"/>
      <c r="R425" s="996"/>
      <c r="S425" s="996"/>
      <c r="T425" s="996"/>
      <c r="U425" s="996"/>
      <c r="V425" s="996"/>
      <c r="W425" s="996"/>
      <c r="X425" s="996"/>
      <c r="Y425" s="996"/>
      <c r="Z425" s="996"/>
      <c r="AA425" s="997"/>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5"/>
      <c r="B426" s="251"/>
      <c r="C426" s="250"/>
      <c r="D426" s="251"/>
      <c r="E426" s="314"/>
      <c r="F426" s="315"/>
      <c r="G426" s="234"/>
      <c r="H426" s="163"/>
      <c r="I426" s="163"/>
      <c r="J426" s="163"/>
      <c r="K426" s="163"/>
      <c r="L426" s="163"/>
      <c r="M426" s="163"/>
      <c r="N426" s="163"/>
      <c r="O426" s="163"/>
      <c r="P426" s="235"/>
      <c r="Q426" s="998"/>
      <c r="R426" s="999"/>
      <c r="S426" s="999"/>
      <c r="T426" s="999"/>
      <c r="U426" s="999"/>
      <c r="V426" s="999"/>
      <c r="W426" s="999"/>
      <c r="X426" s="999"/>
      <c r="Y426" s="999"/>
      <c r="Z426" s="999"/>
      <c r="AA426" s="1000"/>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5"/>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5"/>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5"/>
      <c r="B429" s="251"/>
      <c r="C429" s="314"/>
      <c r="D429" s="1003"/>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5"/>
      <c r="B430" s="251"/>
      <c r="C430" s="248" t="s">
        <v>560</v>
      </c>
      <c r="D430" s="249"/>
      <c r="E430" s="237" t="s">
        <v>544</v>
      </c>
      <c r="F430" s="452"/>
      <c r="G430" s="239" t="s">
        <v>374</v>
      </c>
      <c r="H430" s="157"/>
      <c r="I430" s="157"/>
      <c r="J430" s="240" t="s">
        <v>571</v>
      </c>
      <c r="K430" s="241"/>
      <c r="L430" s="241"/>
      <c r="M430" s="241"/>
      <c r="N430" s="241"/>
      <c r="O430" s="241"/>
      <c r="P430" s="241"/>
      <c r="Q430" s="241"/>
      <c r="R430" s="241"/>
      <c r="S430" s="241"/>
      <c r="T430" s="242"/>
      <c r="U430" s="243" t="s">
        <v>612</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5"/>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527</v>
      </c>
      <c r="AJ431" s="180"/>
      <c r="AK431" s="180"/>
      <c r="AL431" s="175"/>
      <c r="AM431" s="180" t="s">
        <v>522</v>
      </c>
      <c r="AN431" s="180"/>
      <c r="AO431" s="180"/>
      <c r="AP431" s="175"/>
      <c r="AQ431" s="175" t="s">
        <v>354</v>
      </c>
      <c r="AR431" s="168"/>
      <c r="AS431" s="168"/>
      <c r="AT431" s="169"/>
      <c r="AU431" s="133" t="s">
        <v>253</v>
      </c>
      <c r="AV431" s="133"/>
      <c r="AW431" s="133"/>
      <c r="AX431" s="134"/>
    </row>
    <row r="432" spans="1:50" ht="18.75" customHeight="1" x14ac:dyDescent="0.15">
      <c r="A432" s="1005"/>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759</v>
      </c>
      <c r="AF432" s="135"/>
      <c r="AG432" s="136" t="s">
        <v>355</v>
      </c>
      <c r="AH432" s="171"/>
      <c r="AI432" s="181"/>
      <c r="AJ432" s="181"/>
      <c r="AK432" s="181"/>
      <c r="AL432" s="176"/>
      <c r="AM432" s="181"/>
      <c r="AN432" s="181"/>
      <c r="AO432" s="181"/>
      <c r="AP432" s="176"/>
      <c r="AQ432" s="216" t="s">
        <v>760</v>
      </c>
      <c r="AR432" s="135"/>
      <c r="AS432" s="136" t="s">
        <v>355</v>
      </c>
      <c r="AT432" s="171"/>
      <c r="AU432" s="135" t="s">
        <v>762</v>
      </c>
      <c r="AV432" s="135"/>
      <c r="AW432" s="136" t="s">
        <v>300</v>
      </c>
      <c r="AX432" s="137"/>
    </row>
    <row r="433" spans="1:50" ht="15" customHeight="1" x14ac:dyDescent="0.15">
      <c r="A433" s="1005"/>
      <c r="B433" s="251"/>
      <c r="C433" s="250"/>
      <c r="D433" s="251"/>
      <c r="E433" s="165"/>
      <c r="F433" s="166"/>
      <c r="G433" s="229" t="s">
        <v>613</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757</v>
      </c>
      <c r="AC433" s="132"/>
      <c r="AD433" s="132"/>
      <c r="AE433" s="110" t="s">
        <v>758</v>
      </c>
      <c r="AF433" s="111"/>
      <c r="AG433" s="111"/>
      <c r="AH433" s="111"/>
      <c r="AI433" s="110" t="s">
        <v>758</v>
      </c>
      <c r="AJ433" s="111"/>
      <c r="AK433" s="111"/>
      <c r="AL433" s="111"/>
      <c r="AM433" s="110" t="s">
        <v>761</v>
      </c>
      <c r="AN433" s="111"/>
      <c r="AO433" s="111"/>
      <c r="AP433" s="112"/>
      <c r="AQ433" s="110" t="s">
        <v>757</v>
      </c>
      <c r="AR433" s="111"/>
      <c r="AS433" s="111"/>
      <c r="AT433" s="112"/>
      <c r="AU433" s="111" t="s">
        <v>757</v>
      </c>
      <c r="AV433" s="111"/>
      <c r="AW433" s="111"/>
      <c r="AX433" s="221"/>
    </row>
    <row r="434" spans="1:50" ht="15" customHeight="1" x14ac:dyDescent="0.15">
      <c r="A434" s="1005"/>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758</v>
      </c>
      <c r="AC434" s="220"/>
      <c r="AD434" s="220"/>
      <c r="AE434" s="110" t="s">
        <v>757</v>
      </c>
      <c r="AF434" s="111"/>
      <c r="AG434" s="111"/>
      <c r="AH434" s="112"/>
      <c r="AI434" s="110" t="s">
        <v>757</v>
      </c>
      <c r="AJ434" s="111"/>
      <c r="AK434" s="111"/>
      <c r="AL434" s="111"/>
      <c r="AM434" s="110" t="s">
        <v>757</v>
      </c>
      <c r="AN434" s="111"/>
      <c r="AO434" s="111"/>
      <c r="AP434" s="112"/>
      <c r="AQ434" s="110" t="s">
        <v>757</v>
      </c>
      <c r="AR434" s="111"/>
      <c r="AS434" s="111"/>
      <c r="AT434" s="112"/>
      <c r="AU434" s="111" t="s">
        <v>757</v>
      </c>
      <c r="AV434" s="111"/>
      <c r="AW434" s="111"/>
      <c r="AX434" s="221"/>
    </row>
    <row r="435" spans="1:50" ht="15" customHeight="1" x14ac:dyDescent="0.15">
      <c r="A435" s="1005"/>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301</v>
      </c>
      <c r="AC435" s="236"/>
      <c r="AD435" s="236"/>
      <c r="AE435" s="110" t="s">
        <v>757</v>
      </c>
      <c r="AF435" s="111"/>
      <c r="AG435" s="111"/>
      <c r="AH435" s="112"/>
      <c r="AI435" s="110" t="s">
        <v>760</v>
      </c>
      <c r="AJ435" s="111"/>
      <c r="AK435" s="111"/>
      <c r="AL435" s="111"/>
      <c r="AM435" s="110" t="s">
        <v>761</v>
      </c>
      <c r="AN435" s="111"/>
      <c r="AO435" s="111"/>
      <c r="AP435" s="112"/>
      <c r="AQ435" s="110" t="s">
        <v>757</v>
      </c>
      <c r="AR435" s="111"/>
      <c r="AS435" s="111"/>
      <c r="AT435" s="112"/>
      <c r="AU435" s="111" t="s">
        <v>763</v>
      </c>
      <c r="AV435" s="111"/>
      <c r="AW435" s="111"/>
      <c r="AX435" s="221"/>
    </row>
    <row r="436" spans="1:50" ht="18.75" hidden="1" customHeight="1" x14ac:dyDescent="0.15">
      <c r="A436" s="1005"/>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526</v>
      </c>
      <c r="AJ436" s="180"/>
      <c r="AK436" s="180"/>
      <c r="AL436" s="175"/>
      <c r="AM436" s="180" t="s">
        <v>522</v>
      </c>
      <c r="AN436" s="180"/>
      <c r="AO436" s="180"/>
      <c r="AP436" s="175"/>
      <c r="AQ436" s="175" t="s">
        <v>354</v>
      </c>
      <c r="AR436" s="168"/>
      <c r="AS436" s="168"/>
      <c r="AT436" s="169"/>
      <c r="AU436" s="133" t="s">
        <v>253</v>
      </c>
      <c r="AV436" s="133"/>
      <c r="AW436" s="133"/>
      <c r="AX436" s="134"/>
    </row>
    <row r="437" spans="1:50" ht="18.75" hidden="1" customHeight="1" x14ac:dyDescent="0.15">
      <c r="A437" s="1005"/>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355</v>
      </c>
      <c r="AH437" s="171"/>
      <c r="AI437" s="181"/>
      <c r="AJ437" s="181"/>
      <c r="AK437" s="181"/>
      <c r="AL437" s="176"/>
      <c r="AM437" s="181"/>
      <c r="AN437" s="181"/>
      <c r="AO437" s="181"/>
      <c r="AP437" s="176"/>
      <c r="AQ437" s="216"/>
      <c r="AR437" s="135"/>
      <c r="AS437" s="136" t="s">
        <v>355</v>
      </c>
      <c r="AT437" s="171"/>
      <c r="AU437" s="135"/>
      <c r="AV437" s="135"/>
      <c r="AW437" s="136" t="s">
        <v>300</v>
      </c>
      <c r="AX437" s="137"/>
    </row>
    <row r="438" spans="1:50" ht="23.25" hidden="1" customHeight="1" x14ac:dyDescent="0.15">
      <c r="A438" s="1005"/>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1005"/>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1005"/>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301</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1005"/>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526</v>
      </c>
      <c r="AJ441" s="180"/>
      <c r="AK441" s="180"/>
      <c r="AL441" s="175"/>
      <c r="AM441" s="180" t="s">
        <v>518</v>
      </c>
      <c r="AN441" s="180"/>
      <c r="AO441" s="180"/>
      <c r="AP441" s="175"/>
      <c r="AQ441" s="175" t="s">
        <v>354</v>
      </c>
      <c r="AR441" s="168"/>
      <c r="AS441" s="168"/>
      <c r="AT441" s="169"/>
      <c r="AU441" s="133" t="s">
        <v>253</v>
      </c>
      <c r="AV441" s="133"/>
      <c r="AW441" s="133"/>
      <c r="AX441" s="134"/>
    </row>
    <row r="442" spans="1:50" ht="18.75" hidden="1" customHeight="1" x14ac:dyDescent="0.15">
      <c r="A442" s="1005"/>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355</v>
      </c>
      <c r="AH442" s="171"/>
      <c r="AI442" s="181"/>
      <c r="AJ442" s="181"/>
      <c r="AK442" s="181"/>
      <c r="AL442" s="176"/>
      <c r="AM442" s="181"/>
      <c r="AN442" s="181"/>
      <c r="AO442" s="181"/>
      <c r="AP442" s="176"/>
      <c r="AQ442" s="216"/>
      <c r="AR442" s="135"/>
      <c r="AS442" s="136" t="s">
        <v>355</v>
      </c>
      <c r="AT442" s="171"/>
      <c r="AU442" s="135"/>
      <c r="AV442" s="135"/>
      <c r="AW442" s="136" t="s">
        <v>300</v>
      </c>
      <c r="AX442" s="137"/>
    </row>
    <row r="443" spans="1:50" ht="23.25" hidden="1" customHeight="1" x14ac:dyDescent="0.15">
      <c r="A443" s="1005"/>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1005"/>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1005"/>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301</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1005"/>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526</v>
      </c>
      <c r="AJ446" s="180"/>
      <c r="AK446" s="180"/>
      <c r="AL446" s="175"/>
      <c r="AM446" s="180" t="s">
        <v>523</v>
      </c>
      <c r="AN446" s="180"/>
      <c r="AO446" s="180"/>
      <c r="AP446" s="175"/>
      <c r="AQ446" s="175" t="s">
        <v>354</v>
      </c>
      <c r="AR446" s="168"/>
      <c r="AS446" s="168"/>
      <c r="AT446" s="169"/>
      <c r="AU446" s="133" t="s">
        <v>253</v>
      </c>
      <c r="AV446" s="133"/>
      <c r="AW446" s="133"/>
      <c r="AX446" s="134"/>
    </row>
    <row r="447" spans="1:50" ht="18.75" hidden="1" customHeight="1" x14ac:dyDescent="0.15">
      <c r="A447" s="1005"/>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355</v>
      </c>
      <c r="AH447" s="171"/>
      <c r="AI447" s="181"/>
      <c r="AJ447" s="181"/>
      <c r="AK447" s="181"/>
      <c r="AL447" s="176"/>
      <c r="AM447" s="181"/>
      <c r="AN447" s="181"/>
      <c r="AO447" s="181"/>
      <c r="AP447" s="176"/>
      <c r="AQ447" s="216"/>
      <c r="AR447" s="135"/>
      <c r="AS447" s="136" t="s">
        <v>355</v>
      </c>
      <c r="AT447" s="171"/>
      <c r="AU447" s="135"/>
      <c r="AV447" s="135"/>
      <c r="AW447" s="136" t="s">
        <v>300</v>
      </c>
      <c r="AX447" s="137"/>
    </row>
    <row r="448" spans="1:50" ht="23.25" hidden="1" customHeight="1" x14ac:dyDescent="0.15">
      <c r="A448" s="1005"/>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1005"/>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1005"/>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301</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1005"/>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526</v>
      </c>
      <c r="AJ451" s="180"/>
      <c r="AK451" s="180"/>
      <c r="AL451" s="175"/>
      <c r="AM451" s="180" t="s">
        <v>522</v>
      </c>
      <c r="AN451" s="180"/>
      <c r="AO451" s="180"/>
      <c r="AP451" s="175"/>
      <c r="AQ451" s="175" t="s">
        <v>354</v>
      </c>
      <c r="AR451" s="168"/>
      <c r="AS451" s="168"/>
      <c r="AT451" s="169"/>
      <c r="AU451" s="133" t="s">
        <v>253</v>
      </c>
      <c r="AV451" s="133"/>
      <c r="AW451" s="133"/>
      <c r="AX451" s="134"/>
    </row>
    <row r="452" spans="1:50" ht="18.75" hidden="1" customHeight="1" x14ac:dyDescent="0.15">
      <c r="A452" s="1005"/>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355</v>
      </c>
      <c r="AH452" s="171"/>
      <c r="AI452" s="181"/>
      <c r="AJ452" s="181"/>
      <c r="AK452" s="181"/>
      <c r="AL452" s="176"/>
      <c r="AM452" s="181"/>
      <c r="AN452" s="181"/>
      <c r="AO452" s="181"/>
      <c r="AP452" s="176"/>
      <c r="AQ452" s="216"/>
      <c r="AR452" s="135"/>
      <c r="AS452" s="136" t="s">
        <v>355</v>
      </c>
      <c r="AT452" s="171"/>
      <c r="AU452" s="135"/>
      <c r="AV452" s="135"/>
      <c r="AW452" s="136" t="s">
        <v>300</v>
      </c>
      <c r="AX452" s="137"/>
    </row>
    <row r="453" spans="1:50" ht="23.25" hidden="1" customHeight="1" x14ac:dyDescent="0.15">
      <c r="A453" s="1005"/>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1005"/>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1005"/>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301</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hidden="1" customHeight="1" x14ac:dyDescent="0.15">
      <c r="A456" s="1005"/>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526</v>
      </c>
      <c r="AJ456" s="180"/>
      <c r="AK456" s="180"/>
      <c r="AL456" s="175"/>
      <c r="AM456" s="180" t="s">
        <v>522</v>
      </c>
      <c r="AN456" s="180"/>
      <c r="AO456" s="180"/>
      <c r="AP456" s="175"/>
      <c r="AQ456" s="175" t="s">
        <v>354</v>
      </c>
      <c r="AR456" s="168"/>
      <c r="AS456" s="168"/>
      <c r="AT456" s="169"/>
      <c r="AU456" s="133" t="s">
        <v>253</v>
      </c>
      <c r="AV456" s="133"/>
      <c r="AW456" s="133"/>
      <c r="AX456" s="134"/>
    </row>
    <row r="457" spans="1:50" ht="18.75" hidden="1" customHeight="1" x14ac:dyDescent="0.15">
      <c r="A457" s="1005"/>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355</v>
      </c>
      <c r="AH457" s="171"/>
      <c r="AI457" s="181"/>
      <c r="AJ457" s="181"/>
      <c r="AK457" s="181"/>
      <c r="AL457" s="176"/>
      <c r="AM457" s="181"/>
      <c r="AN457" s="181"/>
      <c r="AO457" s="181"/>
      <c r="AP457" s="176"/>
      <c r="AQ457" s="216"/>
      <c r="AR457" s="135"/>
      <c r="AS457" s="136" t="s">
        <v>355</v>
      </c>
      <c r="AT457" s="171"/>
      <c r="AU457" s="135"/>
      <c r="AV457" s="135"/>
      <c r="AW457" s="136" t="s">
        <v>300</v>
      </c>
      <c r="AX457" s="137"/>
    </row>
    <row r="458" spans="1:50" ht="15" hidden="1" customHeight="1" x14ac:dyDescent="0.15">
      <c r="A458" s="1005"/>
      <c r="B458" s="251"/>
      <c r="C458" s="250"/>
      <c r="D458" s="251"/>
      <c r="E458" s="165"/>
      <c r="F458" s="166"/>
      <c r="G458" s="229" t="s">
        <v>574</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c r="AC458" s="132"/>
      <c r="AD458" s="132"/>
      <c r="AE458" s="110"/>
      <c r="AF458" s="111"/>
      <c r="AG458" s="111"/>
      <c r="AH458" s="111"/>
      <c r="AI458" s="110"/>
      <c r="AJ458" s="111"/>
      <c r="AK458" s="111"/>
      <c r="AL458" s="111"/>
      <c r="AM458" s="110"/>
      <c r="AN458" s="111"/>
      <c r="AO458" s="111"/>
      <c r="AP458" s="112"/>
      <c r="AQ458" s="110"/>
      <c r="AR458" s="111"/>
      <c r="AS458" s="111"/>
      <c r="AT458" s="112"/>
      <c r="AU458" s="111"/>
      <c r="AV458" s="111"/>
      <c r="AW458" s="111"/>
      <c r="AX458" s="221"/>
    </row>
    <row r="459" spans="1:50" ht="15" hidden="1" customHeight="1" x14ac:dyDescent="0.15">
      <c r="A459" s="1005"/>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c r="AC459" s="220"/>
      <c r="AD459" s="220"/>
      <c r="AE459" s="110"/>
      <c r="AF459" s="111"/>
      <c r="AG459" s="111"/>
      <c r="AH459" s="112"/>
      <c r="AI459" s="110"/>
      <c r="AJ459" s="111"/>
      <c r="AK459" s="111"/>
      <c r="AL459" s="111"/>
      <c r="AM459" s="110"/>
      <c r="AN459" s="111"/>
      <c r="AO459" s="111"/>
      <c r="AP459" s="112"/>
      <c r="AQ459" s="110"/>
      <c r="AR459" s="111"/>
      <c r="AS459" s="111"/>
      <c r="AT459" s="112"/>
      <c r="AU459" s="111"/>
      <c r="AV459" s="111"/>
      <c r="AW459" s="111"/>
      <c r="AX459" s="221"/>
    </row>
    <row r="460" spans="1:50" ht="15" hidden="1" customHeight="1" x14ac:dyDescent="0.15">
      <c r="A460" s="1005"/>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c r="AF460" s="111"/>
      <c r="AG460" s="111"/>
      <c r="AH460" s="112"/>
      <c r="AI460" s="110"/>
      <c r="AJ460" s="111"/>
      <c r="AK460" s="111"/>
      <c r="AL460" s="111"/>
      <c r="AM460" s="110"/>
      <c r="AN460" s="111"/>
      <c r="AO460" s="111"/>
      <c r="AP460" s="112"/>
      <c r="AQ460" s="110"/>
      <c r="AR460" s="111"/>
      <c r="AS460" s="111"/>
      <c r="AT460" s="112"/>
      <c r="AU460" s="111"/>
      <c r="AV460" s="111"/>
      <c r="AW460" s="111"/>
      <c r="AX460" s="221"/>
    </row>
    <row r="461" spans="1:50" ht="18.75" hidden="1" customHeight="1" x14ac:dyDescent="0.15">
      <c r="A461" s="1005"/>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526</v>
      </c>
      <c r="AJ461" s="180"/>
      <c r="AK461" s="180"/>
      <c r="AL461" s="175"/>
      <c r="AM461" s="180" t="s">
        <v>524</v>
      </c>
      <c r="AN461" s="180"/>
      <c r="AO461" s="180"/>
      <c r="AP461" s="175"/>
      <c r="AQ461" s="175" t="s">
        <v>354</v>
      </c>
      <c r="AR461" s="168"/>
      <c r="AS461" s="168"/>
      <c r="AT461" s="169"/>
      <c r="AU461" s="133" t="s">
        <v>253</v>
      </c>
      <c r="AV461" s="133"/>
      <c r="AW461" s="133"/>
      <c r="AX461" s="134"/>
    </row>
    <row r="462" spans="1:50" ht="18.75" hidden="1" customHeight="1" x14ac:dyDescent="0.15">
      <c r="A462" s="1005"/>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355</v>
      </c>
      <c r="AH462" s="171"/>
      <c r="AI462" s="181"/>
      <c r="AJ462" s="181"/>
      <c r="AK462" s="181"/>
      <c r="AL462" s="176"/>
      <c r="AM462" s="181"/>
      <c r="AN462" s="181"/>
      <c r="AO462" s="181"/>
      <c r="AP462" s="176"/>
      <c r="AQ462" s="216"/>
      <c r="AR462" s="135"/>
      <c r="AS462" s="136" t="s">
        <v>355</v>
      </c>
      <c r="AT462" s="171"/>
      <c r="AU462" s="135"/>
      <c r="AV462" s="135"/>
      <c r="AW462" s="136" t="s">
        <v>300</v>
      </c>
      <c r="AX462" s="137"/>
    </row>
    <row r="463" spans="1:50" ht="23.25" hidden="1" customHeight="1" x14ac:dyDescent="0.15">
      <c r="A463" s="1005"/>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1005"/>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1005"/>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1005"/>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526</v>
      </c>
      <c r="AJ466" s="180"/>
      <c r="AK466" s="180"/>
      <c r="AL466" s="175"/>
      <c r="AM466" s="180" t="s">
        <v>522</v>
      </c>
      <c r="AN466" s="180"/>
      <c r="AO466" s="180"/>
      <c r="AP466" s="175"/>
      <c r="AQ466" s="175" t="s">
        <v>354</v>
      </c>
      <c r="AR466" s="168"/>
      <c r="AS466" s="168"/>
      <c r="AT466" s="169"/>
      <c r="AU466" s="133" t="s">
        <v>253</v>
      </c>
      <c r="AV466" s="133"/>
      <c r="AW466" s="133"/>
      <c r="AX466" s="134"/>
    </row>
    <row r="467" spans="1:50" ht="18.75" hidden="1" customHeight="1" x14ac:dyDescent="0.15">
      <c r="A467" s="1005"/>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355</v>
      </c>
      <c r="AH467" s="171"/>
      <c r="AI467" s="181"/>
      <c r="AJ467" s="181"/>
      <c r="AK467" s="181"/>
      <c r="AL467" s="176"/>
      <c r="AM467" s="181"/>
      <c r="AN467" s="181"/>
      <c r="AO467" s="181"/>
      <c r="AP467" s="176"/>
      <c r="AQ467" s="216"/>
      <c r="AR467" s="135"/>
      <c r="AS467" s="136" t="s">
        <v>355</v>
      </c>
      <c r="AT467" s="171"/>
      <c r="AU467" s="135"/>
      <c r="AV467" s="135"/>
      <c r="AW467" s="136" t="s">
        <v>300</v>
      </c>
      <c r="AX467" s="137"/>
    </row>
    <row r="468" spans="1:50" ht="23.25" hidden="1" customHeight="1" x14ac:dyDescent="0.15">
      <c r="A468" s="1005"/>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1005"/>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1005"/>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1005"/>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526</v>
      </c>
      <c r="AJ471" s="180"/>
      <c r="AK471" s="180"/>
      <c r="AL471" s="175"/>
      <c r="AM471" s="180" t="s">
        <v>518</v>
      </c>
      <c r="AN471" s="180"/>
      <c r="AO471" s="180"/>
      <c r="AP471" s="175"/>
      <c r="AQ471" s="175" t="s">
        <v>354</v>
      </c>
      <c r="AR471" s="168"/>
      <c r="AS471" s="168"/>
      <c r="AT471" s="169"/>
      <c r="AU471" s="133" t="s">
        <v>253</v>
      </c>
      <c r="AV471" s="133"/>
      <c r="AW471" s="133"/>
      <c r="AX471" s="134"/>
    </row>
    <row r="472" spans="1:50" ht="18.75" hidden="1" customHeight="1" x14ac:dyDescent="0.15">
      <c r="A472" s="1005"/>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355</v>
      </c>
      <c r="AH472" s="171"/>
      <c r="AI472" s="181"/>
      <c r="AJ472" s="181"/>
      <c r="AK472" s="181"/>
      <c r="AL472" s="176"/>
      <c r="AM472" s="181"/>
      <c r="AN472" s="181"/>
      <c r="AO472" s="181"/>
      <c r="AP472" s="176"/>
      <c r="AQ472" s="216"/>
      <c r="AR472" s="135"/>
      <c r="AS472" s="136" t="s">
        <v>355</v>
      </c>
      <c r="AT472" s="171"/>
      <c r="AU472" s="135"/>
      <c r="AV472" s="135"/>
      <c r="AW472" s="136" t="s">
        <v>300</v>
      </c>
      <c r="AX472" s="137"/>
    </row>
    <row r="473" spans="1:50" ht="23.25" hidden="1" customHeight="1" x14ac:dyDescent="0.15">
      <c r="A473" s="1005"/>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1005"/>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1005"/>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1005"/>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526</v>
      </c>
      <c r="AJ476" s="180"/>
      <c r="AK476" s="180"/>
      <c r="AL476" s="175"/>
      <c r="AM476" s="180" t="s">
        <v>522</v>
      </c>
      <c r="AN476" s="180"/>
      <c r="AO476" s="180"/>
      <c r="AP476" s="175"/>
      <c r="AQ476" s="175" t="s">
        <v>354</v>
      </c>
      <c r="AR476" s="168"/>
      <c r="AS476" s="168"/>
      <c r="AT476" s="169"/>
      <c r="AU476" s="133" t="s">
        <v>253</v>
      </c>
      <c r="AV476" s="133"/>
      <c r="AW476" s="133"/>
      <c r="AX476" s="134"/>
    </row>
    <row r="477" spans="1:50" ht="18.75" hidden="1" customHeight="1" x14ac:dyDescent="0.15">
      <c r="A477" s="1005"/>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355</v>
      </c>
      <c r="AH477" s="171"/>
      <c r="AI477" s="181"/>
      <c r="AJ477" s="181"/>
      <c r="AK477" s="181"/>
      <c r="AL477" s="176"/>
      <c r="AM477" s="181"/>
      <c r="AN477" s="181"/>
      <c r="AO477" s="181"/>
      <c r="AP477" s="176"/>
      <c r="AQ477" s="216"/>
      <c r="AR477" s="135"/>
      <c r="AS477" s="136" t="s">
        <v>355</v>
      </c>
      <c r="AT477" s="171"/>
      <c r="AU477" s="135"/>
      <c r="AV477" s="135"/>
      <c r="AW477" s="136" t="s">
        <v>300</v>
      </c>
      <c r="AX477" s="137"/>
    </row>
    <row r="478" spans="1:50" ht="23.25" hidden="1" customHeight="1" x14ac:dyDescent="0.15">
      <c r="A478" s="1005"/>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1005"/>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1005"/>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x14ac:dyDescent="0.15">
      <c r="A481" s="1005"/>
      <c r="B481" s="251"/>
      <c r="C481" s="250"/>
      <c r="D481" s="251"/>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15" customHeight="1" x14ac:dyDescent="0.15">
      <c r="A482" s="1005"/>
      <c r="B482" s="251"/>
      <c r="C482" s="250"/>
      <c r="D482" s="251"/>
      <c r="E482" s="159" t="s">
        <v>612</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15" customHeight="1" thickBot="1" x14ac:dyDescent="0.2">
      <c r="A483" s="1005"/>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5"/>
      <c r="B484" s="251"/>
      <c r="C484" s="250"/>
      <c r="D484" s="251"/>
      <c r="E484" s="237" t="s">
        <v>561</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5"/>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527</v>
      </c>
      <c r="AJ485" s="180"/>
      <c r="AK485" s="180"/>
      <c r="AL485" s="175"/>
      <c r="AM485" s="180" t="s">
        <v>524</v>
      </c>
      <c r="AN485" s="180"/>
      <c r="AO485" s="180"/>
      <c r="AP485" s="175"/>
      <c r="AQ485" s="175" t="s">
        <v>354</v>
      </c>
      <c r="AR485" s="168"/>
      <c r="AS485" s="168"/>
      <c r="AT485" s="169"/>
      <c r="AU485" s="133" t="s">
        <v>253</v>
      </c>
      <c r="AV485" s="133"/>
      <c r="AW485" s="133"/>
      <c r="AX485" s="134"/>
    </row>
    <row r="486" spans="1:50" ht="18.75" hidden="1" customHeight="1" x14ac:dyDescent="0.15">
      <c r="A486" s="1005"/>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355</v>
      </c>
      <c r="AH486" s="171"/>
      <c r="AI486" s="181"/>
      <c r="AJ486" s="181"/>
      <c r="AK486" s="181"/>
      <c r="AL486" s="176"/>
      <c r="AM486" s="181"/>
      <c r="AN486" s="181"/>
      <c r="AO486" s="181"/>
      <c r="AP486" s="176"/>
      <c r="AQ486" s="216"/>
      <c r="AR486" s="135"/>
      <c r="AS486" s="136" t="s">
        <v>355</v>
      </c>
      <c r="AT486" s="171"/>
      <c r="AU486" s="135"/>
      <c r="AV486" s="135"/>
      <c r="AW486" s="136" t="s">
        <v>300</v>
      </c>
      <c r="AX486" s="137"/>
    </row>
    <row r="487" spans="1:50" ht="23.25" hidden="1" customHeight="1" x14ac:dyDescent="0.15">
      <c r="A487" s="1005"/>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1005"/>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1005"/>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301</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1005"/>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526</v>
      </c>
      <c r="AJ490" s="180"/>
      <c r="AK490" s="180"/>
      <c r="AL490" s="175"/>
      <c r="AM490" s="180" t="s">
        <v>524</v>
      </c>
      <c r="AN490" s="180"/>
      <c r="AO490" s="180"/>
      <c r="AP490" s="175"/>
      <c r="AQ490" s="175" t="s">
        <v>354</v>
      </c>
      <c r="AR490" s="168"/>
      <c r="AS490" s="168"/>
      <c r="AT490" s="169"/>
      <c r="AU490" s="133" t="s">
        <v>253</v>
      </c>
      <c r="AV490" s="133"/>
      <c r="AW490" s="133"/>
      <c r="AX490" s="134"/>
    </row>
    <row r="491" spans="1:50" ht="18.75" hidden="1" customHeight="1" x14ac:dyDescent="0.15">
      <c r="A491" s="1005"/>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355</v>
      </c>
      <c r="AH491" s="171"/>
      <c r="AI491" s="181"/>
      <c r="AJ491" s="181"/>
      <c r="AK491" s="181"/>
      <c r="AL491" s="176"/>
      <c r="AM491" s="181"/>
      <c r="AN491" s="181"/>
      <c r="AO491" s="181"/>
      <c r="AP491" s="176"/>
      <c r="AQ491" s="216"/>
      <c r="AR491" s="135"/>
      <c r="AS491" s="136" t="s">
        <v>355</v>
      </c>
      <c r="AT491" s="171"/>
      <c r="AU491" s="135"/>
      <c r="AV491" s="135"/>
      <c r="AW491" s="136" t="s">
        <v>300</v>
      </c>
      <c r="AX491" s="137"/>
    </row>
    <row r="492" spans="1:50" ht="23.25" hidden="1" customHeight="1" x14ac:dyDescent="0.15">
      <c r="A492" s="1005"/>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1005"/>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1005"/>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301</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1005"/>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526</v>
      </c>
      <c r="AJ495" s="180"/>
      <c r="AK495" s="180"/>
      <c r="AL495" s="175"/>
      <c r="AM495" s="180" t="s">
        <v>522</v>
      </c>
      <c r="AN495" s="180"/>
      <c r="AO495" s="180"/>
      <c r="AP495" s="175"/>
      <c r="AQ495" s="175" t="s">
        <v>354</v>
      </c>
      <c r="AR495" s="168"/>
      <c r="AS495" s="168"/>
      <c r="AT495" s="169"/>
      <c r="AU495" s="133" t="s">
        <v>253</v>
      </c>
      <c r="AV495" s="133"/>
      <c r="AW495" s="133"/>
      <c r="AX495" s="134"/>
    </row>
    <row r="496" spans="1:50" ht="18.75" hidden="1" customHeight="1" x14ac:dyDescent="0.15">
      <c r="A496" s="1005"/>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355</v>
      </c>
      <c r="AH496" s="171"/>
      <c r="AI496" s="181"/>
      <c r="AJ496" s="181"/>
      <c r="AK496" s="181"/>
      <c r="AL496" s="176"/>
      <c r="AM496" s="181"/>
      <c r="AN496" s="181"/>
      <c r="AO496" s="181"/>
      <c r="AP496" s="176"/>
      <c r="AQ496" s="216"/>
      <c r="AR496" s="135"/>
      <c r="AS496" s="136" t="s">
        <v>355</v>
      </c>
      <c r="AT496" s="171"/>
      <c r="AU496" s="135"/>
      <c r="AV496" s="135"/>
      <c r="AW496" s="136" t="s">
        <v>300</v>
      </c>
      <c r="AX496" s="137"/>
    </row>
    <row r="497" spans="1:50" ht="23.25" hidden="1" customHeight="1" x14ac:dyDescent="0.15">
      <c r="A497" s="1005"/>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1005"/>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1005"/>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301</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1005"/>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526</v>
      </c>
      <c r="AJ500" s="180"/>
      <c r="AK500" s="180"/>
      <c r="AL500" s="175"/>
      <c r="AM500" s="180" t="s">
        <v>523</v>
      </c>
      <c r="AN500" s="180"/>
      <c r="AO500" s="180"/>
      <c r="AP500" s="175"/>
      <c r="AQ500" s="175" t="s">
        <v>354</v>
      </c>
      <c r="AR500" s="168"/>
      <c r="AS500" s="168"/>
      <c r="AT500" s="169"/>
      <c r="AU500" s="133" t="s">
        <v>253</v>
      </c>
      <c r="AV500" s="133"/>
      <c r="AW500" s="133"/>
      <c r="AX500" s="134"/>
    </row>
    <row r="501" spans="1:50" ht="18.75" hidden="1" customHeight="1" x14ac:dyDescent="0.15">
      <c r="A501" s="1005"/>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355</v>
      </c>
      <c r="AH501" s="171"/>
      <c r="AI501" s="181"/>
      <c r="AJ501" s="181"/>
      <c r="AK501" s="181"/>
      <c r="AL501" s="176"/>
      <c r="AM501" s="181"/>
      <c r="AN501" s="181"/>
      <c r="AO501" s="181"/>
      <c r="AP501" s="176"/>
      <c r="AQ501" s="216"/>
      <c r="AR501" s="135"/>
      <c r="AS501" s="136" t="s">
        <v>355</v>
      </c>
      <c r="AT501" s="171"/>
      <c r="AU501" s="135"/>
      <c r="AV501" s="135"/>
      <c r="AW501" s="136" t="s">
        <v>300</v>
      </c>
      <c r="AX501" s="137"/>
    </row>
    <row r="502" spans="1:50" ht="23.25" hidden="1" customHeight="1" x14ac:dyDescent="0.15">
      <c r="A502" s="1005"/>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1005"/>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1005"/>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301</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1005"/>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526</v>
      </c>
      <c r="AJ505" s="180"/>
      <c r="AK505" s="180"/>
      <c r="AL505" s="175"/>
      <c r="AM505" s="180" t="s">
        <v>524</v>
      </c>
      <c r="AN505" s="180"/>
      <c r="AO505" s="180"/>
      <c r="AP505" s="175"/>
      <c r="AQ505" s="175" t="s">
        <v>354</v>
      </c>
      <c r="AR505" s="168"/>
      <c r="AS505" s="168"/>
      <c r="AT505" s="169"/>
      <c r="AU505" s="133" t="s">
        <v>253</v>
      </c>
      <c r="AV505" s="133"/>
      <c r="AW505" s="133"/>
      <c r="AX505" s="134"/>
    </row>
    <row r="506" spans="1:50" ht="18.75" hidden="1" customHeight="1" x14ac:dyDescent="0.15">
      <c r="A506" s="1005"/>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355</v>
      </c>
      <c r="AH506" s="171"/>
      <c r="AI506" s="181"/>
      <c r="AJ506" s="181"/>
      <c r="AK506" s="181"/>
      <c r="AL506" s="176"/>
      <c r="AM506" s="181"/>
      <c r="AN506" s="181"/>
      <c r="AO506" s="181"/>
      <c r="AP506" s="176"/>
      <c r="AQ506" s="216"/>
      <c r="AR506" s="135"/>
      <c r="AS506" s="136" t="s">
        <v>355</v>
      </c>
      <c r="AT506" s="171"/>
      <c r="AU506" s="135"/>
      <c r="AV506" s="135"/>
      <c r="AW506" s="136" t="s">
        <v>300</v>
      </c>
      <c r="AX506" s="137"/>
    </row>
    <row r="507" spans="1:50" ht="23.25" hidden="1" customHeight="1" x14ac:dyDescent="0.15">
      <c r="A507" s="1005"/>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1005"/>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1005"/>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301</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1005"/>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526</v>
      </c>
      <c r="AJ510" s="180"/>
      <c r="AK510" s="180"/>
      <c r="AL510" s="175"/>
      <c r="AM510" s="180" t="s">
        <v>522</v>
      </c>
      <c r="AN510" s="180"/>
      <c r="AO510" s="180"/>
      <c r="AP510" s="175"/>
      <c r="AQ510" s="175" t="s">
        <v>354</v>
      </c>
      <c r="AR510" s="168"/>
      <c r="AS510" s="168"/>
      <c r="AT510" s="169"/>
      <c r="AU510" s="133" t="s">
        <v>253</v>
      </c>
      <c r="AV510" s="133"/>
      <c r="AW510" s="133"/>
      <c r="AX510" s="134"/>
    </row>
    <row r="511" spans="1:50" ht="18.75" hidden="1" customHeight="1" x14ac:dyDescent="0.15">
      <c r="A511" s="1005"/>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355</v>
      </c>
      <c r="AH511" s="171"/>
      <c r="AI511" s="181"/>
      <c r="AJ511" s="181"/>
      <c r="AK511" s="181"/>
      <c r="AL511" s="176"/>
      <c r="AM511" s="181"/>
      <c r="AN511" s="181"/>
      <c r="AO511" s="181"/>
      <c r="AP511" s="176"/>
      <c r="AQ511" s="216"/>
      <c r="AR511" s="135"/>
      <c r="AS511" s="136" t="s">
        <v>355</v>
      </c>
      <c r="AT511" s="171"/>
      <c r="AU511" s="135"/>
      <c r="AV511" s="135"/>
      <c r="AW511" s="136" t="s">
        <v>300</v>
      </c>
      <c r="AX511" s="137"/>
    </row>
    <row r="512" spans="1:50" ht="23.25" hidden="1" customHeight="1" x14ac:dyDescent="0.15">
      <c r="A512" s="1005"/>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1005"/>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1005"/>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1005"/>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527</v>
      </c>
      <c r="AJ515" s="180"/>
      <c r="AK515" s="180"/>
      <c r="AL515" s="175"/>
      <c r="AM515" s="180" t="s">
        <v>522</v>
      </c>
      <c r="AN515" s="180"/>
      <c r="AO515" s="180"/>
      <c r="AP515" s="175"/>
      <c r="AQ515" s="175" t="s">
        <v>354</v>
      </c>
      <c r="AR515" s="168"/>
      <c r="AS515" s="168"/>
      <c r="AT515" s="169"/>
      <c r="AU515" s="133" t="s">
        <v>253</v>
      </c>
      <c r="AV515" s="133"/>
      <c r="AW515" s="133"/>
      <c r="AX515" s="134"/>
    </row>
    <row r="516" spans="1:50" ht="18.75" hidden="1" customHeight="1" x14ac:dyDescent="0.15">
      <c r="A516" s="1005"/>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355</v>
      </c>
      <c r="AH516" s="171"/>
      <c r="AI516" s="181"/>
      <c r="AJ516" s="181"/>
      <c r="AK516" s="181"/>
      <c r="AL516" s="176"/>
      <c r="AM516" s="181"/>
      <c r="AN516" s="181"/>
      <c r="AO516" s="181"/>
      <c r="AP516" s="176"/>
      <c r="AQ516" s="216"/>
      <c r="AR516" s="135"/>
      <c r="AS516" s="136" t="s">
        <v>355</v>
      </c>
      <c r="AT516" s="171"/>
      <c r="AU516" s="135"/>
      <c r="AV516" s="135"/>
      <c r="AW516" s="136" t="s">
        <v>300</v>
      </c>
      <c r="AX516" s="137"/>
    </row>
    <row r="517" spans="1:50" ht="23.25" hidden="1" customHeight="1" x14ac:dyDescent="0.15">
      <c r="A517" s="1005"/>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1005"/>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1005"/>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1005"/>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527</v>
      </c>
      <c r="AJ520" s="180"/>
      <c r="AK520" s="180"/>
      <c r="AL520" s="175"/>
      <c r="AM520" s="180" t="s">
        <v>522</v>
      </c>
      <c r="AN520" s="180"/>
      <c r="AO520" s="180"/>
      <c r="AP520" s="175"/>
      <c r="AQ520" s="175" t="s">
        <v>354</v>
      </c>
      <c r="AR520" s="168"/>
      <c r="AS520" s="168"/>
      <c r="AT520" s="169"/>
      <c r="AU520" s="133" t="s">
        <v>253</v>
      </c>
      <c r="AV520" s="133"/>
      <c r="AW520" s="133"/>
      <c r="AX520" s="134"/>
    </row>
    <row r="521" spans="1:50" ht="18.75" hidden="1" customHeight="1" x14ac:dyDescent="0.15">
      <c r="A521" s="1005"/>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355</v>
      </c>
      <c r="AH521" s="171"/>
      <c r="AI521" s="181"/>
      <c r="AJ521" s="181"/>
      <c r="AK521" s="181"/>
      <c r="AL521" s="176"/>
      <c r="AM521" s="181"/>
      <c r="AN521" s="181"/>
      <c r="AO521" s="181"/>
      <c r="AP521" s="176"/>
      <c r="AQ521" s="216"/>
      <c r="AR521" s="135"/>
      <c r="AS521" s="136" t="s">
        <v>355</v>
      </c>
      <c r="AT521" s="171"/>
      <c r="AU521" s="135"/>
      <c r="AV521" s="135"/>
      <c r="AW521" s="136" t="s">
        <v>300</v>
      </c>
      <c r="AX521" s="137"/>
    </row>
    <row r="522" spans="1:50" ht="23.25" hidden="1" customHeight="1" x14ac:dyDescent="0.15">
      <c r="A522" s="1005"/>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1005"/>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1005"/>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1005"/>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526</v>
      </c>
      <c r="AJ525" s="180"/>
      <c r="AK525" s="180"/>
      <c r="AL525" s="175"/>
      <c r="AM525" s="180" t="s">
        <v>518</v>
      </c>
      <c r="AN525" s="180"/>
      <c r="AO525" s="180"/>
      <c r="AP525" s="175"/>
      <c r="AQ525" s="175" t="s">
        <v>354</v>
      </c>
      <c r="AR525" s="168"/>
      <c r="AS525" s="168"/>
      <c r="AT525" s="169"/>
      <c r="AU525" s="133" t="s">
        <v>253</v>
      </c>
      <c r="AV525" s="133"/>
      <c r="AW525" s="133"/>
      <c r="AX525" s="134"/>
    </row>
    <row r="526" spans="1:50" ht="18.75" hidden="1" customHeight="1" x14ac:dyDescent="0.15">
      <c r="A526" s="1005"/>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355</v>
      </c>
      <c r="AH526" s="171"/>
      <c r="AI526" s="181"/>
      <c r="AJ526" s="181"/>
      <c r="AK526" s="181"/>
      <c r="AL526" s="176"/>
      <c r="AM526" s="181"/>
      <c r="AN526" s="181"/>
      <c r="AO526" s="181"/>
      <c r="AP526" s="176"/>
      <c r="AQ526" s="216"/>
      <c r="AR526" s="135"/>
      <c r="AS526" s="136" t="s">
        <v>355</v>
      </c>
      <c r="AT526" s="171"/>
      <c r="AU526" s="135"/>
      <c r="AV526" s="135"/>
      <c r="AW526" s="136" t="s">
        <v>300</v>
      </c>
      <c r="AX526" s="137"/>
    </row>
    <row r="527" spans="1:50" ht="23.25" hidden="1" customHeight="1" x14ac:dyDescent="0.15">
      <c r="A527" s="1005"/>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1005"/>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1005"/>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1005"/>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526</v>
      </c>
      <c r="AJ530" s="180"/>
      <c r="AK530" s="180"/>
      <c r="AL530" s="175"/>
      <c r="AM530" s="180" t="s">
        <v>522</v>
      </c>
      <c r="AN530" s="180"/>
      <c r="AO530" s="180"/>
      <c r="AP530" s="175"/>
      <c r="AQ530" s="175" t="s">
        <v>354</v>
      </c>
      <c r="AR530" s="168"/>
      <c r="AS530" s="168"/>
      <c r="AT530" s="169"/>
      <c r="AU530" s="133" t="s">
        <v>253</v>
      </c>
      <c r="AV530" s="133"/>
      <c r="AW530" s="133"/>
      <c r="AX530" s="134"/>
    </row>
    <row r="531" spans="1:50" ht="18.75" hidden="1" customHeight="1" x14ac:dyDescent="0.15">
      <c r="A531" s="1005"/>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355</v>
      </c>
      <c r="AH531" s="171"/>
      <c r="AI531" s="181"/>
      <c r="AJ531" s="181"/>
      <c r="AK531" s="181"/>
      <c r="AL531" s="176"/>
      <c r="AM531" s="181"/>
      <c r="AN531" s="181"/>
      <c r="AO531" s="181"/>
      <c r="AP531" s="176"/>
      <c r="AQ531" s="216"/>
      <c r="AR531" s="135"/>
      <c r="AS531" s="136" t="s">
        <v>355</v>
      </c>
      <c r="AT531" s="171"/>
      <c r="AU531" s="135"/>
      <c r="AV531" s="135"/>
      <c r="AW531" s="136" t="s">
        <v>300</v>
      </c>
      <c r="AX531" s="137"/>
    </row>
    <row r="532" spans="1:50" ht="23.25" hidden="1" customHeight="1" x14ac:dyDescent="0.15">
      <c r="A532" s="1005"/>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1005"/>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1005"/>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1005"/>
      <c r="B535" s="251"/>
      <c r="C535" s="250"/>
      <c r="D535" s="251"/>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5"/>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5"/>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5"/>
      <c r="B538" s="251"/>
      <c r="C538" s="250"/>
      <c r="D538" s="251"/>
      <c r="E538" s="237" t="s">
        <v>562</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5"/>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527</v>
      </c>
      <c r="AJ539" s="180"/>
      <c r="AK539" s="180"/>
      <c r="AL539" s="175"/>
      <c r="AM539" s="180" t="s">
        <v>522</v>
      </c>
      <c r="AN539" s="180"/>
      <c r="AO539" s="180"/>
      <c r="AP539" s="175"/>
      <c r="AQ539" s="175" t="s">
        <v>354</v>
      </c>
      <c r="AR539" s="168"/>
      <c r="AS539" s="168"/>
      <c r="AT539" s="169"/>
      <c r="AU539" s="133" t="s">
        <v>253</v>
      </c>
      <c r="AV539" s="133"/>
      <c r="AW539" s="133"/>
      <c r="AX539" s="134"/>
    </row>
    <row r="540" spans="1:50" ht="18.75" hidden="1" customHeight="1" x14ac:dyDescent="0.15">
      <c r="A540" s="1005"/>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355</v>
      </c>
      <c r="AH540" s="171"/>
      <c r="AI540" s="181"/>
      <c r="AJ540" s="181"/>
      <c r="AK540" s="181"/>
      <c r="AL540" s="176"/>
      <c r="AM540" s="181"/>
      <c r="AN540" s="181"/>
      <c r="AO540" s="181"/>
      <c r="AP540" s="176"/>
      <c r="AQ540" s="216"/>
      <c r="AR540" s="135"/>
      <c r="AS540" s="136" t="s">
        <v>355</v>
      </c>
      <c r="AT540" s="171"/>
      <c r="AU540" s="135"/>
      <c r="AV540" s="135"/>
      <c r="AW540" s="136" t="s">
        <v>300</v>
      </c>
      <c r="AX540" s="137"/>
    </row>
    <row r="541" spans="1:50" ht="23.25" hidden="1" customHeight="1" x14ac:dyDescent="0.15">
      <c r="A541" s="1005"/>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1005"/>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1005"/>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301</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1005"/>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526</v>
      </c>
      <c r="AJ544" s="180"/>
      <c r="AK544" s="180"/>
      <c r="AL544" s="175"/>
      <c r="AM544" s="180" t="s">
        <v>524</v>
      </c>
      <c r="AN544" s="180"/>
      <c r="AO544" s="180"/>
      <c r="AP544" s="175"/>
      <c r="AQ544" s="175" t="s">
        <v>354</v>
      </c>
      <c r="AR544" s="168"/>
      <c r="AS544" s="168"/>
      <c r="AT544" s="169"/>
      <c r="AU544" s="133" t="s">
        <v>253</v>
      </c>
      <c r="AV544" s="133"/>
      <c r="AW544" s="133"/>
      <c r="AX544" s="134"/>
    </row>
    <row r="545" spans="1:50" ht="18.75" hidden="1" customHeight="1" x14ac:dyDescent="0.15">
      <c r="A545" s="1005"/>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355</v>
      </c>
      <c r="AH545" s="171"/>
      <c r="AI545" s="181"/>
      <c r="AJ545" s="181"/>
      <c r="AK545" s="181"/>
      <c r="AL545" s="176"/>
      <c r="AM545" s="181"/>
      <c r="AN545" s="181"/>
      <c r="AO545" s="181"/>
      <c r="AP545" s="176"/>
      <c r="AQ545" s="216"/>
      <c r="AR545" s="135"/>
      <c r="AS545" s="136" t="s">
        <v>355</v>
      </c>
      <c r="AT545" s="171"/>
      <c r="AU545" s="135"/>
      <c r="AV545" s="135"/>
      <c r="AW545" s="136" t="s">
        <v>300</v>
      </c>
      <c r="AX545" s="137"/>
    </row>
    <row r="546" spans="1:50" ht="23.25" hidden="1" customHeight="1" x14ac:dyDescent="0.15">
      <c r="A546" s="1005"/>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1005"/>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1005"/>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301</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1005"/>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526</v>
      </c>
      <c r="AJ549" s="180"/>
      <c r="AK549" s="180"/>
      <c r="AL549" s="175"/>
      <c r="AM549" s="180" t="s">
        <v>518</v>
      </c>
      <c r="AN549" s="180"/>
      <c r="AO549" s="180"/>
      <c r="AP549" s="175"/>
      <c r="AQ549" s="175" t="s">
        <v>354</v>
      </c>
      <c r="AR549" s="168"/>
      <c r="AS549" s="168"/>
      <c r="AT549" s="169"/>
      <c r="AU549" s="133" t="s">
        <v>253</v>
      </c>
      <c r="AV549" s="133"/>
      <c r="AW549" s="133"/>
      <c r="AX549" s="134"/>
    </row>
    <row r="550" spans="1:50" ht="18.75" hidden="1" customHeight="1" x14ac:dyDescent="0.15">
      <c r="A550" s="1005"/>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355</v>
      </c>
      <c r="AH550" s="171"/>
      <c r="AI550" s="181"/>
      <c r="AJ550" s="181"/>
      <c r="AK550" s="181"/>
      <c r="AL550" s="176"/>
      <c r="AM550" s="181"/>
      <c r="AN550" s="181"/>
      <c r="AO550" s="181"/>
      <c r="AP550" s="176"/>
      <c r="AQ550" s="216"/>
      <c r="AR550" s="135"/>
      <c r="AS550" s="136" t="s">
        <v>355</v>
      </c>
      <c r="AT550" s="171"/>
      <c r="AU550" s="135"/>
      <c r="AV550" s="135"/>
      <c r="AW550" s="136" t="s">
        <v>300</v>
      </c>
      <c r="AX550" s="137"/>
    </row>
    <row r="551" spans="1:50" ht="23.25" hidden="1" customHeight="1" x14ac:dyDescent="0.15">
      <c r="A551" s="1005"/>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1005"/>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1005"/>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301</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1005"/>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526</v>
      </c>
      <c r="AJ554" s="180"/>
      <c r="AK554" s="180"/>
      <c r="AL554" s="175"/>
      <c r="AM554" s="180" t="s">
        <v>518</v>
      </c>
      <c r="AN554" s="180"/>
      <c r="AO554" s="180"/>
      <c r="AP554" s="175"/>
      <c r="AQ554" s="175" t="s">
        <v>354</v>
      </c>
      <c r="AR554" s="168"/>
      <c r="AS554" s="168"/>
      <c r="AT554" s="169"/>
      <c r="AU554" s="133" t="s">
        <v>253</v>
      </c>
      <c r="AV554" s="133"/>
      <c r="AW554" s="133"/>
      <c r="AX554" s="134"/>
    </row>
    <row r="555" spans="1:50" ht="18.75" hidden="1" customHeight="1" x14ac:dyDescent="0.15">
      <c r="A555" s="1005"/>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355</v>
      </c>
      <c r="AH555" s="171"/>
      <c r="AI555" s="181"/>
      <c r="AJ555" s="181"/>
      <c r="AK555" s="181"/>
      <c r="AL555" s="176"/>
      <c r="AM555" s="181"/>
      <c r="AN555" s="181"/>
      <c r="AO555" s="181"/>
      <c r="AP555" s="176"/>
      <c r="AQ555" s="216"/>
      <c r="AR555" s="135"/>
      <c r="AS555" s="136" t="s">
        <v>355</v>
      </c>
      <c r="AT555" s="171"/>
      <c r="AU555" s="135"/>
      <c r="AV555" s="135"/>
      <c r="AW555" s="136" t="s">
        <v>300</v>
      </c>
      <c r="AX555" s="137"/>
    </row>
    <row r="556" spans="1:50" ht="23.25" hidden="1" customHeight="1" x14ac:dyDescent="0.15">
      <c r="A556" s="1005"/>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1005"/>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1005"/>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301</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1005"/>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526</v>
      </c>
      <c r="AJ559" s="180"/>
      <c r="AK559" s="180"/>
      <c r="AL559" s="175"/>
      <c r="AM559" s="180" t="s">
        <v>522</v>
      </c>
      <c r="AN559" s="180"/>
      <c r="AO559" s="180"/>
      <c r="AP559" s="175"/>
      <c r="AQ559" s="175" t="s">
        <v>354</v>
      </c>
      <c r="AR559" s="168"/>
      <c r="AS559" s="168"/>
      <c r="AT559" s="169"/>
      <c r="AU559" s="133" t="s">
        <v>253</v>
      </c>
      <c r="AV559" s="133"/>
      <c r="AW559" s="133"/>
      <c r="AX559" s="134"/>
    </row>
    <row r="560" spans="1:50" ht="18.75" hidden="1" customHeight="1" x14ac:dyDescent="0.15">
      <c r="A560" s="1005"/>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355</v>
      </c>
      <c r="AH560" s="171"/>
      <c r="AI560" s="181"/>
      <c r="AJ560" s="181"/>
      <c r="AK560" s="181"/>
      <c r="AL560" s="176"/>
      <c r="AM560" s="181"/>
      <c r="AN560" s="181"/>
      <c r="AO560" s="181"/>
      <c r="AP560" s="176"/>
      <c r="AQ560" s="216"/>
      <c r="AR560" s="135"/>
      <c r="AS560" s="136" t="s">
        <v>355</v>
      </c>
      <c r="AT560" s="171"/>
      <c r="AU560" s="135"/>
      <c r="AV560" s="135"/>
      <c r="AW560" s="136" t="s">
        <v>300</v>
      </c>
      <c r="AX560" s="137"/>
    </row>
    <row r="561" spans="1:50" ht="23.25" hidden="1" customHeight="1" x14ac:dyDescent="0.15">
      <c r="A561" s="1005"/>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1005"/>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1005"/>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301</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1005"/>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526</v>
      </c>
      <c r="AJ564" s="180"/>
      <c r="AK564" s="180"/>
      <c r="AL564" s="175"/>
      <c r="AM564" s="180" t="s">
        <v>518</v>
      </c>
      <c r="AN564" s="180"/>
      <c r="AO564" s="180"/>
      <c r="AP564" s="175"/>
      <c r="AQ564" s="175" t="s">
        <v>354</v>
      </c>
      <c r="AR564" s="168"/>
      <c r="AS564" s="168"/>
      <c r="AT564" s="169"/>
      <c r="AU564" s="133" t="s">
        <v>253</v>
      </c>
      <c r="AV564" s="133"/>
      <c r="AW564" s="133"/>
      <c r="AX564" s="134"/>
    </row>
    <row r="565" spans="1:50" ht="18.75" hidden="1" customHeight="1" x14ac:dyDescent="0.15">
      <c r="A565" s="1005"/>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355</v>
      </c>
      <c r="AH565" s="171"/>
      <c r="AI565" s="181"/>
      <c r="AJ565" s="181"/>
      <c r="AK565" s="181"/>
      <c r="AL565" s="176"/>
      <c r="AM565" s="181"/>
      <c r="AN565" s="181"/>
      <c r="AO565" s="181"/>
      <c r="AP565" s="176"/>
      <c r="AQ565" s="216"/>
      <c r="AR565" s="135"/>
      <c r="AS565" s="136" t="s">
        <v>355</v>
      </c>
      <c r="AT565" s="171"/>
      <c r="AU565" s="135"/>
      <c r="AV565" s="135"/>
      <c r="AW565" s="136" t="s">
        <v>300</v>
      </c>
      <c r="AX565" s="137"/>
    </row>
    <row r="566" spans="1:50" ht="23.25" hidden="1" customHeight="1" x14ac:dyDescent="0.15">
      <c r="A566" s="1005"/>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1005"/>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1005"/>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1005"/>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527</v>
      </c>
      <c r="AJ569" s="180"/>
      <c r="AK569" s="180"/>
      <c r="AL569" s="175"/>
      <c r="AM569" s="180" t="s">
        <v>518</v>
      </c>
      <c r="AN569" s="180"/>
      <c r="AO569" s="180"/>
      <c r="AP569" s="175"/>
      <c r="AQ569" s="175" t="s">
        <v>354</v>
      </c>
      <c r="AR569" s="168"/>
      <c r="AS569" s="168"/>
      <c r="AT569" s="169"/>
      <c r="AU569" s="133" t="s">
        <v>253</v>
      </c>
      <c r="AV569" s="133"/>
      <c r="AW569" s="133"/>
      <c r="AX569" s="134"/>
    </row>
    <row r="570" spans="1:50" ht="18.75" hidden="1" customHeight="1" x14ac:dyDescent="0.15">
      <c r="A570" s="1005"/>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355</v>
      </c>
      <c r="AH570" s="171"/>
      <c r="AI570" s="181"/>
      <c r="AJ570" s="181"/>
      <c r="AK570" s="181"/>
      <c r="AL570" s="176"/>
      <c r="AM570" s="181"/>
      <c r="AN570" s="181"/>
      <c r="AO570" s="181"/>
      <c r="AP570" s="176"/>
      <c r="AQ570" s="216"/>
      <c r="AR570" s="135"/>
      <c r="AS570" s="136" t="s">
        <v>355</v>
      </c>
      <c r="AT570" s="171"/>
      <c r="AU570" s="135"/>
      <c r="AV570" s="135"/>
      <c r="AW570" s="136" t="s">
        <v>300</v>
      </c>
      <c r="AX570" s="137"/>
    </row>
    <row r="571" spans="1:50" ht="23.25" hidden="1" customHeight="1" x14ac:dyDescent="0.15">
      <c r="A571" s="1005"/>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1005"/>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1005"/>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1005"/>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526</v>
      </c>
      <c r="AJ574" s="180"/>
      <c r="AK574" s="180"/>
      <c r="AL574" s="175"/>
      <c r="AM574" s="180" t="s">
        <v>518</v>
      </c>
      <c r="AN574" s="180"/>
      <c r="AO574" s="180"/>
      <c r="AP574" s="175"/>
      <c r="AQ574" s="175" t="s">
        <v>354</v>
      </c>
      <c r="AR574" s="168"/>
      <c r="AS574" s="168"/>
      <c r="AT574" s="169"/>
      <c r="AU574" s="133" t="s">
        <v>253</v>
      </c>
      <c r="AV574" s="133"/>
      <c r="AW574" s="133"/>
      <c r="AX574" s="134"/>
    </row>
    <row r="575" spans="1:50" ht="18.75" hidden="1" customHeight="1" x14ac:dyDescent="0.15">
      <c r="A575" s="1005"/>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355</v>
      </c>
      <c r="AH575" s="171"/>
      <c r="AI575" s="181"/>
      <c r="AJ575" s="181"/>
      <c r="AK575" s="181"/>
      <c r="AL575" s="176"/>
      <c r="AM575" s="181"/>
      <c r="AN575" s="181"/>
      <c r="AO575" s="181"/>
      <c r="AP575" s="176"/>
      <c r="AQ575" s="216"/>
      <c r="AR575" s="135"/>
      <c r="AS575" s="136" t="s">
        <v>355</v>
      </c>
      <c r="AT575" s="171"/>
      <c r="AU575" s="135"/>
      <c r="AV575" s="135"/>
      <c r="AW575" s="136" t="s">
        <v>300</v>
      </c>
      <c r="AX575" s="137"/>
    </row>
    <row r="576" spans="1:50" ht="23.25" hidden="1" customHeight="1" x14ac:dyDescent="0.15">
      <c r="A576" s="1005"/>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1005"/>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1005"/>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1005"/>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526</v>
      </c>
      <c r="AJ579" s="180"/>
      <c r="AK579" s="180"/>
      <c r="AL579" s="175"/>
      <c r="AM579" s="180" t="s">
        <v>518</v>
      </c>
      <c r="AN579" s="180"/>
      <c r="AO579" s="180"/>
      <c r="AP579" s="175"/>
      <c r="AQ579" s="175" t="s">
        <v>354</v>
      </c>
      <c r="AR579" s="168"/>
      <c r="AS579" s="168"/>
      <c r="AT579" s="169"/>
      <c r="AU579" s="133" t="s">
        <v>253</v>
      </c>
      <c r="AV579" s="133"/>
      <c r="AW579" s="133"/>
      <c r="AX579" s="134"/>
    </row>
    <row r="580" spans="1:50" ht="18.75" hidden="1" customHeight="1" x14ac:dyDescent="0.15">
      <c r="A580" s="1005"/>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355</v>
      </c>
      <c r="AH580" s="171"/>
      <c r="AI580" s="181"/>
      <c r="AJ580" s="181"/>
      <c r="AK580" s="181"/>
      <c r="AL580" s="176"/>
      <c r="AM580" s="181"/>
      <c r="AN580" s="181"/>
      <c r="AO580" s="181"/>
      <c r="AP580" s="176"/>
      <c r="AQ580" s="216"/>
      <c r="AR580" s="135"/>
      <c r="AS580" s="136" t="s">
        <v>355</v>
      </c>
      <c r="AT580" s="171"/>
      <c r="AU580" s="135"/>
      <c r="AV580" s="135"/>
      <c r="AW580" s="136" t="s">
        <v>300</v>
      </c>
      <c r="AX580" s="137"/>
    </row>
    <row r="581" spans="1:50" ht="23.25" hidden="1" customHeight="1" x14ac:dyDescent="0.15">
      <c r="A581" s="1005"/>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1005"/>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1005"/>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1005"/>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526</v>
      </c>
      <c r="AJ584" s="180"/>
      <c r="AK584" s="180"/>
      <c r="AL584" s="175"/>
      <c r="AM584" s="180" t="s">
        <v>522</v>
      </c>
      <c r="AN584" s="180"/>
      <c r="AO584" s="180"/>
      <c r="AP584" s="175"/>
      <c r="AQ584" s="175" t="s">
        <v>354</v>
      </c>
      <c r="AR584" s="168"/>
      <c r="AS584" s="168"/>
      <c r="AT584" s="169"/>
      <c r="AU584" s="133" t="s">
        <v>253</v>
      </c>
      <c r="AV584" s="133"/>
      <c r="AW584" s="133"/>
      <c r="AX584" s="134"/>
    </row>
    <row r="585" spans="1:50" ht="18.75" hidden="1" customHeight="1" x14ac:dyDescent="0.15">
      <c r="A585" s="1005"/>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355</v>
      </c>
      <c r="AH585" s="171"/>
      <c r="AI585" s="181"/>
      <c r="AJ585" s="181"/>
      <c r="AK585" s="181"/>
      <c r="AL585" s="176"/>
      <c r="AM585" s="181"/>
      <c r="AN585" s="181"/>
      <c r="AO585" s="181"/>
      <c r="AP585" s="176"/>
      <c r="AQ585" s="216"/>
      <c r="AR585" s="135"/>
      <c r="AS585" s="136" t="s">
        <v>355</v>
      </c>
      <c r="AT585" s="171"/>
      <c r="AU585" s="135"/>
      <c r="AV585" s="135"/>
      <c r="AW585" s="136" t="s">
        <v>300</v>
      </c>
      <c r="AX585" s="137"/>
    </row>
    <row r="586" spans="1:50" ht="23.25" hidden="1" customHeight="1" x14ac:dyDescent="0.15">
      <c r="A586" s="1005"/>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1005"/>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1005"/>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1005"/>
      <c r="B589" s="251"/>
      <c r="C589" s="250"/>
      <c r="D589" s="251"/>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5"/>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5"/>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5"/>
      <c r="B592" s="251"/>
      <c r="C592" s="250"/>
      <c r="D592" s="251"/>
      <c r="E592" s="237" t="s">
        <v>561</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5"/>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526</v>
      </c>
      <c r="AJ593" s="180"/>
      <c r="AK593" s="180"/>
      <c r="AL593" s="175"/>
      <c r="AM593" s="180" t="s">
        <v>518</v>
      </c>
      <c r="AN593" s="180"/>
      <c r="AO593" s="180"/>
      <c r="AP593" s="175"/>
      <c r="AQ593" s="175" t="s">
        <v>354</v>
      </c>
      <c r="AR593" s="168"/>
      <c r="AS593" s="168"/>
      <c r="AT593" s="169"/>
      <c r="AU593" s="133" t="s">
        <v>253</v>
      </c>
      <c r="AV593" s="133"/>
      <c r="AW593" s="133"/>
      <c r="AX593" s="134"/>
    </row>
    <row r="594" spans="1:50" ht="18.75" hidden="1" customHeight="1" x14ac:dyDescent="0.15">
      <c r="A594" s="1005"/>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355</v>
      </c>
      <c r="AH594" s="171"/>
      <c r="AI594" s="181"/>
      <c r="AJ594" s="181"/>
      <c r="AK594" s="181"/>
      <c r="AL594" s="176"/>
      <c r="AM594" s="181"/>
      <c r="AN594" s="181"/>
      <c r="AO594" s="181"/>
      <c r="AP594" s="176"/>
      <c r="AQ594" s="216"/>
      <c r="AR594" s="135"/>
      <c r="AS594" s="136" t="s">
        <v>355</v>
      </c>
      <c r="AT594" s="171"/>
      <c r="AU594" s="135"/>
      <c r="AV594" s="135"/>
      <c r="AW594" s="136" t="s">
        <v>300</v>
      </c>
      <c r="AX594" s="137"/>
    </row>
    <row r="595" spans="1:50" ht="23.25" hidden="1" customHeight="1" x14ac:dyDescent="0.15">
      <c r="A595" s="1005"/>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1005"/>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1005"/>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301</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1005"/>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527</v>
      </c>
      <c r="AJ598" s="180"/>
      <c r="AK598" s="180"/>
      <c r="AL598" s="175"/>
      <c r="AM598" s="180" t="s">
        <v>523</v>
      </c>
      <c r="AN598" s="180"/>
      <c r="AO598" s="180"/>
      <c r="AP598" s="175"/>
      <c r="AQ598" s="175" t="s">
        <v>354</v>
      </c>
      <c r="AR598" s="168"/>
      <c r="AS598" s="168"/>
      <c r="AT598" s="169"/>
      <c r="AU598" s="133" t="s">
        <v>253</v>
      </c>
      <c r="AV598" s="133"/>
      <c r="AW598" s="133"/>
      <c r="AX598" s="134"/>
    </row>
    <row r="599" spans="1:50" ht="18.75" hidden="1" customHeight="1" x14ac:dyDescent="0.15">
      <c r="A599" s="1005"/>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355</v>
      </c>
      <c r="AH599" s="171"/>
      <c r="AI599" s="181"/>
      <c r="AJ599" s="181"/>
      <c r="AK599" s="181"/>
      <c r="AL599" s="176"/>
      <c r="AM599" s="181"/>
      <c r="AN599" s="181"/>
      <c r="AO599" s="181"/>
      <c r="AP599" s="176"/>
      <c r="AQ599" s="216"/>
      <c r="AR599" s="135"/>
      <c r="AS599" s="136" t="s">
        <v>355</v>
      </c>
      <c r="AT599" s="171"/>
      <c r="AU599" s="135"/>
      <c r="AV599" s="135"/>
      <c r="AW599" s="136" t="s">
        <v>300</v>
      </c>
      <c r="AX599" s="137"/>
    </row>
    <row r="600" spans="1:50" ht="23.25" hidden="1" customHeight="1" x14ac:dyDescent="0.15">
      <c r="A600" s="1005"/>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1005"/>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1005"/>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301</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1005"/>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526</v>
      </c>
      <c r="AJ603" s="180"/>
      <c r="AK603" s="180"/>
      <c r="AL603" s="175"/>
      <c r="AM603" s="180" t="s">
        <v>518</v>
      </c>
      <c r="AN603" s="180"/>
      <c r="AO603" s="180"/>
      <c r="AP603" s="175"/>
      <c r="AQ603" s="175" t="s">
        <v>354</v>
      </c>
      <c r="AR603" s="168"/>
      <c r="AS603" s="168"/>
      <c r="AT603" s="169"/>
      <c r="AU603" s="133" t="s">
        <v>253</v>
      </c>
      <c r="AV603" s="133"/>
      <c r="AW603" s="133"/>
      <c r="AX603" s="134"/>
    </row>
    <row r="604" spans="1:50" ht="18.75" hidden="1" customHeight="1" x14ac:dyDescent="0.15">
      <c r="A604" s="1005"/>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355</v>
      </c>
      <c r="AH604" s="171"/>
      <c r="AI604" s="181"/>
      <c r="AJ604" s="181"/>
      <c r="AK604" s="181"/>
      <c r="AL604" s="176"/>
      <c r="AM604" s="181"/>
      <c r="AN604" s="181"/>
      <c r="AO604" s="181"/>
      <c r="AP604" s="176"/>
      <c r="AQ604" s="216"/>
      <c r="AR604" s="135"/>
      <c r="AS604" s="136" t="s">
        <v>355</v>
      </c>
      <c r="AT604" s="171"/>
      <c r="AU604" s="135"/>
      <c r="AV604" s="135"/>
      <c r="AW604" s="136" t="s">
        <v>300</v>
      </c>
      <c r="AX604" s="137"/>
    </row>
    <row r="605" spans="1:50" ht="23.25" hidden="1" customHeight="1" x14ac:dyDescent="0.15">
      <c r="A605" s="1005"/>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1005"/>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1005"/>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301</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1005"/>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526</v>
      </c>
      <c r="AJ608" s="180"/>
      <c r="AK608" s="180"/>
      <c r="AL608" s="175"/>
      <c r="AM608" s="180" t="s">
        <v>518</v>
      </c>
      <c r="AN608" s="180"/>
      <c r="AO608" s="180"/>
      <c r="AP608" s="175"/>
      <c r="AQ608" s="175" t="s">
        <v>354</v>
      </c>
      <c r="AR608" s="168"/>
      <c r="AS608" s="168"/>
      <c r="AT608" s="169"/>
      <c r="AU608" s="133" t="s">
        <v>253</v>
      </c>
      <c r="AV608" s="133"/>
      <c r="AW608" s="133"/>
      <c r="AX608" s="134"/>
    </row>
    <row r="609" spans="1:50" ht="18.75" hidden="1" customHeight="1" x14ac:dyDescent="0.15">
      <c r="A609" s="1005"/>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355</v>
      </c>
      <c r="AH609" s="171"/>
      <c r="AI609" s="181"/>
      <c r="AJ609" s="181"/>
      <c r="AK609" s="181"/>
      <c r="AL609" s="176"/>
      <c r="AM609" s="181"/>
      <c r="AN609" s="181"/>
      <c r="AO609" s="181"/>
      <c r="AP609" s="176"/>
      <c r="AQ609" s="216"/>
      <c r="AR609" s="135"/>
      <c r="AS609" s="136" t="s">
        <v>355</v>
      </c>
      <c r="AT609" s="171"/>
      <c r="AU609" s="135"/>
      <c r="AV609" s="135"/>
      <c r="AW609" s="136" t="s">
        <v>300</v>
      </c>
      <c r="AX609" s="137"/>
    </row>
    <row r="610" spans="1:50" ht="23.25" hidden="1" customHeight="1" x14ac:dyDescent="0.15">
      <c r="A610" s="1005"/>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1005"/>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1005"/>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301</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1005"/>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526</v>
      </c>
      <c r="AJ613" s="180"/>
      <c r="AK613" s="180"/>
      <c r="AL613" s="175"/>
      <c r="AM613" s="180" t="s">
        <v>522</v>
      </c>
      <c r="AN613" s="180"/>
      <c r="AO613" s="180"/>
      <c r="AP613" s="175"/>
      <c r="AQ613" s="175" t="s">
        <v>354</v>
      </c>
      <c r="AR613" s="168"/>
      <c r="AS613" s="168"/>
      <c r="AT613" s="169"/>
      <c r="AU613" s="133" t="s">
        <v>253</v>
      </c>
      <c r="AV613" s="133"/>
      <c r="AW613" s="133"/>
      <c r="AX613" s="134"/>
    </row>
    <row r="614" spans="1:50" ht="18.75" hidden="1" customHeight="1" x14ac:dyDescent="0.15">
      <c r="A614" s="1005"/>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355</v>
      </c>
      <c r="AH614" s="171"/>
      <c r="AI614" s="181"/>
      <c r="AJ614" s="181"/>
      <c r="AK614" s="181"/>
      <c r="AL614" s="176"/>
      <c r="AM614" s="181"/>
      <c r="AN614" s="181"/>
      <c r="AO614" s="181"/>
      <c r="AP614" s="176"/>
      <c r="AQ614" s="216"/>
      <c r="AR614" s="135"/>
      <c r="AS614" s="136" t="s">
        <v>355</v>
      </c>
      <c r="AT614" s="171"/>
      <c r="AU614" s="135"/>
      <c r="AV614" s="135"/>
      <c r="AW614" s="136" t="s">
        <v>300</v>
      </c>
      <c r="AX614" s="137"/>
    </row>
    <row r="615" spans="1:50" ht="23.25" hidden="1" customHeight="1" x14ac:dyDescent="0.15">
      <c r="A615" s="1005"/>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1005"/>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1005"/>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301</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1005"/>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526</v>
      </c>
      <c r="AJ618" s="180"/>
      <c r="AK618" s="180"/>
      <c r="AL618" s="175"/>
      <c r="AM618" s="180" t="s">
        <v>522</v>
      </c>
      <c r="AN618" s="180"/>
      <c r="AO618" s="180"/>
      <c r="AP618" s="175"/>
      <c r="AQ618" s="175" t="s">
        <v>354</v>
      </c>
      <c r="AR618" s="168"/>
      <c r="AS618" s="168"/>
      <c r="AT618" s="169"/>
      <c r="AU618" s="133" t="s">
        <v>253</v>
      </c>
      <c r="AV618" s="133"/>
      <c r="AW618" s="133"/>
      <c r="AX618" s="134"/>
    </row>
    <row r="619" spans="1:50" ht="18.75" hidden="1" customHeight="1" x14ac:dyDescent="0.15">
      <c r="A619" s="1005"/>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355</v>
      </c>
      <c r="AH619" s="171"/>
      <c r="AI619" s="181"/>
      <c r="AJ619" s="181"/>
      <c r="AK619" s="181"/>
      <c r="AL619" s="176"/>
      <c r="AM619" s="181"/>
      <c r="AN619" s="181"/>
      <c r="AO619" s="181"/>
      <c r="AP619" s="176"/>
      <c r="AQ619" s="216"/>
      <c r="AR619" s="135"/>
      <c r="AS619" s="136" t="s">
        <v>355</v>
      </c>
      <c r="AT619" s="171"/>
      <c r="AU619" s="135"/>
      <c r="AV619" s="135"/>
      <c r="AW619" s="136" t="s">
        <v>300</v>
      </c>
      <c r="AX619" s="137"/>
    </row>
    <row r="620" spans="1:50" ht="23.25" hidden="1" customHeight="1" x14ac:dyDescent="0.15">
      <c r="A620" s="1005"/>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1005"/>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1005"/>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1005"/>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526</v>
      </c>
      <c r="AJ623" s="180"/>
      <c r="AK623" s="180"/>
      <c r="AL623" s="175"/>
      <c r="AM623" s="180" t="s">
        <v>523</v>
      </c>
      <c r="AN623" s="180"/>
      <c r="AO623" s="180"/>
      <c r="AP623" s="175"/>
      <c r="AQ623" s="175" t="s">
        <v>354</v>
      </c>
      <c r="AR623" s="168"/>
      <c r="AS623" s="168"/>
      <c r="AT623" s="169"/>
      <c r="AU623" s="133" t="s">
        <v>253</v>
      </c>
      <c r="AV623" s="133"/>
      <c r="AW623" s="133"/>
      <c r="AX623" s="134"/>
    </row>
    <row r="624" spans="1:50" ht="18.75" hidden="1" customHeight="1" x14ac:dyDescent="0.15">
      <c r="A624" s="1005"/>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355</v>
      </c>
      <c r="AH624" s="171"/>
      <c r="AI624" s="181"/>
      <c r="AJ624" s="181"/>
      <c r="AK624" s="181"/>
      <c r="AL624" s="176"/>
      <c r="AM624" s="181"/>
      <c r="AN624" s="181"/>
      <c r="AO624" s="181"/>
      <c r="AP624" s="176"/>
      <c r="AQ624" s="216"/>
      <c r="AR624" s="135"/>
      <c r="AS624" s="136" t="s">
        <v>355</v>
      </c>
      <c r="AT624" s="171"/>
      <c r="AU624" s="135"/>
      <c r="AV624" s="135"/>
      <c r="AW624" s="136" t="s">
        <v>300</v>
      </c>
      <c r="AX624" s="137"/>
    </row>
    <row r="625" spans="1:50" ht="23.25" hidden="1" customHeight="1" x14ac:dyDescent="0.15">
      <c r="A625" s="1005"/>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1005"/>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1005"/>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1005"/>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526</v>
      </c>
      <c r="AJ628" s="180"/>
      <c r="AK628" s="180"/>
      <c r="AL628" s="175"/>
      <c r="AM628" s="180" t="s">
        <v>522</v>
      </c>
      <c r="AN628" s="180"/>
      <c r="AO628" s="180"/>
      <c r="AP628" s="175"/>
      <c r="AQ628" s="175" t="s">
        <v>354</v>
      </c>
      <c r="AR628" s="168"/>
      <c r="AS628" s="168"/>
      <c r="AT628" s="169"/>
      <c r="AU628" s="133" t="s">
        <v>253</v>
      </c>
      <c r="AV628" s="133"/>
      <c r="AW628" s="133"/>
      <c r="AX628" s="134"/>
    </row>
    <row r="629" spans="1:50" ht="18.75" hidden="1" customHeight="1" x14ac:dyDescent="0.15">
      <c r="A629" s="1005"/>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355</v>
      </c>
      <c r="AH629" s="171"/>
      <c r="AI629" s="181"/>
      <c r="AJ629" s="181"/>
      <c r="AK629" s="181"/>
      <c r="AL629" s="176"/>
      <c r="AM629" s="181"/>
      <c r="AN629" s="181"/>
      <c r="AO629" s="181"/>
      <c r="AP629" s="176"/>
      <c r="AQ629" s="216"/>
      <c r="AR629" s="135"/>
      <c r="AS629" s="136" t="s">
        <v>355</v>
      </c>
      <c r="AT629" s="171"/>
      <c r="AU629" s="135"/>
      <c r="AV629" s="135"/>
      <c r="AW629" s="136" t="s">
        <v>300</v>
      </c>
      <c r="AX629" s="137"/>
    </row>
    <row r="630" spans="1:50" ht="23.25" hidden="1" customHeight="1" x14ac:dyDescent="0.15">
      <c r="A630" s="1005"/>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1005"/>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1005"/>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1005"/>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526</v>
      </c>
      <c r="AJ633" s="180"/>
      <c r="AK633" s="180"/>
      <c r="AL633" s="175"/>
      <c r="AM633" s="180" t="s">
        <v>518</v>
      </c>
      <c r="AN633" s="180"/>
      <c r="AO633" s="180"/>
      <c r="AP633" s="175"/>
      <c r="AQ633" s="175" t="s">
        <v>354</v>
      </c>
      <c r="AR633" s="168"/>
      <c r="AS633" s="168"/>
      <c r="AT633" s="169"/>
      <c r="AU633" s="133" t="s">
        <v>253</v>
      </c>
      <c r="AV633" s="133"/>
      <c r="AW633" s="133"/>
      <c r="AX633" s="134"/>
    </row>
    <row r="634" spans="1:50" ht="18.75" hidden="1" customHeight="1" x14ac:dyDescent="0.15">
      <c r="A634" s="1005"/>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355</v>
      </c>
      <c r="AH634" s="171"/>
      <c r="AI634" s="181"/>
      <c r="AJ634" s="181"/>
      <c r="AK634" s="181"/>
      <c r="AL634" s="176"/>
      <c r="AM634" s="181"/>
      <c r="AN634" s="181"/>
      <c r="AO634" s="181"/>
      <c r="AP634" s="176"/>
      <c r="AQ634" s="216"/>
      <c r="AR634" s="135"/>
      <c r="AS634" s="136" t="s">
        <v>355</v>
      </c>
      <c r="AT634" s="171"/>
      <c r="AU634" s="135"/>
      <c r="AV634" s="135"/>
      <c r="AW634" s="136" t="s">
        <v>300</v>
      </c>
      <c r="AX634" s="137"/>
    </row>
    <row r="635" spans="1:50" ht="23.25" hidden="1" customHeight="1" x14ac:dyDescent="0.15">
      <c r="A635" s="1005"/>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1005"/>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1005"/>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1005"/>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526</v>
      </c>
      <c r="AJ638" s="180"/>
      <c r="AK638" s="180"/>
      <c r="AL638" s="175"/>
      <c r="AM638" s="180" t="s">
        <v>522</v>
      </c>
      <c r="AN638" s="180"/>
      <c r="AO638" s="180"/>
      <c r="AP638" s="175"/>
      <c r="AQ638" s="175" t="s">
        <v>354</v>
      </c>
      <c r="AR638" s="168"/>
      <c r="AS638" s="168"/>
      <c r="AT638" s="169"/>
      <c r="AU638" s="133" t="s">
        <v>253</v>
      </c>
      <c r="AV638" s="133"/>
      <c r="AW638" s="133"/>
      <c r="AX638" s="134"/>
    </row>
    <row r="639" spans="1:50" ht="18.75" hidden="1" customHeight="1" x14ac:dyDescent="0.15">
      <c r="A639" s="1005"/>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355</v>
      </c>
      <c r="AH639" s="171"/>
      <c r="AI639" s="181"/>
      <c r="AJ639" s="181"/>
      <c r="AK639" s="181"/>
      <c r="AL639" s="176"/>
      <c r="AM639" s="181"/>
      <c r="AN639" s="181"/>
      <c r="AO639" s="181"/>
      <c r="AP639" s="176"/>
      <c r="AQ639" s="216"/>
      <c r="AR639" s="135"/>
      <c r="AS639" s="136" t="s">
        <v>355</v>
      </c>
      <c r="AT639" s="171"/>
      <c r="AU639" s="135"/>
      <c r="AV639" s="135"/>
      <c r="AW639" s="136" t="s">
        <v>300</v>
      </c>
      <c r="AX639" s="137"/>
    </row>
    <row r="640" spans="1:50" ht="23.25" hidden="1" customHeight="1" x14ac:dyDescent="0.15">
      <c r="A640" s="1005"/>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1005"/>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1005"/>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1005"/>
      <c r="B643" s="251"/>
      <c r="C643" s="250"/>
      <c r="D643" s="251"/>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5"/>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5"/>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5"/>
      <c r="B646" s="251"/>
      <c r="C646" s="250"/>
      <c r="D646" s="251"/>
      <c r="E646" s="237" t="s">
        <v>562</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5"/>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527</v>
      </c>
      <c r="AJ647" s="180"/>
      <c r="AK647" s="180"/>
      <c r="AL647" s="175"/>
      <c r="AM647" s="180" t="s">
        <v>518</v>
      </c>
      <c r="AN647" s="180"/>
      <c r="AO647" s="180"/>
      <c r="AP647" s="175"/>
      <c r="AQ647" s="175" t="s">
        <v>354</v>
      </c>
      <c r="AR647" s="168"/>
      <c r="AS647" s="168"/>
      <c r="AT647" s="169"/>
      <c r="AU647" s="133" t="s">
        <v>253</v>
      </c>
      <c r="AV647" s="133"/>
      <c r="AW647" s="133"/>
      <c r="AX647" s="134"/>
    </row>
    <row r="648" spans="1:50" ht="18.75" hidden="1" customHeight="1" x14ac:dyDescent="0.15">
      <c r="A648" s="1005"/>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355</v>
      </c>
      <c r="AH648" s="171"/>
      <c r="AI648" s="181"/>
      <c r="AJ648" s="181"/>
      <c r="AK648" s="181"/>
      <c r="AL648" s="176"/>
      <c r="AM648" s="181"/>
      <c r="AN648" s="181"/>
      <c r="AO648" s="181"/>
      <c r="AP648" s="176"/>
      <c r="AQ648" s="216"/>
      <c r="AR648" s="135"/>
      <c r="AS648" s="136" t="s">
        <v>355</v>
      </c>
      <c r="AT648" s="171"/>
      <c r="AU648" s="135"/>
      <c r="AV648" s="135"/>
      <c r="AW648" s="136" t="s">
        <v>300</v>
      </c>
      <c r="AX648" s="137"/>
    </row>
    <row r="649" spans="1:50" ht="23.25" hidden="1" customHeight="1" x14ac:dyDescent="0.15">
      <c r="A649" s="1005"/>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1005"/>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1005"/>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301</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1005"/>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526</v>
      </c>
      <c r="AJ652" s="180"/>
      <c r="AK652" s="180"/>
      <c r="AL652" s="175"/>
      <c r="AM652" s="180" t="s">
        <v>518</v>
      </c>
      <c r="AN652" s="180"/>
      <c r="AO652" s="180"/>
      <c r="AP652" s="175"/>
      <c r="AQ652" s="175" t="s">
        <v>354</v>
      </c>
      <c r="AR652" s="168"/>
      <c r="AS652" s="168"/>
      <c r="AT652" s="169"/>
      <c r="AU652" s="133" t="s">
        <v>253</v>
      </c>
      <c r="AV652" s="133"/>
      <c r="AW652" s="133"/>
      <c r="AX652" s="134"/>
    </row>
    <row r="653" spans="1:50" ht="18.75" hidden="1" customHeight="1" x14ac:dyDescent="0.15">
      <c r="A653" s="1005"/>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355</v>
      </c>
      <c r="AH653" s="171"/>
      <c r="AI653" s="181"/>
      <c r="AJ653" s="181"/>
      <c r="AK653" s="181"/>
      <c r="AL653" s="176"/>
      <c r="AM653" s="181"/>
      <c r="AN653" s="181"/>
      <c r="AO653" s="181"/>
      <c r="AP653" s="176"/>
      <c r="AQ653" s="216"/>
      <c r="AR653" s="135"/>
      <c r="AS653" s="136" t="s">
        <v>355</v>
      </c>
      <c r="AT653" s="171"/>
      <c r="AU653" s="135"/>
      <c r="AV653" s="135"/>
      <c r="AW653" s="136" t="s">
        <v>300</v>
      </c>
      <c r="AX653" s="137"/>
    </row>
    <row r="654" spans="1:50" ht="23.25" hidden="1" customHeight="1" x14ac:dyDescent="0.15">
      <c r="A654" s="1005"/>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1005"/>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1005"/>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301</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1005"/>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526</v>
      </c>
      <c r="AJ657" s="180"/>
      <c r="AK657" s="180"/>
      <c r="AL657" s="175"/>
      <c r="AM657" s="180" t="s">
        <v>522</v>
      </c>
      <c r="AN657" s="180"/>
      <c r="AO657" s="180"/>
      <c r="AP657" s="175"/>
      <c r="AQ657" s="175" t="s">
        <v>354</v>
      </c>
      <c r="AR657" s="168"/>
      <c r="AS657" s="168"/>
      <c r="AT657" s="169"/>
      <c r="AU657" s="133" t="s">
        <v>253</v>
      </c>
      <c r="AV657" s="133"/>
      <c r="AW657" s="133"/>
      <c r="AX657" s="134"/>
    </row>
    <row r="658" spans="1:50" ht="18.75" hidden="1" customHeight="1" x14ac:dyDescent="0.15">
      <c r="A658" s="1005"/>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355</v>
      </c>
      <c r="AH658" s="171"/>
      <c r="AI658" s="181"/>
      <c r="AJ658" s="181"/>
      <c r="AK658" s="181"/>
      <c r="AL658" s="176"/>
      <c r="AM658" s="181"/>
      <c r="AN658" s="181"/>
      <c r="AO658" s="181"/>
      <c r="AP658" s="176"/>
      <c r="AQ658" s="216"/>
      <c r="AR658" s="135"/>
      <c r="AS658" s="136" t="s">
        <v>355</v>
      </c>
      <c r="AT658" s="171"/>
      <c r="AU658" s="135"/>
      <c r="AV658" s="135"/>
      <c r="AW658" s="136" t="s">
        <v>300</v>
      </c>
      <c r="AX658" s="137"/>
    </row>
    <row r="659" spans="1:50" ht="23.25" hidden="1" customHeight="1" x14ac:dyDescent="0.15">
      <c r="A659" s="1005"/>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1005"/>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1005"/>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301</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1005"/>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526</v>
      </c>
      <c r="AJ662" s="180"/>
      <c r="AK662" s="180"/>
      <c r="AL662" s="175"/>
      <c r="AM662" s="180" t="s">
        <v>518</v>
      </c>
      <c r="AN662" s="180"/>
      <c r="AO662" s="180"/>
      <c r="AP662" s="175"/>
      <c r="AQ662" s="175" t="s">
        <v>354</v>
      </c>
      <c r="AR662" s="168"/>
      <c r="AS662" s="168"/>
      <c r="AT662" s="169"/>
      <c r="AU662" s="133" t="s">
        <v>253</v>
      </c>
      <c r="AV662" s="133"/>
      <c r="AW662" s="133"/>
      <c r="AX662" s="134"/>
    </row>
    <row r="663" spans="1:50" ht="18.75" hidden="1" customHeight="1" x14ac:dyDescent="0.15">
      <c r="A663" s="1005"/>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355</v>
      </c>
      <c r="AH663" s="171"/>
      <c r="AI663" s="181"/>
      <c r="AJ663" s="181"/>
      <c r="AK663" s="181"/>
      <c r="AL663" s="176"/>
      <c r="AM663" s="181"/>
      <c r="AN663" s="181"/>
      <c r="AO663" s="181"/>
      <c r="AP663" s="176"/>
      <c r="AQ663" s="216"/>
      <c r="AR663" s="135"/>
      <c r="AS663" s="136" t="s">
        <v>355</v>
      </c>
      <c r="AT663" s="171"/>
      <c r="AU663" s="135"/>
      <c r="AV663" s="135"/>
      <c r="AW663" s="136" t="s">
        <v>300</v>
      </c>
      <c r="AX663" s="137"/>
    </row>
    <row r="664" spans="1:50" ht="23.25" hidden="1" customHeight="1" x14ac:dyDescent="0.15">
      <c r="A664" s="1005"/>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1005"/>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1005"/>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301</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1005"/>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526</v>
      </c>
      <c r="AJ667" s="180"/>
      <c r="AK667" s="180"/>
      <c r="AL667" s="175"/>
      <c r="AM667" s="180" t="s">
        <v>518</v>
      </c>
      <c r="AN667" s="180"/>
      <c r="AO667" s="180"/>
      <c r="AP667" s="175"/>
      <c r="AQ667" s="175" t="s">
        <v>354</v>
      </c>
      <c r="AR667" s="168"/>
      <c r="AS667" s="168"/>
      <c r="AT667" s="169"/>
      <c r="AU667" s="133" t="s">
        <v>253</v>
      </c>
      <c r="AV667" s="133"/>
      <c r="AW667" s="133"/>
      <c r="AX667" s="134"/>
    </row>
    <row r="668" spans="1:50" ht="18.75" hidden="1" customHeight="1" x14ac:dyDescent="0.15">
      <c r="A668" s="1005"/>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355</v>
      </c>
      <c r="AH668" s="171"/>
      <c r="AI668" s="181"/>
      <c r="AJ668" s="181"/>
      <c r="AK668" s="181"/>
      <c r="AL668" s="176"/>
      <c r="AM668" s="181"/>
      <c r="AN668" s="181"/>
      <c r="AO668" s="181"/>
      <c r="AP668" s="176"/>
      <c r="AQ668" s="216"/>
      <c r="AR668" s="135"/>
      <c r="AS668" s="136" t="s">
        <v>355</v>
      </c>
      <c r="AT668" s="171"/>
      <c r="AU668" s="135"/>
      <c r="AV668" s="135"/>
      <c r="AW668" s="136" t="s">
        <v>300</v>
      </c>
      <c r="AX668" s="137"/>
    </row>
    <row r="669" spans="1:50" ht="23.25" hidden="1" customHeight="1" x14ac:dyDescent="0.15">
      <c r="A669" s="1005"/>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1005"/>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1005"/>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301</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1005"/>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527</v>
      </c>
      <c r="AJ672" s="180"/>
      <c r="AK672" s="180"/>
      <c r="AL672" s="175"/>
      <c r="AM672" s="180" t="s">
        <v>518</v>
      </c>
      <c r="AN672" s="180"/>
      <c r="AO672" s="180"/>
      <c r="AP672" s="175"/>
      <c r="AQ672" s="175" t="s">
        <v>354</v>
      </c>
      <c r="AR672" s="168"/>
      <c r="AS672" s="168"/>
      <c r="AT672" s="169"/>
      <c r="AU672" s="133" t="s">
        <v>253</v>
      </c>
      <c r="AV672" s="133"/>
      <c r="AW672" s="133"/>
      <c r="AX672" s="134"/>
    </row>
    <row r="673" spans="1:50" ht="18.75" hidden="1" customHeight="1" x14ac:dyDescent="0.15">
      <c r="A673" s="1005"/>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355</v>
      </c>
      <c r="AH673" s="171"/>
      <c r="AI673" s="181"/>
      <c r="AJ673" s="181"/>
      <c r="AK673" s="181"/>
      <c r="AL673" s="176"/>
      <c r="AM673" s="181"/>
      <c r="AN673" s="181"/>
      <c r="AO673" s="181"/>
      <c r="AP673" s="176"/>
      <c r="AQ673" s="216"/>
      <c r="AR673" s="135"/>
      <c r="AS673" s="136" t="s">
        <v>355</v>
      </c>
      <c r="AT673" s="171"/>
      <c r="AU673" s="135"/>
      <c r="AV673" s="135"/>
      <c r="AW673" s="136" t="s">
        <v>300</v>
      </c>
      <c r="AX673" s="137"/>
    </row>
    <row r="674" spans="1:50" ht="23.25" hidden="1" customHeight="1" x14ac:dyDescent="0.15">
      <c r="A674" s="1005"/>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1005"/>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1005"/>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1005"/>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526</v>
      </c>
      <c r="AJ677" s="180"/>
      <c r="AK677" s="180"/>
      <c r="AL677" s="175"/>
      <c r="AM677" s="180" t="s">
        <v>524</v>
      </c>
      <c r="AN677" s="180"/>
      <c r="AO677" s="180"/>
      <c r="AP677" s="175"/>
      <c r="AQ677" s="175" t="s">
        <v>354</v>
      </c>
      <c r="AR677" s="168"/>
      <c r="AS677" s="168"/>
      <c r="AT677" s="169"/>
      <c r="AU677" s="133" t="s">
        <v>253</v>
      </c>
      <c r="AV677" s="133"/>
      <c r="AW677" s="133"/>
      <c r="AX677" s="134"/>
    </row>
    <row r="678" spans="1:50" ht="18.75" hidden="1" customHeight="1" x14ac:dyDescent="0.15">
      <c r="A678" s="1005"/>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355</v>
      </c>
      <c r="AH678" s="171"/>
      <c r="AI678" s="181"/>
      <c r="AJ678" s="181"/>
      <c r="AK678" s="181"/>
      <c r="AL678" s="176"/>
      <c r="AM678" s="181"/>
      <c r="AN678" s="181"/>
      <c r="AO678" s="181"/>
      <c r="AP678" s="176"/>
      <c r="AQ678" s="216"/>
      <c r="AR678" s="135"/>
      <c r="AS678" s="136" t="s">
        <v>355</v>
      </c>
      <c r="AT678" s="171"/>
      <c r="AU678" s="135"/>
      <c r="AV678" s="135"/>
      <c r="AW678" s="136" t="s">
        <v>300</v>
      </c>
      <c r="AX678" s="137"/>
    </row>
    <row r="679" spans="1:50" ht="23.25" hidden="1" customHeight="1" x14ac:dyDescent="0.15">
      <c r="A679" s="1005"/>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1005"/>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1005"/>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1005"/>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527</v>
      </c>
      <c r="AJ682" s="180"/>
      <c r="AK682" s="180"/>
      <c r="AL682" s="175"/>
      <c r="AM682" s="180" t="s">
        <v>522</v>
      </c>
      <c r="AN682" s="180"/>
      <c r="AO682" s="180"/>
      <c r="AP682" s="175"/>
      <c r="AQ682" s="175" t="s">
        <v>354</v>
      </c>
      <c r="AR682" s="168"/>
      <c r="AS682" s="168"/>
      <c r="AT682" s="169"/>
      <c r="AU682" s="133" t="s">
        <v>253</v>
      </c>
      <c r="AV682" s="133"/>
      <c r="AW682" s="133"/>
      <c r="AX682" s="134"/>
    </row>
    <row r="683" spans="1:50" ht="18.75" hidden="1" customHeight="1" x14ac:dyDescent="0.15">
      <c r="A683" s="1005"/>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355</v>
      </c>
      <c r="AH683" s="171"/>
      <c r="AI683" s="181"/>
      <c r="AJ683" s="181"/>
      <c r="AK683" s="181"/>
      <c r="AL683" s="176"/>
      <c r="AM683" s="181"/>
      <c r="AN683" s="181"/>
      <c r="AO683" s="181"/>
      <c r="AP683" s="176"/>
      <c r="AQ683" s="216"/>
      <c r="AR683" s="135"/>
      <c r="AS683" s="136" t="s">
        <v>355</v>
      </c>
      <c r="AT683" s="171"/>
      <c r="AU683" s="135"/>
      <c r="AV683" s="135"/>
      <c r="AW683" s="136" t="s">
        <v>300</v>
      </c>
      <c r="AX683" s="137"/>
    </row>
    <row r="684" spans="1:50" ht="23.25" hidden="1" customHeight="1" x14ac:dyDescent="0.15">
      <c r="A684" s="1005"/>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1005"/>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1005"/>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1005"/>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526</v>
      </c>
      <c r="AJ687" s="180"/>
      <c r="AK687" s="180"/>
      <c r="AL687" s="175"/>
      <c r="AM687" s="180" t="s">
        <v>518</v>
      </c>
      <c r="AN687" s="180"/>
      <c r="AO687" s="180"/>
      <c r="AP687" s="175"/>
      <c r="AQ687" s="175" t="s">
        <v>354</v>
      </c>
      <c r="AR687" s="168"/>
      <c r="AS687" s="168"/>
      <c r="AT687" s="169"/>
      <c r="AU687" s="133" t="s">
        <v>253</v>
      </c>
      <c r="AV687" s="133"/>
      <c r="AW687" s="133"/>
      <c r="AX687" s="134"/>
    </row>
    <row r="688" spans="1:50" ht="18.75" hidden="1" customHeight="1" x14ac:dyDescent="0.15">
      <c r="A688" s="1005"/>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355</v>
      </c>
      <c r="AH688" s="171"/>
      <c r="AI688" s="181"/>
      <c r="AJ688" s="181"/>
      <c r="AK688" s="181"/>
      <c r="AL688" s="176"/>
      <c r="AM688" s="181"/>
      <c r="AN688" s="181"/>
      <c r="AO688" s="181"/>
      <c r="AP688" s="176"/>
      <c r="AQ688" s="216"/>
      <c r="AR688" s="135"/>
      <c r="AS688" s="136" t="s">
        <v>355</v>
      </c>
      <c r="AT688" s="171"/>
      <c r="AU688" s="135"/>
      <c r="AV688" s="135"/>
      <c r="AW688" s="136" t="s">
        <v>300</v>
      </c>
      <c r="AX688" s="137"/>
    </row>
    <row r="689" spans="1:50" ht="23.25" hidden="1" customHeight="1" x14ac:dyDescent="0.15">
      <c r="A689" s="1005"/>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1005"/>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1005"/>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1005"/>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526</v>
      </c>
      <c r="AJ692" s="180"/>
      <c r="AK692" s="180"/>
      <c r="AL692" s="175"/>
      <c r="AM692" s="180" t="s">
        <v>523</v>
      </c>
      <c r="AN692" s="180"/>
      <c r="AO692" s="180"/>
      <c r="AP692" s="175"/>
      <c r="AQ692" s="175" t="s">
        <v>354</v>
      </c>
      <c r="AR692" s="168"/>
      <c r="AS692" s="168"/>
      <c r="AT692" s="169"/>
      <c r="AU692" s="133" t="s">
        <v>253</v>
      </c>
      <c r="AV692" s="133"/>
      <c r="AW692" s="133"/>
      <c r="AX692" s="134"/>
    </row>
    <row r="693" spans="1:50" ht="18.75" hidden="1" customHeight="1" x14ac:dyDescent="0.15">
      <c r="A693" s="1005"/>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355</v>
      </c>
      <c r="AH693" s="171"/>
      <c r="AI693" s="181"/>
      <c r="AJ693" s="181"/>
      <c r="AK693" s="181"/>
      <c r="AL693" s="176"/>
      <c r="AM693" s="181"/>
      <c r="AN693" s="181"/>
      <c r="AO693" s="181"/>
      <c r="AP693" s="176"/>
      <c r="AQ693" s="216"/>
      <c r="AR693" s="135"/>
      <c r="AS693" s="136" t="s">
        <v>355</v>
      </c>
      <c r="AT693" s="171"/>
      <c r="AU693" s="135"/>
      <c r="AV693" s="135"/>
      <c r="AW693" s="136" t="s">
        <v>300</v>
      </c>
      <c r="AX693" s="137"/>
    </row>
    <row r="694" spans="1:50" ht="23.25" hidden="1" customHeight="1" x14ac:dyDescent="0.15">
      <c r="A694" s="1005"/>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1005"/>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1005"/>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1005"/>
      <c r="B697" s="251"/>
      <c r="C697" s="250"/>
      <c r="D697" s="251"/>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5"/>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3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569</v>
      </c>
      <c r="AE702" s="904"/>
      <c r="AF702" s="904"/>
      <c r="AG702" s="892" t="s">
        <v>617</v>
      </c>
      <c r="AH702" s="893"/>
      <c r="AI702" s="893"/>
      <c r="AJ702" s="893"/>
      <c r="AK702" s="893"/>
      <c r="AL702" s="893"/>
      <c r="AM702" s="893"/>
      <c r="AN702" s="893"/>
      <c r="AO702" s="893"/>
      <c r="AP702" s="893"/>
      <c r="AQ702" s="893"/>
      <c r="AR702" s="893"/>
      <c r="AS702" s="893"/>
      <c r="AT702" s="893"/>
      <c r="AU702" s="893"/>
      <c r="AV702" s="893"/>
      <c r="AW702" s="893"/>
      <c r="AX702" s="894"/>
    </row>
    <row r="703" spans="1:50" ht="60"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3" t="s">
        <v>569</v>
      </c>
      <c r="AE703" s="154"/>
      <c r="AF703" s="154"/>
      <c r="AG703" s="668" t="s">
        <v>618</v>
      </c>
      <c r="AH703" s="669"/>
      <c r="AI703" s="669"/>
      <c r="AJ703" s="669"/>
      <c r="AK703" s="669"/>
      <c r="AL703" s="669"/>
      <c r="AM703" s="669"/>
      <c r="AN703" s="669"/>
      <c r="AO703" s="669"/>
      <c r="AP703" s="669"/>
      <c r="AQ703" s="669"/>
      <c r="AR703" s="669"/>
      <c r="AS703" s="669"/>
      <c r="AT703" s="669"/>
      <c r="AU703" s="669"/>
      <c r="AV703" s="669"/>
      <c r="AW703" s="669"/>
      <c r="AX703" s="670"/>
    </row>
    <row r="704" spans="1:50" ht="114.9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569</v>
      </c>
      <c r="AE704" s="590"/>
      <c r="AF704" s="590"/>
      <c r="AG704" s="432" t="s">
        <v>619</v>
      </c>
      <c r="AH704" s="232"/>
      <c r="AI704" s="232"/>
      <c r="AJ704" s="232"/>
      <c r="AK704" s="232"/>
      <c r="AL704" s="232"/>
      <c r="AM704" s="232"/>
      <c r="AN704" s="232"/>
      <c r="AO704" s="232"/>
      <c r="AP704" s="232"/>
      <c r="AQ704" s="232"/>
      <c r="AR704" s="232"/>
      <c r="AS704" s="232"/>
      <c r="AT704" s="232"/>
      <c r="AU704" s="232"/>
      <c r="AV704" s="232"/>
      <c r="AW704" s="232"/>
      <c r="AX704" s="433"/>
    </row>
    <row r="705" spans="1:50" ht="80.099999999999994"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614</v>
      </c>
      <c r="AE705" s="737"/>
      <c r="AF705" s="737"/>
      <c r="AG705" s="159" t="s">
        <v>620</v>
      </c>
      <c r="AH705" s="160"/>
      <c r="AI705" s="160"/>
      <c r="AJ705" s="160"/>
      <c r="AK705" s="160"/>
      <c r="AL705" s="160"/>
      <c r="AM705" s="160"/>
      <c r="AN705" s="160"/>
      <c r="AO705" s="160"/>
      <c r="AP705" s="160"/>
      <c r="AQ705" s="160"/>
      <c r="AR705" s="160"/>
      <c r="AS705" s="160"/>
      <c r="AT705" s="160"/>
      <c r="AU705" s="160"/>
      <c r="AV705" s="160"/>
      <c r="AW705" s="160"/>
      <c r="AX705" s="161"/>
    </row>
    <row r="706" spans="1:50" ht="80.099999999999994" customHeight="1" x14ac:dyDescent="0.15">
      <c r="A706" s="659"/>
      <c r="B706" s="774"/>
      <c r="C706" s="618"/>
      <c r="D706" s="619"/>
      <c r="E706" s="687" t="s">
        <v>505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3" t="s">
        <v>615</v>
      </c>
      <c r="AE706" s="154"/>
      <c r="AF706" s="155"/>
      <c r="AG706" s="432"/>
      <c r="AH706" s="232"/>
      <c r="AI706" s="232"/>
      <c r="AJ706" s="232"/>
      <c r="AK706" s="232"/>
      <c r="AL706" s="232"/>
      <c r="AM706" s="232"/>
      <c r="AN706" s="232"/>
      <c r="AO706" s="232"/>
      <c r="AP706" s="232"/>
      <c r="AQ706" s="232"/>
      <c r="AR706" s="232"/>
      <c r="AS706" s="232"/>
      <c r="AT706" s="232"/>
      <c r="AU706" s="232"/>
      <c r="AV706" s="232"/>
      <c r="AW706" s="232"/>
      <c r="AX706" s="433"/>
    </row>
    <row r="707" spans="1:50" ht="80.099999999999994"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615</v>
      </c>
      <c r="AE707" s="588"/>
      <c r="AF707" s="588"/>
      <c r="AG707" s="432"/>
      <c r="AH707" s="232"/>
      <c r="AI707" s="232"/>
      <c r="AJ707" s="232"/>
      <c r="AK707" s="232"/>
      <c r="AL707" s="232"/>
      <c r="AM707" s="232"/>
      <c r="AN707" s="232"/>
      <c r="AO707" s="232"/>
      <c r="AP707" s="232"/>
      <c r="AQ707" s="232"/>
      <c r="AR707" s="232"/>
      <c r="AS707" s="232"/>
      <c r="AT707" s="232"/>
      <c r="AU707" s="232"/>
      <c r="AV707" s="232"/>
      <c r="AW707" s="232"/>
      <c r="AX707" s="433"/>
    </row>
    <row r="708" spans="1:50" ht="54.9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569</v>
      </c>
      <c r="AE708" s="672"/>
      <c r="AF708" s="672"/>
      <c r="AG708" s="530" t="s">
        <v>621</v>
      </c>
      <c r="AH708" s="531"/>
      <c r="AI708" s="531"/>
      <c r="AJ708" s="531"/>
      <c r="AK708" s="531"/>
      <c r="AL708" s="531"/>
      <c r="AM708" s="531"/>
      <c r="AN708" s="531"/>
      <c r="AO708" s="531"/>
      <c r="AP708" s="531"/>
      <c r="AQ708" s="531"/>
      <c r="AR708" s="531"/>
      <c r="AS708" s="531"/>
      <c r="AT708" s="531"/>
      <c r="AU708" s="531"/>
      <c r="AV708" s="531"/>
      <c r="AW708" s="531"/>
      <c r="AX708" s="532"/>
    </row>
    <row r="709" spans="1:50" ht="54.9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3" t="s">
        <v>569</v>
      </c>
      <c r="AE709" s="154"/>
      <c r="AF709" s="154"/>
      <c r="AG709" s="668" t="s">
        <v>622</v>
      </c>
      <c r="AH709" s="669"/>
      <c r="AI709" s="669"/>
      <c r="AJ709" s="669"/>
      <c r="AK709" s="669"/>
      <c r="AL709" s="669"/>
      <c r="AM709" s="669"/>
      <c r="AN709" s="669"/>
      <c r="AO709" s="669"/>
      <c r="AP709" s="669"/>
      <c r="AQ709" s="669"/>
      <c r="AR709" s="669"/>
      <c r="AS709" s="669"/>
      <c r="AT709" s="669"/>
      <c r="AU709" s="669"/>
      <c r="AV709" s="669"/>
      <c r="AW709" s="669"/>
      <c r="AX709" s="670"/>
    </row>
    <row r="710" spans="1:50" ht="35.1"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3" t="s">
        <v>569</v>
      </c>
      <c r="AE710" s="154"/>
      <c r="AF710" s="154"/>
      <c r="AG710" s="668" t="s">
        <v>623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3" t="s">
        <v>569</v>
      </c>
      <c r="AE711" s="154"/>
      <c r="AF711" s="154"/>
      <c r="AG711" s="668" t="s">
        <v>624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616</v>
      </c>
      <c r="AE712" s="590"/>
      <c r="AF712" s="590"/>
      <c r="AG712" s="598" t="s">
        <v>593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616</v>
      </c>
      <c r="AE713" s="154"/>
      <c r="AF713" s="155"/>
      <c r="AG713" s="668" t="s">
        <v>613</v>
      </c>
      <c r="AH713" s="669"/>
      <c r="AI713" s="669"/>
      <c r="AJ713" s="669"/>
      <c r="AK713" s="669"/>
      <c r="AL713" s="669"/>
      <c r="AM713" s="669"/>
      <c r="AN713" s="669"/>
      <c r="AO713" s="669"/>
      <c r="AP713" s="669"/>
      <c r="AQ713" s="669"/>
      <c r="AR713" s="669"/>
      <c r="AS713" s="669"/>
      <c r="AT713" s="669"/>
      <c r="AU713" s="669"/>
      <c r="AV713" s="669"/>
      <c r="AW713" s="669"/>
      <c r="AX713" s="670"/>
    </row>
    <row r="714" spans="1:50" ht="69.95" customHeight="1" x14ac:dyDescent="0.15">
      <c r="A714" s="661"/>
      <c r="B714" s="662"/>
      <c r="C714" s="775" t="s">
        <v>446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569</v>
      </c>
      <c r="AE714" s="596"/>
      <c r="AF714" s="597"/>
      <c r="AG714" s="693" t="s">
        <v>625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569</v>
      </c>
      <c r="AE715" s="672"/>
      <c r="AF715" s="781"/>
      <c r="AG715" s="530" t="s">
        <v>626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616</v>
      </c>
      <c r="AE716" s="763"/>
      <c r="AF716" s="763"/>
      <c r="AG716" s="668" t="s">
        <v>613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3" t="s">
        <v>616</v>
      </c>
      <c r="AE717" s="154"/>
      <c r="AF717" s="154"/>
      <c r="AG717" s="668" t="s">
        <v>574</v>
      </c>
      <c r="AH717" s="669"/>
      <c r="AI717" s="669"/>
      <c r="AJ717" s="669"/>
      <c r="AK717" s="669"/>
      <c r="AL717" s="669"/>
      <c r="AM717" s="669"/>
      <c r="AN717" s="669"/>
      <c r="AO717" s="669"/>
      <c r="AP717" s="669"/>
      <c r="AQ717" s="669"/>
      <c r="AR717" s="669"/>
      <c r="AS717" s="669"/>
      <c r="AT717" s="669"/>
      <c r="AU717" s="669"/>
      <c r="AV717" s="669"/>
      <c r="AW717" s="669"/>
      <c r="AX717" s="670"/>
    </row>
    <row r="718" spans="1:50" ht="50.1"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3" t="s">
        <v>569</v>
      </c>
      <c r="AE718" s="154"/>
      <c r="AF718" s="154"/>
      <c r="AG718" s="162" t="s">
        <v>627</v>
      </c>
      <c r="AH718" s="163"/>
      <c r="AI718" s="163"/>
      <c r="AJ718" s="163"/>
      <c r="AK718" s="163"/>
      <c r="AL718" s="163"/>
      <c r="AM718" s="163"/>
      <c r="AN718" s="163"/>
      <c r="AO718" s="163"/>
      <c r="AP718" s="163"/>
      <c r="AQ718" s="163"/>
      <c r="AR718" s="163"/>
      <c r="AS718" s="163"/>
      <c r="AT718" s="163"/>
      <c r="AU718" s="163"/>
      <c r="AV718" s="163"/>
      <c r="AW718" s="163"/>
      <c r="AX718" s="164"/>
    </row>
    <row r="719" spans="1:50" ht="60"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569</v>
      </c>
      <c r="AE719" s="672"/>
      <c r="AF719" s="672"/>
      <c r="AG719" s="159" t="s">
        <v>628</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4"/>
      <c r="B720" s="655"/>
      <c r="C720" s="946" t="s">
        <v>462</v>
      </c>
      <c r="D720" s="944"/>
      <c r="E720" s="944"/>
      <c r="F720" s="947"/>
      <c r="G720" s="943" t="s">
        <v>463</v>
      </c>
      <c r="H720" s="944"/>
      <c r="I720" s="944"/>
      <c r="J720" s="944"/>
      <c r="K720" s="944"/>
      <c r="L720" s="944"/>
      <c r="M720" s="944"/>
      <c r="N720" s="943" t="s">
        <v>466</v>
      </c>
      <c r="O720" s="944"/>
      <c r="P720" s="944"/>
      <c r="Q720" s="944"/>
      <c r="R720" s="944"/>
      <c r="S720" s="944"/>
      <c r="T720" s="944"/>
      <c r="U720" s="944"/>
      <c r="V720" s="944"/>
      <c r="W720" s="944"/>
      <c r="X720" s="944"/>
      <c r="Y720" s="944"/>
      <c r="Z720" s="944"/>
      <c r="AA720" s="944"/>
      <c r="AB720" s="944"/>
      <c r="AC720" s="944"/>
      <c r="AD720" s="944"/>
      <c r="AE720" s="944"/>
      <c r="AF720" s="945"/>
      <c r="AG720" s="432"/>
      <c r="AH720" s="232"/>
      <c r="AI720" s="232"/>
      <c r="AJ720" s="232"/>
      <c r="AK720" s="232"/>
      <c r="AL720" s="232"/>
      <c r="AM720" s="232"/>
      <c r="AN720" s="232"/>
      <c r="AO720" s="232"/>
      <c r="AP720" s="232"/>
      <c r="AQ720" s="232"/>
      <c r="AR720" s="232"/>
      <c r="AS720" s="232"/>
      <c r="AT720" s="232"/>
      <c r="AU720" s="232"/>
      <c r="AV720" s="232"/>
      <c r="AW720" s="232"/>
      <c r="AX720" s="433"/>
    </row>
    <row r="721" spans="1:50" ht="63" customHeight="1" x14ac:dyDescent="0.15">
      <c r="A721" s="654"/>
      <c r="B721" s="655"/>
      <c r="C721" s="925" t="s">
        <v>568</v>
      </c>
      <c r="D721" s="926"/>
      <c r="E721" s="926"/>
      <c r="F721" s="927"/>
      <c r="G721" s="948"/>
      <c r="H721" s="949"/>
      <c r="I721" s="82" t="str">
        <f>IF(OR(G721="　", G721=""), "", "-")</f>
        <v/>
      </c>
      <c r="J721" s="924">
        <v>898</v>
      </c>
      <c r="K721" s="924"/>
      <c r="L721" s="82" t="str">
        <f>IF(M721="","","-")</f>
        <v/>
      </c>
      <c r="M721" s="83"/>
      <c r="N721" s="921" t="s">
        <v>632</v>
      </c>
      <c r="O721" s="922"/>
      <c r="P721" s="922"/>
      <c r="Q721" s="922"/>
      <c r="R721" s="922"/>
      <c r="S721" s="922"/>
      <c r="T721" s="922"/>
      <c r="U721" s="922"/>
      <c r="V721" s="922"/>
      <c r="W721" s="922"/>
      <c r="X721" s="922"/>
      <c r="Y721" s="922"/>
      <c r="Z721" s="922"/>
      <c r="AA721" s="922"/>
      <c r="AB721" s="922"/>
      <c r="AC721" s="922"/>
      <c r="AD721" s="922"/>
      <c r="AE721" s="922"/>
      <c r="AF721" s="923"/>
      <c r="AG721" s="432"/>
      <c r="AH721" s="232"/>
      <c r="AI721" s="232"/>
      <c r="AJ721" s="232"/>
      <c r="AK721" s="232"/>
      <c r="AL721" s="232"/>
      <c r="AM721" s="232"/>
      <c r="AN721" s="232"/>
      <c r="AO721" s="232"/>
      <c r="AP721" s="232"/>
      <c r="AQ721" s="232"/>
      <c r="AR721" s="232"/>
      <c r="AS721" s="232"/>
      <c r="AT721" s="232"/>
      <c r="AU721" s="232"/>
      <c r="AV721" s="232"/>
      <c r="AW721" s="232"/>
      <c r="AX721" s="433"/>
    </row>
    <row r="722" spans="1:50" ht="63" customHeight="1" x14ac:dyDescent="0.15">
      <c r="A722" s="654"/>
      <c r="B722" s="655"/>
      <c r="C722" s="925" t="s">
        <v>629</v>
      </c>
      <c r="D722" s="926"/>
      <c r="E722" s="926"/>
      <c r="F722" s="927"/>
      <c r="G722" s="948"/>
      <c r="H722" s="949"/>
      <c r="I722" s="82" t="str">
        <f t="shared" ref="I722:I725" si="4">IF(OR(G722="　", G722=""), "", "-")</f>
        <v/>
      </c>
      <c r="J722" s="924">
        <v>243</v>
      </c>
      <c r="K722" s="924"/>
      <c r="L722" s="82" t="str">
        <f t="shared" ref="L722:L725" si="5">IF(M722="","","-")</f>
        <v/>
      </c>
      <c r="M722" s="83"/>
      <c r="N722" s="921" t="s">
        <v>633</v>
      </c>
      <c r="O722" s="922"/>
      <c r="P722" s="922"/>
      <c r="Q722" s="922"/>
      <c r="R722" s="922"/>
      <c r="S722" s="922"/>
      <c r="T722" s="922"/>
      <c r="U722" s="922"/>
      <c r="V722" s="922"/>
      <c r="W722" s="922"/>
      <c r="X722" s="922"/>
      <c r="Y722" s="922"/>
      <c r="Z722" s="922"/>
      <c r="AA722" s="922"/>
      <c r="AB722" s="922"/>
      <c r="AC722" s="922"/>
      <c r="AD722" s="922"/>
      <c r="AE722" s="922"/>
      <c r="AF722" s="923"/>
      <c r="AG722" s="432"/>
      <c r="AH722" s="232"/>
      <c r="AI722" s="232"/>
      <c r="AJ722" s="232"/>
      <c r="AK722" s="232"/>
      <c r="AL722" s="232"/>
      <c r="AM722" s="232"/>
      <c r="AN722" s="232"/>
      <c r="AO722" s="232"/>
      <c r="AP722" s="232"/>
      <c r="AQ722" s="232"/>
      <c r="AR722" s="232"/>
      <c r="AS722" s="232"/>
      <c r="AT722" s="232"/>
      <c r="AU722" s="232"/>
      <c r="AV722" s="232"/>
      <c r="AW722" s="232"/>
      <c r="AX722" s="433"/>
    </row>
    <row r="723" spans="1:50" ht="63" customHeight="1" x14ac:dyDescent="0.15">
      <c r="A723" s="654"/>
      <c r="B723" s="655"/>
      <c r="C723" s="925" t="s">
        <v>630</v>
      </c>
      <c r="D723" s="926"/>
      <c r="E723" s="926"/>
      <c r="F723" s="927"/>
      <c r="G723" s="948"/>
      <c r="H723" s="949"/>
      <c r="I723" s="82" t="str">
        <f t="shared" si="4"/>
        <v/>
      </c>
      <c r="J723" s="924">
        <v>31</v>
      </c>
      <c r="K723" s="924"/>
      <c r="L723" s="82" t="str">
        <f t="shared" si="5"/>
        <v/>
      </c>
      <c r="M723" s="83"/>
      <c r="N723" s="921" t="s">
        <v>634</v>
      </c>
      <c r="O723" s="922"/>
      <c r="P723" s="922"/>
      <c r="Q723" s="922"/>
      <c r="R723" s="922"/>
      <c r="S723" s="922"/>
      <c r="T723" s="922"/>
      <c r="U723" s="922"/>
      <c r="V723" s="922"/>
      <c r="W723" s="922"/>
      <c r="X723" s="922"/>
      <c r="Y723" s="922"/>
      <c r="Z723" s="922"/>
      <c r="AA723" s="922"/>
      <c r="AB723" s="922"/>
      <c r="AC723" s="922"/>
      <c r="AD723" s="922"/>
      <c r="AE723" s="922"/>
      <c r="AF723" s="923"/>
      <c r="AG723" s="432"/>
      <c r="AH723" s="232"/>
      <c r="AI723" s="232"/>
      <c r="AJ723" s="232"/>
      <c r="AK723" s="232"/>
      <c r="AL723" s="232"/>
      <c r="AM723" s="232"/>
      <c r="AN723" s="232"/>
      <c r="AO723" s="232"/>
      <c r="AP723" s="232"/>
      <c r="AQ723" s="232"/>
      <c r="AR723" s="232"/>
      <c r="AS723" s="232"/>
      <c r="AT723" s="232"/>
      <c r="AU723" s="232"/>
      <c r="AV723" s="232"/>
      <c r="AW723" s="232"/>
      <c r="AX723" s="433"/>
    </row>
    <row r="724" spans="1:50" ht="63" customHeight="1" x14ac:dyDescent="0.15">
      <c r="A724" s="654"/>
      <c r="B724" s="655"/>
      <c r="C724" s="925" t="s">
        <v>631</v>
      </c>
      <c r="D724" s="926"/>
      <c r="E724" s="926"/>
      <c r="F724" s="927"/>
      <c r="G724" s="948"/>
      <c r="H724" s="949"/>
      <c r="I724" s="82" t="str">
        <f t="shared" si="4"/>
        <v/>
      </c>
      <c r="J724" s="924">
        <v>40</v>
      </c>
      <c r="K724" s="924"/>
      <c r="L724" s="82" t="str">
        <f t="shared" si="5"/>
        <v/>
      </c>
      <c r="M724" s="83"/>
      <c r="N724" s="921" t="s">
        <v>780</v>
      </c>
      <c r="O724" s="922"/>
      <c r="P724" s="922"/>
      <c r="Q724" s="922"/>
      <c r="R724" s="922"/>
      <c r="S724" s="922"/>
      <c r="T724" s="922"/>
      <c r="U724" s="922"/>
      <c r="V724" s="922"/>
      <c r="W724" s="922"/>
      <c r="X724" s="922"/>
      <c r="Y724" s="922"/>
      <c r="Z724" s="922"/>
      <c r="AA724" s="922"/>
      <c r="AB724" s="922"/>
      <c r="AC724" s="922"/>
      <c r="AD724" s="922"/>
      <c r="AE724" s="922"/>
      <c r="AF724" s="923"/>
      <c r="AG724" s="432"/>
      <c r="AH724" s="232"/>
      <c r="AI724" s="232"/>
      <c r="AJ724" s="232"/>
      <c r="AK724" s="232"/>
      <c r="AL724" s="232"/>
      <c r="AM724" s="232"/>
      <c r="AN724" s="232"/>
      <c r="AO724" s="232"/>
      <c r="AP724" s="232"/>
      <c r="AQ724" s="232"/>
      <c r="AR724" s="232"/>
      <c r="AS724" s="232"/>
      <c r="AT724" s="232"/>
      <c r="AU724" s="232"/>
      <c r="AV724" s="232"/>
      <c r="AW724" s="232"/>
      <c r="AX724" s="433"/>
    </row>
    <row r="725" spans="1:50" ht="24.75" hidden="1" customHeight="1" x14ac:dyDescent="0.15">
      <c r="A725" s="656"/>
      <c r="B725" s="657"/>
      <c r="C725" s="928"/>
      <c r="D725" s="929"/>
      <c r="E725" s="929"/>
      <c r="F725" s="930"/>
      <c r="G725" s="970"/>
      <c r="H725" s="971"/>
      <c r="I725" s="84" t="str">
        <f t="shared" si="4"/>
        <v/>
      </c>
      <c r="J725" s="972"/>
      <c r="K725" s="972"/>
      <c r="L725" s="84" t="str">
        <f t="shared" si="5"/>
        <v/>
      </c>
      <c r="M725" s="85"/>
      <c r="N725" s="963"/>
      <c r="O725" s="964"/>
      <c r="P725" s="964"/>
      <c r="Q725" s="964"/>
      <c r="R725" s="964"/>
      <c r="S725" s="964"/>
      <c r="T725" s="964"/>
      <c r="U725" s="964"/>
      <c r="V725" s="964"/>
      <c r="W725" s="964"/>
      <c r="X725" s="964"/>
      <c r="Y725" s="964"/>
      <c r="Z725" s="964"/>
      <c r="AA725" s="964"/>
      <c r="AB725" s="964"/>
      <c r="AC725" s="964"/>
      <c r="AD725" s="964"/>
      <c r="AE725" s="964"/>
      <c r="AF725" s="965"/>
      <c r="AG725" s="162"/>
      <c r="AH725" s="163"/>
      <c r="AI725" s="163"/>
      <c r="AJ725" s="163"/>
      <c r="AK725" s="163"/>
      <c r="AL725" s="163"/>
      <c r="AM725" s="163"/>
      <c r="AN725" s="163"/>
      <c r="AO725" s="163"/>
      <c r="AP725" s="163"/>
      <c r="AQ725" s="163"/>
      <c r="AR725" s="163"/>
      <c r="AS725" s="163"/>
      <c r="AT725" s="163"/>
      <c r="AU725" s="163"/>
      <c r="AV725" s="163"/>
      <c r="AW725" s="163"/>
      <c r="AX725" s="164"/>
    </row>
    <row r="726" spans="1:50" ht="50.1" customHeight="1" x14ac:dyDescent="0.15">
      <c r="A726" s="625" t="s">
        <v>48</v>
      </c>
      <c r="B726" s="626"/>
      <c r="C726" s="447" t="s">
        <v>53</v>
      </c>
      <c r="D726" s="585"/>
      <c r="E726" s="585"/>
      <c r="F726" s="586"/>
      <c r="G726" s="801" t="s">
        <v>635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0.1" customHeight="1" thickBot="1" x14ac:dyDescent="0.2">
      <c r="A727" s="627"/>
      <c r="B727" s="628"/>
      <c r="C727" s="699" t="s">
        <v>57</v>
      </c>
      <c r="D727" s="700"/>
      <c r="E727" s="700"/>
      <c r="F727" s="701"/>
      <c r="G727" s="799" t="s">
        <v>636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0" customHeight="1" thickBot="1" x14ac:dyDescent="0.2">
      <c r="A729" s="769" t="s">
        <v>777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5" customHeight="1" thickBot="1" x14ac:dyDescent="0.2">
      <c r="A731" s="622" t="s">
        <v>257</v>
      </c>
      <c r="B731" s="623"/>
      <c r="C731" s="623"/>
      <c r="D731" s="623"/>
      <c r="E731" s="624"/>
      <c r="F731" s="684" t="s">
        <v>776</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0" customHeight="1" thickBot="1" x14ac:dyDescent="0.2">
      <c r="A733" s="753" t="s">
        <v>257</v>
      </c>
      <c r="B733" s="754"/>
      <c r="C733" s="754"/>
      <c r="D733" s="754"/>
      <c r="E733" s="755"/>
      <c r="F733" s="770" t="s">
        <v>779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0" customHeight="1" thickBot="1" x14ac:dyDescent="0.2">
      <c r="A735" s="615" t="s">
        <v>781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2" t="s">
        <v>548</v>
      </c>
      <c r="B737" s="123"/>
      <c r="C737" s="123"/>
      <c r="D737" s="124"/>
      <c r="E737" s="121" t="s">
        <v>782</v>
      </c>
      <c r="F737" s="121"/>
      <c r="G737" s="121"/>
      <c r="H737" s="121"/>
      <c r="I737" s="121"/>
      <c r="J737" s="121"/>
      <c r="K737" s="121"/>
      <c r="L737" s="121"/>
      <c r="M737" s="121"/>
      <c r="N737" s="100" t="s">
        <v>541</v>
      </c>
      <c r="O737" s="100"/>
      <c r="P737" s="100"/>
      <c r="Q737" s="100"/>
      <c r="R737" s="121" t="s">
        <v>783</v>
      </c>
      <c r="S737" s="121"/>
      <c r="T737" s="121"/>
      <c r="U737" s="121"/>
      <c r="V737" s="121"/>
      <c r="W737" s="121"/>
      <c r="X737" s="121"/>
      <c r="Y737" s="121"/>
      <c r="Z737" s="121"/>
      <c r="AA737" s="100" t="s">
        <v>540</v>
      </c>
      <c r="AB737" s="100"/>
      <c r="AC737" s="100"/>
      <c r="AD737" s="100"/>
      <c r="AE737" s="121" t="s">
        <v>779</v>
      </c>
      <c r="AF737" s="121"/>
      <c r="AG737" s="121"/>
      <c r="AH737" s="121"/>
      <c r="AI737" s="121"/>
      <c r="AJ737" s="121"/>
      <c r="AK737" s="121"/>
      <c r="AL737" s="121"/>
      <c r="AM737" s="121"/>
      <c r="AN737" s="100" t="s">
        <v>539</v>
      </c>
      <c r="AO737" s="100"/>
      <c r="AP737" s="100"/>
      <c r="AQ737" s="100"/>
      <c r="AR737" s="101" t="s">
        <v>784</v>
      </c>
      <c r="AS737" s="102"/>
      <c r="AT737" s="102"/>
      <c r="AU737" s="102"/>
      <c r="AV737" s="102"/>
      <c r="AW737" s="102"/>
      <c r="AX737" s="103"/>
      <c r="AY737" s="88"/>
      <c r="AZ737" s="88"/>
    </row>
    <row r="738" spans="1:52" ht="24.75" customHeight="1" x14ac:dyDescent="0.15">
      <c r="A738" s="122" t="s">
        <v>538</v>
      </c>
      <c r="B738" s="123"/>
      <c r="C738" s="123"/>
      <c r="D738" s="124"/>
      <c r="E738" s="121" t="s">
        <v>779</v>
      </c>
      <c r="F738" s="121"/>
      <c r="G738" s="121"/>
      <c r="H738" s="121"/>
      <c r="I738" s="121"/>
      <c r="J738" s="121"/>
      <c r="K738" s="121"/>
      <c r="L738" s="121"/>
      <c r="M738" s="121"/>
      <c r="N738" s="100" t="s">
        <v>537</v>
      </c>
      <c r="O738" s="100"/>
      <c r="P738" s="100"/>
      <c r="Q738" s="100"/>
      <c r="R738" s="121" t="s">
        <v>637</v>
      </c>
      <c r="S738" s="121"/>
      <c r="T738" s="121"/>
      <c r="U738" s="121"/>
      <c r="V738" s="121"/>
      <c r="W738" s="121"/>
      <c r="X738" s="121"/>
      <c r="Y738" s="121"/>
      <c r="Z738" s="121"/>
      <c r="AA738" s="100" t="s">
        <v>536</v>
      </c>
      <c r="AB738" s="100"/>
      <c r="AC738" s="100"/>
      <c r="AD738" s="100"/>
      <c r="AE738" s="121" t="s">
        <v>659</v>
      </c>
      <c r="AF738" s="121"/>
      <c r="AG738" s="121"/>
      <c r="AH738" s="121"/>
      <c r="AI738" s="121"/>
      <c r="AJ738" s="121"/>
      <c r="AK738" s="121"/>
      <c r="AL738" s="121"/>
      <c r="AM738" s="121"/>
      <c r="AN738" s="100" t="s">
        <v>532</v>
      </c>
      <c r="AO738" s="100"/>
      <c r="AP738" s="100"/>
      <c r="AQ738" s="100"/>
      <c r="AR738" s="101" t="s">
        <v>660</v>
      </c>
      <c r="AS738" s="102"/>
      <c r="AT738" s="102"/>
      <c r="AU738" s="102"/>
      <c r="AV738" s="102"/>
      <c r="AW738" s="102"/>
      <c r="AX738" s="103"/>
    </row>
    <row r="739" spans="1:52" ht="24.75" customHeight="1" thickBot="1" x14ac:dyDescent="0.2">
      <c r="A739" s="125" t="s">
        <v>528</v>
      </c>
      <c r="B739" s="126"/>
      <c r="C739" s="126"/>
      <c r="D739" s="127"/>
      <c r="E739" s="128" t="s">
        <v>568</v>
      </c>
      <c r="F739" s="116"/>
      <c r="G739" s="116"/>
      <c r="H739" s="92" t="str">
        <f>IF(E739="", "", "(")</f>
        <v>(</v>
      </c>
      <c r="I739" s="116"/>
      <c r="J739" s="116"/>
      <c r="K739" s="92" t="str">
        <f>IF(OR(I739="　", I739=""), "", "-")</f>
        <v/>
      </c>
      <c r="L739" s="117">
        <v>884</v>
      </c>
      <c r="M739" s="117"/>
      <c r="N739" s="93" t="str">
        <f>IF(O739="", "", "-")</f>
        <v>-</v>
      </c>
      <c r="O739" s="94">
        <v>7</v>
      </c>
      <c r="P739" s="93" t="str">
        <f>IF(E739="", "", ")")</f>
        <v>)</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508</v>
      </c>
      <c r="B740" s="142"/>
      <c r="C740" s="142"/>
      <c r="D740" s="142"/>
      <c r="E740" s="142"/>
      <c r="F740" s="143"/>
      <c r="G740" s="89"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6" t="s">
        <v>764</v>
      </c>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4" t="s">
        <v>510</v>
      </c>
      <c r="B779" s="765"/>
      <c r="C779" s="765"/>
      <c r="D779" s="765"/>
      <c r="E779" s="765"/>
      <c r="F779" s="766"/>
      <c r="G779" s="443" t="s">
        <v>698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740</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67"/>
      <c r="C781" s="767"/>
      <c r="D781" s="767"/>
      <c r="E781" s="767"/>
      <c r="F781" s="768"/>
      <c r="G781" s="453" t="s">
        <v>699</v>
      </c>
      <c r="H781" s="454"/>
      <c r="I781" s="454"/>
      <c r="J781" s="454"/>
      <c r="K781" s="455"/>
      <c r="L781" s="456" t="s">
        <v>700</v>
      </c>
      <c r="M781" s="457"/>
      <c r="N781" s="457"/>
      <c r="O781" s="457"/>
      <c r="P781" s="457"/>
      <c r="Q781" s="457"/>
      <c r="R781" s="457"/>
      <c r="S781" s="457"/>
      <c r="T781" s="457"/>
      <c r="U781" s="457"/>
      <c r="V781" s="457"/>
      <c r="W781" s="457"/>
      <c r="X781" s="458"/>
      <c r="Y781" s="459">
        <v>0.7</v>
      </c>
      <c r="Z781" s="460"/>
      <c r="AA781" s="460"/>
      <c r="AB781" s="561"/>
      <c r="AC781" s="453" t="s">
        <v>749</v>
      </c>
      <c r="AD781" s="454"/>
      <c r="AE781" s="454"/>
      <c r="AF781" s="454"/>
      <c r="AG781" s="455"/>
      <c r="AH781" s="456" t="s">
        <v>752</v>
      </c>
      <c r="AI781" s="457"/>
      <c r="AJ781" s="457"/>
      <c r="AK781" s="457"/>
      <c r="AL781" s="457"/>
      <c r="AM781" s="457"/>
      <c r="AN781" s="457"/>
      <c r="AO781" s="457"/>
      <c r="AP781" s="457"/>
      <c r="AQ781" s="457"/>
      <c r="AR781" s="457"/>
      <c r="AS781" s="457"/>
      <c r="AT781" s="458"/>
      <c r="AU781" s="459">
        <v>2.4</v>
      </c>
      <c r="AV781" s="460"/>
      <c r="AW781" s="460"/>
      <c r="AX781" s="461"/>
    </row>
    <row r="782" spans="1:50" ht="24.75" customHeight="1" x14ac:dyDescent="0.15">
      <c r="A782" s="560"/>
      <c r="B782" s="767"/>
      <c r="C782" s="767"/>
      <c r="D782" s="767"/>
      <c r="E782" s="767"/>
      <c r="F782" s="768"/>
      <c r="G782" s="347" t="s">
        <v>699</v>
      </c>
      <c r="H782" s="348"/>
      <c r="I782" s="348"/>
      <c r="J782" s="348"/>
      <c r="K782" s="349"/>
      <c r="L782" s="400" t="s">
        <v>701</v>
      </c>
      <c r="M782" s="401"/>
      <c r="N782" s="401"/>
      <c r="O782" s="401"/>
      <c r="P782" s="401"/>
      <c r="Q782" s="401"/>
      <c r="R782" s="401"/>
      <c r="S782" s="401"/>
      <c r="T782" s="401"/>
      <c r="U782" s="401"/>
      <c r="V782" s="401"/>
      <c r="W782" s="401"/>
      <c r="X782" s="402"/>
      <c r="Y782" s="397">
        <v>0.3</v>
      </c>
      <c r="Z782" s="398"/>
      <c r="AA782" s="398"/>
      <c r="AB782" s="404"/>
      <c r="AC782" s="347" t="s">
        <v>746</v>
      </c>
      <c r="AD782" s="348"/>
      <c r="AE782" s="348"/>
      <c r="AF782" s="348"/>
      <c r="AG782" s="349"/>
      <c r="AH782" s="400" t="s">
        <v>746</v>
      </c>
      <c r="AI782" s="401"/>
      <c r="AJ782" s="401"/>
      <c r="AK782" s="401"/>
      <c r="AL782" s="401"/>
      <c r="AM782" s="401"/>
      <c r="AN782" s="401"/>
      <c r="AO782" s="401"/>
      <c r="AP782" s="401"/>
      <c r="AQ782" s="401"/>
      <c r="AR782" s="401"/>
      <c r="AS782" s="401"/>
      <c r="AT782" s="402"/>
      <c r="AU782" s="397">
        <v>0.3</v>
      </c>
      <c r="AV782" s="398"/>
      <c r="AW782" s="398"/>
      <c r="AX782" s="399"/>
    </row>
    <row r="783" spans="1:50" ht="24.75" customHeight="1" x14ac:dyDescent="0.15">
      <c r="A783" s="560"/>
      <c r="B783" s="767"/>
      <c r="C783" s="767"/>
      <c r="D783" s="767"/>
      <c r="E783" s="767"/>
      <c r="F783" s="768"/>
      <c r="G783" s="347" t="s">
        <v>699</v>
      </c>
      <c r="H783" s="348"/>
      <c r="I783" s="348"/>
      <c r="J783" s="348"/>
      <c r="K783" s="349"/>
      <c r="L783" s="400" t="s">
        <v>702</v>
      </c>
      <c r="M783" s="401"/>
      <c r="N783" s="401"/>
      <c r="O783" s="401"/>
      <c r="P783" s="401"/>
      <c r="Q783" s="401"/>
      <c r="R783" s="401"/>
      <c r="S783" s="401"/>
      <c r="T783" s="401"/>
      <c r="U783" s="401"/>
      <c r="V783" s="401"/>
      <c r="W783" s="401"/>
      <c r="X783" s="402"/>
      <c r="Y783" s="397">
        <v>0.3</v>
      </c>
      <c r="Z783" s="398"/>
      <c r="AA783" s="398"/>
      <c r="AB783" s="404"/>
      <c r="AC783" s="347" t="s">
        <v>747</v>
      </c>
      <c r="AD783" s="348"/>
      <c r="AE783" s="348"/>
      <c r="AF783" s="348"/>
      <c r="AG783" s="349"/>
      <c r="AH783" s="400" t="s">
        <v>747</v>
      </c>
      <c r="AI783" s="401"/>
      <c r="AJ783" s="401"/>
      <c r="AK783" s="401"/>
      <c r="AL783" s="401"/>
      <c r="AM783" s="401"/>
      <c r="AN783" s="401"/>
      <c r="AO783" s="401"/>
      <c r="AP783" s="401"/>
      <c r="AQ783" s="401"/>
      <c r="AR783" s="401"/>
      <c r="AS783" s="401"/>
      <c r="AT783" s="402"/>
      <c r="AU783" s="397">
        <v>0.5</v>
      </c>
      <c r="AV783" s="398"/>
      <c r="AW783" s="398"/>
      <c r="AX783" s="399"/>
    </row>
    <row r="784" spans="1:50" ht="24.75" customHeight="1" x14ac:dyDescent="0.15">
      <c r="A784" s="560"/>
      <c r="B784" s="767"/>
      <c r="C784" s="767"/>
      <c r="D784" s="767"/>
      <c r="E784" s="767"/>
      <c r="F784" s="768"/>
      <c r="G784" s="347" t="s">
        <v>699</v>
      </c>
      <c r="H784" s="348"/>
      <c r="I784" s="348"/>
      <c r="J784" s="348"/>
      <c r="K784" s="349"/>
      <c r="L784" s="400" t="s">
        <v>703</v>
      </c>
      <c r="M784" s="401"/>
      <c r="N784" s="401"/>
      <c r="O784" s="401"/>
      <c r="P784" s="401"/>
      <c r="Q784" s="401"/>
      <c r="R784" s="401"/>
      <c r="S784" s="401"/>
      <c r="T784" s="401"/>
      <c r="U784" s="401"/>
      <c r="V784" s="401"/>
      <c r="W784" s="401"/>
      <c r="X784" s="402"/>
      <c r="Y784" s="397">
        <v>0.2</v>
      </c>
      <c r="Z784" s="398"/>
      <c r="AA784" s="398"/>
      <c r="AB784" s="404"/>
      <c r="AC784" s="347" t="s">
        <v>750</v>
      </c>
      <c r="AD784" s="348"/>
      <c r="AE784" s="348"/>
      <c r="AF784" s="348"/>
      <c r="AG784" s="349"/>
      <c r="AH784" s="400" t="s">
        <v>748</v>
      </c>
      <c r="AI784" s="401"/>
      <c r="AJ784" s="401"/>
      <c r="AK784" s="401"/>
      <c r="AL784" s="401"/>
      <c r="AM784" s="401"/>
      <c r="AN784" s="401"/>
      <c r="AO784" s="401"/>
      <c r="AP784" s="401"/>
      <c r="AQ784" s="401"/>
      <c r="AR784" s="401"/>
      <c r="AS784" s="401"/>
      <c r="AT784" s="402"/>
      <c r="AU784" s="397">
        <v>1.3</v>
      </c>
      <c r="AV784" s="398"/>
      <c r="AW784" s="398"/>
      <c r="AX784" s="399"/>
    </row>
    <row r="785" spans="1:50" ht="24.75" customHeight="1" x14ac:dyDescent="0.15">
      <c r="A785" s="560"/>
      <c r="B785" s="767"/>
      <c r="C785" s="767"/>
      <c r="D785" s="767"/>
      <c r="E785" s="767"/>
      <c r="F785" s="768"/>
      <c r="G785" s="347" t="s">
        <v>699</v>
      </c>
      <c r="H785" s="348"/>
      <c r="I785" s="348"/>
      <c r="J785" s="348"/>
      <c r="K785" s="349"/>
      <c r="L785" s="400" t="s">
        <v>704</v>
      </c>
      <c r="M785" s="401"/>
      <c r="N785" s="401"/>
      <c r="O785" s="401"/>
      <c r="P785" s="401"/>
      <c r="Q785" s="401"/>
      <c r="R785" s="401"/>
      <c r="S785" s="401"/>
      <c r="T785" s="401"/>
      <c r="U785" s="401"/>
      <c r="V785" s="401"/>
      <c r="W785" s="401"/>
      <c r="X785" s="402"/>
      <c r="Y785" s="397">
        <v>0.1</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0"/>
      <c r="B786" s="767"/>
      <c r="C786" s="767"/>
      <c r="D786" s="767"/>
      <c r="E786" s="767"/>
      <c r="F786" s="768"/>
      <c r="G786" s="347" t="s">
        <v>699</v>
      </c>
      <c r="H786" s="348"/>
      <c r="I786" s="348"/>
      <c r="J786" s="348"/>
      <c r="K786" s="349"/>
      <c r="L786" s="400" t="s">
        <v>705</v>
      </c>
      <c r="M786" s="401"/>
      <c r="N786" s="401"/>
      <c r="O786" s="401"/>
      <c r="P786" s="401"/>
      <c r="Q786" s="401"/>
      <c r="R786" s="401"/>
      <c r="S786" s="401"/>
      <c r="T786" s="401"/>
      <c r="U786" s="401"/>
      <c r="V786" s="401"/>
      <c r="W786" s="401"/>
      <c r="X786" s="402"/>
      <c r="Y786" s="397">
        <v>7.0000000000000007E-2</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0"/>
      <c r="B787" s="767"/>
      <c r="C787" s="767"/>
      <c r="D787" s="767"/>
      <c r="E787" s="767"/>
      <c r="F787" s="768"/>
      <c r="G787" s="347" t="s">
        <v>699</v>
      </c>
      <c r="H787" s="348"/>
      <c r="I787" s="348"/>
      <c r="J787" s="348"/>
      <c r="K787" s="349"/>
      <c r="L787" s="400" t="s">
        <v>706</v>
      </c>
      <c r="M787" s="401"/>
      <c r="N787" s="401"/>
      <c r="O787" s="401"/>
      <c r="P787" s="401"/>
      <c r="Q787" s="401"/>
      <c r="R787" s="401"/>
      <c r="S787" s="401"/>
      <c r="T787" s="401"/>
      <c r="U787" s="401"/>
      <c r="V787" s="401"/>
      <c r="W787" s="401"/>
      <c r="X787" s="402"/>
      <c r="Y787" s="397">
        <v>0.05</v>
      </c>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0"/>
      <c r="B788" s="767"/>
      <c r="C788" s="767"/>
      <c r="D788" s="767"/>
      <c r="E788" s="767"/>
      <c r="F788" s="768"/>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0"/>
      <c r="B789" s="767"/>
      <c r="C789" s="767"/>
      <c r="D789" s="767"/>
      <c r="E789" s="767"/>
      <c r="F789" s="768"/>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0"/>
      <c r="B790" s="767"/>
      <c r="C790" s="767"/>
      <c r="D790" s="767"/>
      <c r="E790" s="767"/>
      <c r="F790" s="768"/>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0"/>
      <c r="B791" s="767"/>
      <c r="C791" s="767"/>
      <c r="D791" s="767"/>
      <c r="E791" s="767"/>
      <c r="F791" s="768"/>
      <c r="G791" s="408" t="s">
        <v>20</v>
      </c>
      <c r="H791" s="409"/>
      <c r="I791" s="409"/>
      <c r="J791" s="409"/>
      <c r="K791" s="409"/>
      <c r="L791" s="410"/>
      <c r="M791" s="411"/>
      <c r="N791" s="411"/>
      <c r="O791" s="411"/>
      <c r="P791" s="411"/>
      <c r="Q791" s="411"/>
      <c r="R791" s="411"/>
      <c r="S791" s="411"/>
      <c r="T791" s="411"/>
      <c r="U791" s="411"/>
      <c r="V791" s="411"/>
      <c r="W791" s="411"/>
      <c r="X791" s="412"/>
      <c r="Y791" s="413">
        <f>SUM(Y781:AB790)</f>
        <v>1.7200000000000002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4.5</v>
      </c>
      <c r="AV791" s="414"/>
      <c r="AW791" s="414"/>
      <c r="AX791" s="416"/>
    </row>
    <row r="792" spans="1:50" ht="24.75" customHeight="1" x14ac:dyDescent="0.15">
      <c r="A792" s="560"/>
      <c r="B792" s="767"/>
      <c r="C792" s="767"/>
      <c r="D792" s="767"/>
      <c r="E792" s="767"/>
      <c r="F792" s="768"/>
      <c r="G792" s="443" t="s">
        <v>742</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0"/>
      <c r="B794" s="767"/>
      <c r="C794" s="767"/>
      <c r="D794" s="767"/>
      <c r="E794" s="767"/>
      <c r="F794" s="768"/>
      <c r="G794" s="453" t="s">
        <v>749</v>
      </c>
      <c r="H794" s="454"/>
      <c r="I794" s="454"/>
      <c r="J794" s="454"/>
      <c r="K794" s="455"/>
      <c r="L794" s="456" t="s">
        <v>752</v>
      </c>
      <c r="M794" s="457"/>
      <c r="N794" s="457"/>
      <c r="O794" s="457"/>
      <c r="P794" s="457"/>
      <c r="Q794" s="457"/>
      <c r="R794" s="457"/>
      <c r="S794" s="457"/>
      <c r="T794" s="457"/>
      <c r="U794" s="457"/>
      <c r="V794" s="457"/>
      <c r="W794" s="457"/>
      <c r="X794" s="458"/>
      <c r="Y794" s="459">
        <v>102.3</v>
      </c>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customHeight="1" x14ac:dyDescent="0.15">
      <c r="A795" s="560"/>
      <c r="B795" s="767"/>
      <c r="C795" s="767"/>
      <c r="D795" s="767"/>
      <c r="E795" s="767"/>
      <c r="F795" s="768"/>
      <c r="G795" s="347" t="s">
        <v>746</v>
      </c>
      <c r="H795" s="348"/>
      <c r="I795" s="348"/>
      <c r="J795" s="348"/>
      <c r="K795" s="349"/>
      <c r="L795" s="400" t="s">
        <v>746</v>
      </c>
      <c r="M795" s="401"/>
      <c r="N795" s="401"/>
      <c r="O795" s="401"/>
      <c r="P795" s="401"/>
      <c r="Q795" s="401"/>
      <c r="R795" s="401"/>
      <c r="S795" s="401"/>
      <c r="T795" s="401"/>
      <c r="U795" s="401"/>
      <c r="V795" s="401"/>
      <c r="W795" s="401"/>
      <c r="X795" s="402"/>
      <c r="Y795" s="397">
        <v>33.1</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0"/>
      <c r="B796" s="767"/>
      <c r="C796" s="767"/>
      <c r="D796" s="767"/>
      <c r="E796" s="767"/>
      <c r="F796" s="768"/>
      <c r="G796" s="347" t="s">
        <v>747</v>
      </c>
      <c r="H796" s="348"/>
      <c r="I796" s="348"/>
      <c r="J796" s="348"/>
      <c r="K796" s="349"/>
      <c r="L796" s="400" t="s">
        <v>747</v>
      </c>
      <c r="M796" s="401"/>
      <c r="N796" s="401"/>
      <c r="O796" s="401"/>
      <c r="P796" s="401"/>
      <c r="Q796" s="401"/>
      <c r="R796" s="401"/>
      <c r="S796" s="401"/>
      <c r="T796" s="401"/>
      <c r="U796" s="401"/>
      <c r="V796" s="401"/>
      <c r="W796" s="401"/>
      <c r="X796" s="402"/>
      <c r="Y796" s="397">
        <v>70</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0"/>
      <c r="B797" s="767"/>
      <c r="C797" s="767"/>
      <c r="D797" s="767"/>
      <c r="E797" s="767"/>
      <c r="F797" s="768"/>
      <c r="G797" s="347" t="s">
        <v>750</v>
      </c>
      <c r="H797" s="348"/>
      <c r="I797" s="348"/>
      <c r="J797" s="348"/>
      <c r="K797" s="349"/>
      <c r="L797" s="400" t="s">
        <v>748</v>
      </c>
      <c r="M797" s="401"/>
      <c r="N797" s="401"/>
      <c r="O797" s="401"/>
      <c r="P797" s="401"/>
      <c r="Q797" s="401"/>
      <c r="R797" s="401"/>
      <c r="S797" s="401"/>
      <c r="T797" s="401"/>
      <c r="U797" s="401"/>
      <c r="V797" s="401"/>
      <c r="W797" s="401"/>
      <c r="X797" s="402"/>
      <c r="Y797" s="397">
        <v>232.6</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0"/>
      <c r="B798" s="767"/>
      <c r="C798" s="767"/>
      <c r="D798" s="767"/>
      <c r="E798" s="767"/>
      <c r="F798" s="768"/>
      <c r="G798" s="347" t="s">
        <v>753</v>
      </c>
      <c r="H798" s="348"/>
      <c r="I798" s="348"/>
      <c r="J798" s="348"/>
      <c r="K798" s="349"/>
      <c r="L798" s="400" t="s">
        <v>751</v>
      </c>
      <c r="M798" s="401"/>
      <c r="N798" s="401"/>
      <c r="O798" s="401"/>
      <c r="P798" s="401"/>
      <c r="Q798" s="401"/>
      <c r="R798" s="401"/>
      <c r="S798" s="401"/>
      <c r="T798" s="401"/>
      <c r="U798" s="401"/>
      <c r="V798" s="401"/>
      <c r="W798" s="401"/>
      <c r="X798" s="402"/>
      <c r="Y798" s="397">
        <v>130</v>
      </c>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67"/>
      <c r="C799" s="767"/>
      <c r="D799" s="767"/>
      <c r="E799" s="767"/>
      <c r="F799" s="768"/>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67"/>
      <c r="C800" s="767"/>
      <c r="D800" s="767"/>
      <c r="E800" s="767"/>
      <c r="F800" s="768"/>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67"/>
      <c r="C801" s="767"/>
      <c r="D801" s="767"/>
      <c r="E801" s="767"/>
      <c r="F801" s="768"/>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67"/>
      <c r="C802" s="767"/>
      <c r="D802" s="767"/>
      <c r="E802" s="767"/>
      <c r="F802" s="768"/>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67"/>
      <c r="C803" s="767"/>
      <c r="D803" s="767"/>
      <c r="E803" s="767"/>
      <c r="F803" s="768"/>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0"/>
      <c r="B804" s="767"/>
      <c r="C804" s="767"/>
      <c r="D804" s="767"/>
      <c r="E804" s="767"/>
      <c r="F804" s="768"/>
      <c r="G804" s="408" t="s">
        <v>20</v>
      </c>
      <c r="H804" s="409"/>
      <c r="I804" s="409"/>
      <c r="J804" s="409"/>
      <c r="K804" s="409"/>
      <c r="L804" s="410"/>
      <c r="M804" s="411"/>
      <c r="N804" s="411"/>
      <c r="O804" s="411"/>
      <c r="P804" s="411"/>
      <c r="Q804" s="411"/>
      <c r="R804" s="411"/>
      <c r="S804" s="411"/>
      <c r="T804" s="411"/>
      <c r="U804" s="411"/>
      <c r="V804" s="411"/>
      <c r="W804" s="411"/>
      <c r="X804" s="412"/>
      <c r="Y804" s="413">
        <f>SUM(Y794:AB803)</f>
        <v>568</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0"/>
      <c r="B805" s="767"/>
      <c r="C805" s="767"/>
      <c r="D805" s="767"/>
      <c r="E805" s="767"/>
      <c r="F805" s="768"/>
      <c r="G805" s="443" t="s">
        <v>441</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442</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67"/>
      <c r="C809" s="767"/>
      <c r="D809" s="767"/>
      <c r="E809" s="767"/>
      <c r="F809" s="768"/>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67"/>
      <c r="C810" s="767"/>
      <c r="D810" s="767"/>
      <c r="E810" s="767"/>
      <c r="F810" s="768"/>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67"/>
      <c r="C811" s="767"/>
      <c r="D811" s="767"/>
      <c r="E811" s="767"/>
      <c r="F811" s="768"/>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67"/>
      <c r="C812" s="767"/>
      <c r="D812" s="767"/>
      <c r="E812" s="767"/>
      <c r="F812" s="768"/>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67"/>
      <c r="C813" s="767"/>
      <c r="D813" s="767"/>
      <c r="E813" s="767"/>
      <c r="F813" s="768"/>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67"/>
      <c r="C814" s="767"/>
      <c r="D814" s="767"/>
      <c r="E814" s="767"/>
      <c r="F814" s="768"/>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67"/>
      <c r="C815" s="767"/>
      <c r="D815" s="767"/>
      <c r="E815" s="767"/>
      <c r="F815" s="768"/>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67"/>
      <c r="C816" s="767"/>
      <c r="D816" s="767"/>
      <c r="E816" s="767"/>
      <c r="F816" s="768"/>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67"/>
      <c r="C817" s="767"/>
      <c r="D817" s="767"/>
      <c r="E817" s="767"/>
      <c r="F817" s="768"/>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67"/>
      <c r="C818" s="767"/>
      <c r="D818" s="767"/>
      <c r="E818" s="767"/>
      <c r="F818" s="768"/>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67"/>
      <c r="C822" s="767"/>
      <c r="D822" s="767"/>
      <c r="E822" s="767"/>
      <c r="F822" s="768"/>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67"/>
      <c r="C823" s="767"/>
      <c r="D823" s="767"/>
      <c r="E823" s="767"/>
      <c r="F823" s="768"/>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67"/>
      <c r="C824" s="767"/>
      <c r="D824" s="767"/>
      <c r="E824" s="767"/>
      <c r="F824" s="768"/>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67"/>
      <c r="C825" s="767"/>
      <c r="D825" s="767"/>
      <c r="E825" s="767"/>
      <c r="F825" s="768"/>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67"/>
      <c r="C826" s="767"/>
      <c r="D826" s="767"/>
      <c r="E826" s="767"/>
      <c r="F826" s="768"/>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67"/>
      <c r="C827" s="767"/>
      <c r="D827" s="767"/>
      <c r="E827" s="767"/>
      <c r="F827" s="768"/>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67"/>
      <c r="C828" s="767"/>
      <c r="D828" s="767"/>
      <c r="E828" s="767"/>
      <c r="F828" s="768"/>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67"/>
      <c r="C829" s="767"/>
      <c r="D829" s="767"/>
      <c r="E829" s="767"/>
      <c r="F829" s="768"/>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67"/>
      <c r="C830" s="767"/>
      <c r="D830" s="767"/>
      <c r="E830" s="767"/>
      <c r="F830" s="768"/>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6" t="s">
        <v>467</v>
      </c>
      <c r="AM831" s="967"/>
      <c r="AN831" s="967"/>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0"/>
      <c r="L836" s="100"/>
      <c r="M836" s="100"/>
      <c r="N836" s="100"/>
      <c r="O836" s="100"/>
      <c r="P836" s="346" t="s">
        <v>366</v>
      </c>
      <c r="Q836" s="346"/>
      <c r="R836" s="346"/>
      <c r="S836" s="346"/>
      <c r="T836" s="346"/>
      <c r="U836" s="346"/>
      <c r="V836" s="346"/>
      <c r="W836" s="346"/>
      <c r="X836" s="346"/>
      <c r="Y836" s="343" t="s">
        <v>417</v>
      </c>
      <c r="Z836" s="344"/>
      <c r="AA836" s="344"/>
      <c r="AB836" s="344"/>
      <c r="AC836" s="276" t="s">
        <v>461</v>
      </c>
      <c r="AD836" s="276"/>
      <c r="AE836" s="276"/>
      <c r="AF836" s="276"/>
      <c r="AG836" s="276"/>
      <c r="AH836" s="343" t="s">
        <v>491</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15">
      <c r="A837" s="403">
        <v>1</v>
      </c>
      <c r="B837" s="403">
        <v>1</v>
      </c>
      <c r="C837" s="417" t="s">
        <v>707</v>
      </c>
      <c r="D837" s="417" t="s">
        <v>707</v>
      </c>
      <c r="E837" s="417" t="s">
        <v>707</v>
      </c>
      <c r="F837" s="417" t="s">
        <v>707</v>
      </c>
      <c r="G837" s="417" t="s">
        <v>707</v>
      </c>
      <c r="H837" s="417" t="s">
        <v>707</v>
      </c>
      <c r="I837" s="417" t="s">
        <v>707</v>
      </c>
      <c r="J837" s="418">
        <v>9010001027784</v>
      </c>
      <c r="K837" s="419">
        <v>9010001027784</v>
      </c>
      <c r="L837" s="419">
        <v>9010001027784</v>
      </c>
      <c r="M837" s="419">
        <v>9010001027784</v>
      </c>
      <c r="N837" s="419">
        <v>9010001027784</v>
      </c>
      <c r="O837" s="419">
        <v>9010001027784</v>
      </c>
      <c r="P837" s="316" t="s">
        <v>571</v>
      </c>
      <c r="Q837" s="316" t="s">
        <v>571</v>
      </c>
      <c r="R837" s="316" t="s">
        <v>571</v>
      </c>
      <c r="S837" s="316" t="s">
        <v>571</v>
      </c>
      <c r="T837" s="316" t="s">
        <v>571</v>
      </c>
      <c r="U837" s="316" t="s">
        <v>571</v>
      </c>
      <c r="V837" s="316" t="s">
        <v>571</v>
      </c>
      <c r="W837" s="316" t="s">
        <v>571</v>
      </c>
      <c r="X837" s="316" t="s">
        <v>571</v>
      </c>
      <c r="Y837" s="317">
        <v>1.7</v>
      </c>
      <c r="Z837" s="318">
        <v>1.7</v>
      </c>
      <c r="AA837" s="318">
        <v>1.7</v>
      </c>
      <c r="AB837" s="319">
        <v>1.7</v>
      </c>
      <c r="AC837" s="327"/>
      <c r="AD837" s="422"/>
      <c r="AE837" s="422"/>
      <c r="AF837" s="422"/>
      <c r="AG837" s="422"/>
      <c r="AH837" s="420" t="s">
        <v>571</v>
      </c>
      <c r="AI837" s="421" t="s">
        <v>571</v>
      </c>
      <c r="AJ837" s="421" t="s">
        <v>571</v>
      </c>
      <c r="AK837" s="421" t="s">
        <v>571</v>
      </c>
      <c r="AL837" s="324" t="s">
        <v>571</v>
      </c>
      <c r="AM837" s="325" t="s">
        <v>571</v>
      </c>
      <c r="AN837" s="325" t="s">
        <v>571</v>
      </c>
      <c r="AO837" s="326" t="s">
        <v>571</v>
      </c>
      <c r="AP837" s="320" t="s">
        <v>761</v>
      </c>
      <c r="AQ837" s="320"/>
      <c r="AR837" s="320"/>
      <c r="AS837" s="320"/>
      <c r="AT837" s="320"/>
      <c r="AU837" s="320"/>
      <c r="AV837" s="320"/>
      <c r="AW837" s="320"/>
      <c r="AX837" s="320"/>
    </row>
    <row r="838" spans="1:50" ht="50.1" customHeight="1" x14ac:dyDescent="0.15">
      <c r="A838" s="403">
        <v>2</v>
      </c>
      <c r="B838" s="403">
        <v>1</v>
      </c>
      <c r="C838" s="417" t="s">
        <v>707</v>
      </c>
      <c r="D838" s="417" t="s">
        <v>707</v>
      </c>
      <c r="E838" s="417" t="s">
        <v>707</v>
      </c>
      <c r="F838" s="417" t="s">
        <v>707</v>
      </c>
      <c r="G838" s="417" t="s">
        <v>707</v>
      </c>
      <c r="H838" s="417" t="s">
        <v>707</v>
      </c>
      <c r="I838" s="417" t="s">
        <v>707</v>
      </c>
      <c r="J838" s="418">
        <v>9010001027784</v>
      </c>
      <c r="K838" s="419">
        <v>9010001027784</v>
      </c>
      <c r="L838" s="419">
        <v>9010001027784</v>
      </c>
      <c r="M838" s="419">
        <v>9010001027784</v>
      </c>
      <c r="N838" s="419">
        <v>9010001027784</v>
      </c>
      <c r="O838" s="419">
        <v>9010001027784</v>
      </c>
      <c r="P838" s="316" t="s">
        <v>700</v>
      </c>
      <c r="Q838" s="316" t="s">
        <v>700</v>
      </c>
      <c r="R838" s="316" t="s">
        <v>700</v>
      </c>
      <c r="S838" s="316" t="s">
        <v>700</v>
      </c>
      <c r="T838" s="316" t="s">
        <v>700</v>
      </c>
      <c r="U838" s="316" t="s">
        <v>700</v>
      </c>
      <c r="V838" s="316" t="s">
        <v>700</v>
      </c>
      <c r="W838" s="316" t="s">
        <v>700</v>
      </c>
      <c r="X838" s="316" t="s">
        <v>700</v>
      </c>
      <c r="Y838" s="317">
        <v>0.7</v>
      </c>
      <c r="Z838" s="318">
        <v>0.7</v>
      </c>
      <c r="AA838" s="318">
        <v>0.7</v>
      </c>
      <c r="AB838" s="319">
        <v>0.7</v>
      </c>
      <c r="AC838" s="327" t="s">
        <v>708</v>
      </c>
      <c r="AD838" s="327" t="s">
        <v>709</v>
      </c>
      <c r="AE838" s="327" t="s">
        <v>709</v>
      </c>
      <c r="AF838" s="327" t="s">
        <v>709</v>
      </c>
      <c r="AG838" s="327" t="s">
        <v>709</v>
      </c>
      <c r="AH838" s="420">
        <v>3</v>
      </c>
      <c r="AI838" s="421">
        <v>3</v>
      </c>
      <c r="AJ838" s="421">
        <v>3</v>
      </c>
      <c r="AK838" s="421">
        <v>3</v>
      </c>
      <c r="AL838" s="324">
        <v>100</v>
      </c>
      <c r="AM838" s="325">
        <v>100</v>
      </c>
      <c r="AN838" s="325">
        <v>100</v>
      </c>
      <c r="AO838" s="326">
        <v>100</v>
      </c>
      <c r="AP838" s="320" t="s">
        <v>760</v>
      </c>
      <c r="AQ838" s="320"/>
      <c r="AR838" s="320"/>
      <c r="AS838" s="320"/>
      <c r="AT838" s="320"/>
      <c r="AU838" s="320"/>
      <c r="AV838" s="320"/>
      <c r="AW838" s="320"/>
      <c r="AX838" s="320"/>
    </row>
    <row r="839" spans="1:50" ht="50.1" customHeight="1" x14ac:dyDescent="0.15">
      <c r="A839" s="403">
        <v>3</v>
      </c>
      <c r="B839" s="403">
        <v>1</v>
      </c>
      <c r="C839" s="423" t="s">
        <v>707</v>
      </c>
      <c r="D839" s="417" t="s">
        <v>707</v>
      </c>
      <c r="E839" s="417" t="s">
        <v>707</v>
      </c>
      <c r="F839" s="417" t="s">
        <v>707</v>
      </c>
      <c r="G839" s="417" t="s">
        <v>707</v>
      </c>
      <c r="H839" s="417" t="s">
        <v>707</v>
      </c>
      <c r="I839" s="417" t="s">
        <v>707</v>
      </c>
      <c r="J839" s="418">
        <v>9010001027784</v>
      </c>
      <c r="K839" s="419">
        <v>9010001027784</v>
      </c>
      <c r="L839" s="419">
        <v>9010001027784</v>
      </c>
      <c r="M839" s="419">
        <v>9010001027784</v>
      </c>
      <c r="N839" s="419">
        <v>9010001027784</v>
      </c>
      <c r="O839" s="419">
        <v>9010001027784</v>
      </c>
      <c r="P839" s="424" t="s">
        <v>710</v>
      </c>
      <c r="Q839" s="316" t="s">
        <v>710</v>
      </c>
      <c r="R839" s="316" t="s">
        <v>710</v>
      </c>
      <c r="S839" s="316" t="s">
        <v>710</v>
      </c>
      <c r="T839" s="316" t="s">
        <v>710</v>
      </c>
      <c r="U839" s="316" t="s">
        <v>710</v>
      </c>
      <c r="V839" s="316" t="s">
        <v>710</v>
      </c>
      <c r="W839" s="316" t="s">
        <v>710</v>
      </c>
      <c r="X839" s="316" t="s">
        <v>710</v>
      </c>
      <c r="Y839" s="317">
        <v>0.3</v>
      </c>
      <c r="Z839" s="318">
        <v>0.3</v>
      </c>
      <c r="AA839" s="318">
        <v>0.3</v>
      </c>
      <c r="AB839" s="319">
        <v>0.3</v>
      </c>
      <c r="AC839" s="327" t="s">
        <v>708</v>
      </c>
      <c r="AD839" s="327" t="s">
        <v>709</v>
      </c>
      <c r="AE839" s="327" t="s">
        <v>709</v>
      </c>
      <c r="AF839" s="327" t="s">
        <v>709</v>
      </c>
      <c r="AG839" s="327" t="s">
        <v>709</v>
      </c>
      <c r="AH839" s="322">
        <v>3</v>
      </c>
      <c r="AI839" s="323">
        <v>3</v>
      </c>
      <c r="AJ839" s="323">
        <v>3</v>
      </c>
      <c r="AK839" s="323">
        <v>3</v>
      </c>
      <c r="AL839" s="324">
        <v>100</v>
      </c>
      <c r="AM839" s="325">
        <v>100</v>
      </c>
      <c r="AN839" s="325">
        <v>100</v>
      </c>
      <c r="AO839" s="326">
        <v>100</v>
      </c>
      <c r="AP839" s="320" t="s">
        <v>765</v>
      </c>
      <c r="AQ839" s="320"/>
      <c r="AR839" s="320"/>
      <c r="AS839" s="320"/>
      <c r="AT839" s="320"/>
      <c r="AU839" s="320"/>
      <c r="AV839" s="320"/>
      <c r="AW839" s="320"/>
      <c r="AX839" s="320"/>
    </row>
    <row r="840" spans="1:50" ht="50.1" customHeight="1" x14ac:dyDescent="0.15">
      <c r="A840" s="403">
        <v>4</v>
      </c>
      <c r="B840" s="403">
        <v>1</v>
      </c>
      <c r="C840" s="423" t="s">
        <v>711</v>
      </c>
      <c r="D840" s="417" t="s">
        <v>711</v>
      </c>
      <c r="E840" s="417" t="s">
        <v>711</v>
      </c>
      <c r="F840" s="417" t="s">
        <v>711</v>
      </c>
      <c r="G840" s="417" t="s">
        <v>711</v>
      </c>
      <c r="H840" s="417" t="s">
        <v>711</v>
      </c>
      <c r="I840" s="417" t="s">
        <v>711</v>
      </c>
      <c r="J840" s="418">
        <v>3010001135361</v>
      </c>
      <c r="K840" s="419">
        <v>3010001135361</v>
      </c>
      <c r="L840" s="419">
        <v>3010001135361</v>
      </c>
      <c r="M840" s="419">
        <v>3010001135361</v>
      </c>
      <c r="N840" s="419">
        <v>3010001135361</v>
      </c>
      <c r="O840" s="419">
        <v>3010001135361</v>
      </c>
      <c r="P840" s="424" t="s">
        <v>712</v>
      </c>
      <c r="Q840" s="316" t="s">
        <v>712</v>
      </c>
      <c r="R840" s="316" t="s">
        <v>712</v>
      </c>
      <c r="S840" s="316" t="s">
        <v>712</v>
      </c>
      <c r="T840" s="316" t="s">
        <v>712</v>
      </c>
      <c r="U840" s="316" t="s">
        <v>712</v>
      </c>
      <c r="V840" s="316" t="s">
        <v>712</v>
      </c>
      <c r="W840" s="316" t="s">
        <v>712</v>
      </c>
      <c r="X840" s="316" t="s">
        <v>712</v>
      </c>
      <c r="Y840" s="317">
        <v>1.6</v>
      </c>
      <c r="Z840" s="318">
        <v>1.6</v>
      </c>
      <c r="AA840" s="318">
        <v>1.6</v>
      </c>
      <c r="AB840" s="319">
        <v>1.6</v>
      </c>
      <c r="AC840" s="327" t="s">
        <v>713</v>
      </c>
      <c r="AD840" s="327" t="s">
        <v>714</v>
      </c>
      <c r="AE840" s="327" t="s">
        <v>714</v>
      </c>
      <c r="AF840" s="327" t="s">
        <v>714</v>
      </c>
      <c r="AG840" s="327" t="s">
        <v>714</v>
      </c>
      <c r="AH840" s="322" t="s">
        <v>571</v>
      </c>
      <c r="AI840" s="323" t="s">
        <v>571</v>
      </c>
      <c r="AJ840" s="323" t="s">
        <v>571</v>
      </c>
      <c r="AK840" s="323" t="s">
        <v>571</v>
      </c>
      <c r="AL840" s="324">
        <v>100</v>
      </c>
      <c r="AM840" s="325">
        <v>100</v>
      </c>
      <c r="AN840" s="325">
        <v>100</v>
      </c>
      <c r="AO840" s="326">
        <v>100</v>
      </c>
      <c r="AP840" s="320" t="s">
        <v>757</v>
      </c>
      <c r="AQ840" s="320"/>
      <c r="AR840" s="320"/>
      <c r="AS840" s="320"/>
      <c r="AT840" s="320"/>
      <c r="AU840" s="320"/>
      <c r="AV840" s="320"/>
      <c r="AW840" s="320"/>
      <c r="AX840" s="320"/>
    </row>
    <row r="841" spans="1:50" ht="50.1" customHeight="1" x14ac:dyDescent="0.15">
      <c r="A841" s="403">
        <v>5</v>
      </c>
      <c r="B841" s="403">
        <v>1</v>
      </c>
      <c r="C841" s="417" t="s">
        <v>715</v>
      </c>
      <c r="D841" s="417" t="s">
        <v>715</v>
      </c>
      <c r="E841" s="417" t="s">
        <v>715</v>
      </c>
      <c r="F841" s="417" t="s">
        <v>715</v>
      </c>
      <c r="G841" s="417" t="s">
        <v>715</v>
      </c>
      <c r="H841" s="417" t="s">
        <v>715</v>
      </c>
      <c r="I841" s="417" t="s">
        <v>715</v>
      </c>
      <c r="J841" s="418">
        <v>7011001106209</v>
      </c>
      <c r="K841" s="419">
        <v>7011001106209</v>
      </c>
      <c r="L841" s="419">
        <v>7011001106209</v>
      </c>
      <c r="M841" s="419">
        <v>7011001106209</v>
      </c>
      <c r="N841" s="419">
        <v>7011001106209</v>
      </c>
      <c r="O841" s="419">
        <v>7011001106209</v>
      </c>
      <c r="P841" s="316" t="s">
        <v>716</v>
      </c>
      <c r="Q841" s="316" t="s">
        <v>716</v>
      </c>
      <c r="R841" s="316" t="s">
        <v>716</v>
      </c>
      <c r="S841" s="316" t="s">
        <v>716</v>
      </c>
      <c r="T841" s="316" t="s">
        <v>716</v>
      </c>
      <c r="U841" s="316" t="s">
        <v>716</v>
      </c>
      <c r="V841" s="316" t="s">
        <v>716</v>
      </c>
      <c r="W841" s="316" t="s">
        <v>716</v>
      </c>
      <c r="X841" s="316" t="s">
        <v>716</v>
      </c>
      <c r="Y841" s="317">
        <v>1</v>
      </c>
      <c r="Z841" s="318">
        <v>1</v>
      </c>
      <c r="AA841" s="318">
        <v>1</v>
      </c>
      <c r="AB841" s="319">
        <v>1</v>
      </c>
      <c r="AC841" s="321" t="s">
        <v>708</v>
      </c>
      <c r="AD841" s="321" t="s">
        <v>709</v>
      </c>
      <c r="AE841" s="321" t="s">
        <v>709</v>
      </c>
      <c r="AF841" s="321" t="s">
        <v>709</v>
      </c>
      <c r="AG841" s="321" t="s">
        <v>709</v>
      </c>
      <c r="AH841" s="322">
        <v>6</v>
      </c>
      <c r="AI841" s="323">
        <v>6</v>
      </c>
      <c r="AJ841" s="323">
        <v>6</v>
      </c>
      <c r="AK841" s="323">
        <v>6</v>
      </c>
      <c r="AL841" s="324">
        <v>74.400000000000006</v>
      </c>
      <c r="AM841" s="325">
        <v>74.400000000000006</v>
      </c>
      <c r="AN841" s="325">
        <v>74.400000000000006</v>
      </c>
      <c r="AO841" s="326">
        <v>74.400000000000006</v>
      </c>
      <c r="AP841" s="320" t="s">
        <v>757</v>
      </c>
      <c r="AQ841" s="320"/>
      <c r="AR841" s="320"/>
      <c r="AS841" s="320"/>
      <c r="AT841" s="320"/>
      <c r="AU841" s="320"/>
      <c r="AV841" s="320"/>
      <c r="AW841" s="320"/>
      <c r="AX841" s="320"/>
    </row>
    <row r="842" spans="1:50" ht="30" customHeight="1" x14ac:dyDescent="0.15">
      <c r="A842" s="403">
        <v>6</v>
      </c>
      <c r="B842" s="403">
        <v>1</v>
      </c>
      <c r="C842" s="417" t="s">
        <v>717</v>
      </c>
      <c r="D842" s="417" t="s">
        <v>717</v>
      </c>
      <c r="E842" s="417" t="s">
        <v>717</v>
      </c>
      <c r="F842" s="417" t="s">
        <v>717</v>
      </c>
      <c r="G842" s="417" t="s">
        <v>717</v>
      </c>
      <c r="H842" s="417" t="s">
        <v>717</v>
      </c>
      <c r="I842" s="417" t="s">
        <v>717</v>
      </c>
      <c r="J842" s="418">
        <v>2013405000693</v>
      </c>
      <c r="K842" s="419">
        <v>2013405000693</v>
      </c>
      <c r="L842" s="419">
        <v>2013405000693</v>
      </c>
      <c r="M842" s="419">
        <v>2013405000693</v>
      </c>
      <c r="N842" s="419">
        <v>2013405000693</v>
      </c>
      <c r="O842" s="419">
        <v>2013405000693</v>
      </c>
      <c r="P842" s="316" t="s">
        <v>571</v>
      </c>
      <c r="Q842" s="316" t="s">
        <v>571</v>
      </c>
      <c r="R842" s="316" t="s">
        <v>571</v>
      </c>
      <c r="S842" s="316" t="s">
        <v>571</v>
      </c>
      <c r="T842" s="316" t="s">
        <v>571</v>
      </c>
      <c r="U842" s="316" t="s">
        <v>571</v>
      </c>
      <c r="V842" s="316" t="s">
        <v>571</v>
      </c>
      <c r="W842" s="316" t="s">
        <v>571</v>
      </c>
      <c r="X842" s="316" t="s">
        <v>571</v>
      </c>
      <c r="Y842" s="317">
        <v>1</v>
      </c>
      <c r="Z842" s="318">
        <v>1</v>
      </c>
      <c r="AA842" s="318">
        <v>1</v>
      </c>
      <c r="AB842" s="319">
        <v>1</v>
      </c>
      <c r="AC842" s="321"/>
      <c r="AD842" s="321"/>
      <c r="AE842" s="321"/>
      <c r="AF842" s="321"/>
      <c r="AG842" s="321"/>
      <c r="AH842" s="322" t="s">
        <v>571</v>
      </c>
      <c r="AI842" s="323" t="s">
        <v>571</v>
      </c>
      <c r="AJ842" s="323" t="s">
        <v>571</v>
      </c>
      <c r="AK842" s="323" t="s">
        <v>571</v>
      </c>
      <c r="AL842" s="324" t="s">
        <v>571</v>
      </c>
      <c r="AM842" s="325" t="s">
        <v>571</v>
      </c>
      <c r="AN842" s="325" t="s">
        <v>571</v>
      </c>
      <c r="AO842" s="326" t="s">
        <v>571</v>
      </c>
      <c r="AP842" s="320" t="s">
        <v>757</v>
      </c>
      <c r="AQ842" s="320"/>
      <c r="AR842" s="320"/>
      <c r="AS842" s="320"/>
      <c r="AT842" s="320"/>
      <c r="AU842" s="320"/>
      <c r="AV842" s="320"/>
      <c r="AW842" s="320"/>
      <c r="AX842" s="320"/>
    </row>
    <row r="843" spans="1:50" ht="50.1" customHeight="1" x14ac:dyDescent="0.15">
      <c r="A843" s="403">
        <v>7</v>
      </c>
      <c r="B843" s="403">
        <v>1</v>
      </c>
      <c r="C843" s="417" t="s">
        <v>717</v>
      </c>
      <c r="D843" s="417" t="s">
        <v>717</v>
      </c>
      <c r="E843" s="417" t="s">
        <v>717</v>
      </c>
      <c r="F843" s="417" t="s">
        <v>717</v>
      </c>
      <c r="G843" s="417" t="s">
        <v>717</v>
      </c>
      <c r="H843" s="417" t="s">
        <v>717</v>
      </c>
      <c r="I843" s="417" t="s">
        <v>717</v>
      </c>
      <c r="J843" s="418">
        <v>2013405000693</v>
      </c>
      <c r="K843" s="419">
        <v>2013405000693</v>
      </c>
      <c r="L843" s="419">
        <v>2013405000693</v>
      </c>
      <c r="M843" s="419">
        <v>2013405000693</v>
      </c>
      <c r="N843" s="419">
        <v>2013405000693</v>
      </c>
      <c r="O843" s="419">
        <v>2013405000693</v>
      </c>
      <c r="P843" s="316" t="s">
        <v>718</v>
      </c>
      <c r="Q843" s="316" t="s">
        <v>718</v>
      </c>
      <c r="R843" s="316" t="s">
        <v>718</v>
      </c>
      <c r="S843" s="316" t="s">
        <v>718</v>
      </c>
      <c r="T843" s="316" t="s">
        <v>718</v>
      </c>
      <c r="U843" s="316" t="s">
        <v>718</v>
      </c>
      <c r="V843" s="316" t="s">
        <v>718</v>
      </c>
      <c r="W843" s="316" t="s">
        <v>718</v>
      </c>
      <c r="X843" s="316" t="s">
        <v>718</v>
      </c>
      <c r="Y843" s="317">
        <v>0.2</v>
      </c>
      <c r="Z843" s="318">
        <v>0.2</v>
      </c>
      <c r="AA843" s="318">
        <v>0.2</v>
      </c>
      <c r="AB843" s="319">
        <v>0.2</v>
      </c>
      <c r="AC843" s="321" t="s">
        <v>719</v>
      </c>
      <c r="AD843" s="321" t="s">
        <v>720</v>
      </c>
      <c r="AE843" s="321" t="s">
        <v>720</v>
      </c>
      <c r="AF843" s="321" t="s">
        <v>720</v>
      </c>
      <c r="AG843" s="321" t="s">
        <v>720</v>
      </c>
      <c r="AH843" s="322" t="s">
        <v>571</v>
      </c>
      <c r="AI843" s="323" t="s">
        <v>571</v>
      </c>
      <c r="AJ843" s="323" t="s">
        <v>571</v>
      </c>
      <c r="AK843" s="323" t="s">
        <v>571</v>
      </c>
      <c r="AL843" s="324" t="s">
        <v>571</v>
      </c>
      <c r="AM843" s="325" t="s">
        <v>571</v>
      </c>
      <c r="AN843" s="325" t="s">
        <v>571</v>
      </c>
      <c r="AO843" s="326" t="s">
        <v>571</v>
      </c>
      <c r="AP843" s="320" t="s">
        <v>757</v>
      </c>
      <c r="AQ843" s="320"/>
      <c r="AR843" s="320"/>
      <c r="AS843" s="320"/>
      <c r="AT843" s="320"/>
      <c r="AU843" s="320"/>
      <c r="AV843" s="320"/>
      <c r="AW843" s="320"/>
      <c r="AX843" s="320"/>
    </row>
    <row r="844" spans="1:50" ht="50.1" customHeight="1" x14ac:dyDescent="0.15">
      <c r="A844" s="403">
        <v>8</v>
      </c>
      <c r="B844" s="403">
        <v>1</v>
      </c>
      <c r="C844" s="417" t="s">
        <v>717</v>
      </c>
      <c r="D844" s="417" t="s">
        <v>717</v>
      </c>
      <c r="E844" s="417" t="s">
        <v>717</v>
      </c>
      <c r="F844" s="417" t="s">
        <v>717</v>
      </c>
      <c r="G844" s="417" t="s">
        <v>717</v>
      </c>
      <c r="H844" s="417" t="s">
        <v>717</v>
      </c>
      <c r="I844" s="417" t="s">
        <v>717</v>
      </c>
      <c r="J844" s="418">
        <v>2013405000693</v>
      </c>
      <c r="K844" s="419">
        <v>2013405000693</v>
      </c>
      <c r="L844" s="419">
        <v>2013405000693</v>
      </c>
      <c r="M844" s="419">
        <v>2013405000693</v>
      </c>
      <c r="N844" s="419">
        <v>2013405000693</v>
      </c>
      <c r="O844" s="419">
        <v>2013405000693</v>
      </c>
      <c r="P844" s="316" t="s">
        <v>721</v>
      </c>
      <c r="Q844" s="316" t="s">
        <v>721</v>
      </c>
      <c r="R844" s="316" t="s">
        <v>721</v>
      </c>
      <c r="S844" s="316" t="s">
        <v>721</v>
      </c>
      <c r="T844" s="316" t="s">
        <v>721</v>
      </c>
      <c r="U844" s="316" t="s">
        <v>721</v>
      </c>
      <c r="V844" s="316" t="s">
        <v>721</v>
      </c>
      <c r="W844" s="316" t="s">
        <v>721</v>
      </c>
      <c r="X844" s="316" t="s">
        <v>721</v>
      </c>
      <c r="Y844" s="317">
        <v>0.2</v>
      </c>
      <c r="Z844" s="318">
        <v>0.2</v>
      </c>
      <c r="AA844" s="318">
        <v>0.2</v>
      </c>
      <c r="AB844" s="319">
        <v>0.2</v>
      </c>
      <c r="AC844" s="321" t="s">
        <v>719</v>
      </c>
      <c r="AD844" s="321" t="s">
        <v>722</v>
      </c>
      <c r="AE844" s="321" t="s">
        <v>722</v>
      </c>
      <c r="AF844" s="321" t="s">
        <v>722</v>
      </c>
      <c r="AG844" s="321" t="s">
        <v>722</v>
      </c>
      <c r="AH844" s="322" t="s">
        <v>571</v>
      </c>
      <c r="AI844" s="323" t="s">
        <v>571</v>
      </c>
      <c r="AJ844" s="323" t="s">
        <v>571</v>
      </c>
      <c r="AK844" s="323" t="s">
        <v>571</v>
      </c>
      <c r="AL844" s="324" t="s">
        <v>571</v>
      </c>
      <c r="AM844" s="325" t="s">
        <v>571</v>
      </c>
      <c r="AN844" s="325" t="s">
        <v>571</v>
      </c>
      <c r="AO844" s="326" t="s">
        <v>571</v>
      </c>
      <c r="AP844" s="320" t="s">
        <v>760</v>
      </c>
      <c r="AQ844" s="320"/>
      <c r="AR844" s="320"/>
      <c r="AS844" s="320"/>
      <c r="AT844" s="320"/>
      <c r="AU844" s="320"/>
      <c r="AV844" s="320"/>
      <c r="AW844" s="320"/>
      <c r="AX844" s="320"/>
    </row>
    <row r="845" spans="1:50" ht="30" customHeight="1" x14ac:dyDescent="0.15">
      <c r="A845" s="403">
        <v>9</v>
      </c>
      <c r="B845" s="403">
        <v>1</v>
      </c>
      <c r="C845" s="417" t="s">
        <v>723</v>
      </c>
      <c r="D845" s="417" t="s">
        <v>723</v>
      </c>
      <c r="E845" s="417" t="s">
        <v>723</v>
      </c>
      <c r="F845" s="417" t="s">
        <v>723</v>
      </c>
      <c r="G845" s="417" t="s">
        <v>723</v>
      </c>
      <c r="H845" s="417" t="s">
        <v>723</v>
      </c>
      <c r="I845" s="417" t="s">
        <v>723</v>
      </c>
      <c r="J845" s="418">
        <v>6010001030403</v>
      </c>
      <c r="K845" s="419">
        <v>6010001030403</v>
      </c>
      <c r="L845" s="419">
        <v>6010001030403</v>
      </c>
      <c r="M845" s="419">
        <v>6010001030403</v>
      </c>
      <c r="N845" s="419">
        <v>6010001030403</v>
      </c>
      <c r="O845" s="419">
        <v>6010001030403</v>
      </c>
      <c r="P845" s="316" t="s">
        <v>724</v>
      </c>
      <c r="Q845" s="316" t="s">
        <v>724</v>
      </c>
      <c r="R845" s="316" t="s">
        <v>724</v>
      </c>
      <c r="S845" s="316" t="s">
        <v>724</v>
      </c>
      <c r="T845" s="316" t="s">
        <v>724</v>
      </c>
      <c r="U845" s="316" t="s">
        <v>724</v>
      </c>
      <c r="V845" s="316" t="s">
        <v>724</v>
      </c>
      <c r="W845" s="316" t="s">
        <v>724</v>
      </c>
      <c r="X845" s="316" t="s">
        <v>724</v>
      </c>
      <c r="Y845" s="317">
        <v>1</v>
      </c>
      <c r="Z845" s="318">
        <v>1</v>
      </c>
      <c r="AA845" s="318">
        <v>1</v>
      </c>
      <c r="AB845" s="319">
        <v>1</v>
      </c>
      <c r="AC845" s="321" t="s">
        <v>719</v>
      </c>
      <c r="AD845" s="321" t="s">
        <v>725</v>
      </c>
      <c r="AE845" s="321" t="s">
        <v>725</v>
      </c>
      <c r="AF845" s="321" t="s">
        <v>725</v>
      </c>
      <c r="AG845" s="321" t="s">
        <v>725</v>
      </c>
      <c r="AH845" s="322" t="s">
        <v>571</v>
      </c>
      <c r="AI845" s="323" t="s">
        <v>571</v>
      </c>
      <c r="AJ845" s="323" t="s">
        <v>571</v>
      </c>
      <c r="AK845" s="323" t="s">
        <v>571</v>
      </c>
      <c r="AL845" s="324" t="s">
        <v>571</v>
      </c>
      <c r="AM845" s="325" t="s">
        <v>571</v>
      </c>
      <c r="AN845" s="325" t="s">
        <v>571</v>
      </c>
      <c r="AO845" s="326" t="s">
        <v>571</v>
      </c>
      <c r="AP845" s="320" t="s">
        <v>757</v>
      </c>
      <c r="AQ845" s="320"/>
      <c r="AR845" s="320"/>
      <c r="AS845" s="320"/>
      <c r="AT845" s="320"/>
      <c r="AU845" s="320"/>
      <c r="AV845" s="320"/>
      <c r="AW845" s="320"/>
      <c r="AX845" s="320"/>
    </row>
    <row r="846" spans="1:50" ht="30" customHeight="1" x14ac:dyDescent="0.15">
      <c r="A846" s="403">
        <v>10</v>
      </c>
      <c r="B846" s="403">
        <v>1</v>
      </c>
      <c r="C846" s="417" t="s">
        <v>726</v>
      </c>
      <c r="D846" s="417" t="s">
        <v>726</v>
      </c>
      <c r="E846" s="417" t="s">
        <v>726</v>
      </c>
      <c r="F846" s="417" t="s">
        <v>726</v>
      </c>
      <c r="G846" s="417" t="s">
        <v>726</v>
      </c>
      <c r="H846" s="417" t="s">
        <v>726</v>
      </c>
      <c r="I846" s="417" t="s">
        <v>726</v>
      </c>
      <c r="J846" s="418">
        <v>5010401054564</v>
      </c>
      <c r="K846" s="419">
        <v>5010401054564</v>
      </c>
      <c r="L846" s="419">
        <v>5010401054564</v>
      </c>
      <c r="M846" s="419">
        <v>5010401054564</v>
      </c>
      <c r="N846" s="419">
        <v>5010401054564</v>
      </c>
      <c r="O846" s="419">
        <v>5010401054564</v>
      </c>
      <c r="P846" s="316" t="s">
        <v>571</v>
      </c>
      <c r="Q846" s="316" t="s">
        <v>571</v>
      </c>
      <c r="R846" s="316" t="s">
        <v>571</v>
      </c>
      <c r="S846" s="316" t="s">
        <v>571</v>
      </c>
      <c r="T846" s="316" t="s">
        <v>571</v>
      </c>
      <c r="U846" s="316" t="s">
        <v>571</v>
      </c>
      <c r="V846" s="316" t="s">
        <v>571</v>
      </c>
      <c r="W846" s="316" t="s">
        <v>571</v>
      </c>
      <c r="X846" s="316" t="s">
        <v>571</v>
      </c>
      <c r="Y846" s="317">
        <v>0.8</v>
      </c>
      <c r="Z846" s="318">
        <v>0.8</v>
      </c>
      <c r="AA846" s="318">
        <v>0.8</v>
      </c>
      <c r="AB846" s="319">
        <v>0.8</v>
      </c>
      <c r="AC846" s="321"/>
      <c r="AD846" s="321"/>
      <c r="AE846" s="321"/>
      <c r="AF846" s="321"/>
      <c r="AG846" s="321"/>
      <c r="AH846" s="322" t="s">
        <v>571</v>
      </c>
      <c r="AI846" s="323" t="s">
        <v>571</v>
      </c>
      <c r="AJ846" s="323" t="s">
        <v>571</v>
      </c>
      <c r="AK846" s="323" t="s">
        <v>571</v>
      </c>
      <c r="AL846" s="324" t="s">
        <v>571</v>
      </c>
      <c r="AM846" s="325" t="s">
        <v>571</v>
      </c>
      <c r="AN846" s="325" t="s">
        <v>571</v>
      </c>
      <c r="AO846" s="326" t="s">
        <v>571</v>
      </c>
      <c r="AP846" s="320" t="s">
        <v>765</v>
      </c>
      <c r="AQ846" s="320"/>
      <c r="AR846" s="320"/>
      <c r="AS846" s="320"/>
      <c r="AT846" s="320"/>
      <c r="AU846" s="320"/>
      <c r="AV846" s="320"/>
      <c r="AW846" s="320"/>
      <c r="AX846" s="320"/>
    </row>
    <row r="847" spans="1:50" ht="30" customHeight="1" x14ac:dyDescent="0.15">
      <c r="A847" s="403">
        <v>11</v>
      </c>
      <c r="B847" s="403">
        <v>1</v>
      </c>
      <c r="C847" s="417" t="s">
        <v>726</v>
      </c>
      <c r="D847" s="417" t="s">
        <v>726</v>
      </c>
      <c r="E847" s="417" t="s">
        <v>726</v>
      </c>
      <c r="F847" s="417" t="s">
        <v>726</v>
      </c>
      <c r="G847" s="417" t="s">
        <v>726</v>
      </c>
      <c r="H847" s="417" t="s">
        <v>726</v>
      </c>
      <c r="I847" s="417" t="s">
        <v>726</v>
      </c>
      <c r="J847" s="418">
        <v>5010401054564</v>
      </c>
      <c r="K847" s="419">
        <v>5010401054564</v>
      </c>
      <c r="L847" s="419">
        <v>5010401054564</v>
      </c>
      <c r="M847" s="419">
        <v>5010401054564</v>
      </c>
      <c r="N847" s="419">
        <v>5010401054564</v>
      </c>
      <c r="O847" s="419">
        <v>5010401054564</v>
      </c>
      <c r="P847" s="316" t="s">
        <v>727</v>
      </c>
      <c r="Q847" s="316" t="s">
        <v>727</v>
      </c>
      <c r="R847" s="316" t="s">
        <v>727</v>
      </c>
      <c r="S847" s="316" t="s">
        <v>727</v>
      </c>
      <c r="T847" s="316" t="s">
        <v>727</v>
      </c>
      <c r="U847" s="316" t="s">
        <v>727</v>
      </c>
      <c r="V847" s="316" t="s">
        <v>727</v>
      </c>
      <c r="W847" s="316" t="s">
        <v>727</v>
      </c>
      <c r="X847" s="316" t="s">
        <v>727</v>
      </c>
      <c r="Y847" s="317">
        <v>0.3</v>
      </c>
      <c r="Z847" s="318">
        <v>0.3</v>
      </c>
      <c r="AA847" s="318">
        <v>0.3</v>
      </c>
      <c r="AB847" s="319">
        <v>0.3</v>
      </c>
      <c r="AC847" s="321" t="s">
        <v>719</v>
      </c>
      <c r="AD847" s="321" t="s">
        <v>722</v>
      </c>
      <c r="AE847" s="321" t="s">
        <v>722</v>
      </c>
      <c r="AF847" s="321" t="s">
        <v>722</v>
      </c>
      <c r="AG847" s="321" t="s">
        <v>722</v>
      </c>
      <c r="AH847" s="322" t="s">
        <v>571</v>
      </c>
      <c r="AI847" s="323" t="s">
        <v>571</v>
      </c>
      <c r="AJ847" s="323" t="s">
        <v>571</v>
      </c>
      <c r="AK847" s="323" t="s">
        <v>571</v>
      </c>
      <c r="AL847" s="324" t="s">
        <v>571</v>
      </c>
      <c r="AM847" s="325" t="s">
        <v>571</v>
      </c>
      <c r="AN847" s="325" t="s">
        <v>571</v>
      </c>
      <c r="AO847" s="326" t="s">
        <v>571</v>
      </c>
      <c r="AP847" s="320" t="s">
        <v>757</v>
      </c>
      <c r="AQ847" s="320"/>
      <c r="AR847" s="320"/>
      <c r="AS847" s="320"/>
      <c r="AT847" s="320"/>
      <c r="AU847" s="320"/>
      <c r="AV847" s="320"/>
      <c r="AW847" s="320"/>
      <c r="AX847" s="320"/>
    </row>
    <row r="848" spans="1:50" ht="30" customHeight="1" x14ac:dyDescent="0.15">
      <c r="A848" s="403">
        <v>12</v>
      </c>
      <c r="B848" s="403">
        <v>1</v>
      </c>
      <c r="C848" s="417" t="s">
        <v>726</v>
      </c>
      <c r="D848" s="417" t="s">
        <v>726</v>
      </c>
      <c r="E848" s="417" t="s">
        <v>726</v>
      </c>
      <c r="F848" s="417" t="s">
        <v>726</v>
      </c>
      <c r="G848" s="417" t="s">
        <v>726</v>
      </c>
      <c r="H848" s="417" t="s">
        <v>726</v>
      </c>
      <c r="I848" s="417" t="s">
        <v>726</v>
      </c>
      <c r="J848" s="418">
        <v>5010401054564</v>
      </c>
      <c r="K848" s="419">
        <v>5010401054564</v>
      </c>
      <c r="L848" s="419">
        <v>5010401054564</v>
      </c>
      <c r="M848" s="419">
        <v>5010401054564</v>
      </c>
      <c r="N848" s="419">
        <v>5010401054564</v>
      </c>
      <c r="O848" s="419">
        <v>5010401054564</v>
      </c>
      <c r="P848" s="316" t="s">
        <v>727</v>
      </c>
      <c r="Q848" s="316" t="s">
        <v>727</v>
      </c>
      <c r="R848" s="316" t="s">
        <v>727</v>
      </c>
      <c r="S848" s="316" t="s">
        <v>727</v>
      </c>
      <c r="T848" s="316" t="s">
        <v>727</v>
      </c>
      <c r="U848" s="316" t="s">
        <v>727</v>
      </c>
      <c r="V848" s="316" t="s">
        <v>727</v>
      </c>
      <c r="W848" s="316" t="s">
        <v>727</v>
      </c>
      <c r="X848" s="316" t="s">
        <v>727</v>
      </c>
      <c r="Y848" s="317">
        <v>0.2</v>
      </c>
      <c r="Z848" s="318">
        <v>0.2</v>
      </c>
      <c r="AA848" s="318">
        <v>0.2</v>
      </c>
      <c r="AB848" s="319">
        <v>0.2</v>
      </c>
      <c r="AC848" s="321" t="s">
        <v>719</v>
      </c>
      <c r="AD848" s="321" t="s">
        <v>722</v>
      </c>
      <c r="AE848" s="321" t="s">
        <v>722</v>
      </c>
      <c r="AF848" s="321" t="s">
        <v>722</v>
      </c>
      <c r="AG848" s="321" t="s">
        <v>722</v>
      </c>
      <c r="AH848" s="322" t="s">
        <v>571</v>
      </c>
      <c r="AI848" s="323" t="s">
        <v>571</v>
      </c>
      <c r="AJ848" s="323" t="s">
        <v>571</v>
      </c>
      <c r="AK848" s="323" t="s">
        <v>571</v>
      </c>
      <c r="AL848" s="324" t="s">
        <v>571</v>
      </c>
      <c r="AM848" s="325" t="s">
        <v>571</v>
      </c>
      <c r="AN848" s="325" t="s">
        <v>571</v>
      </c>
      <c r="AO848" s="326" t="s">
        <v>571</v>
      </c>
      <c r="AP848" s="320" t="s">
        <v>760</v>
      </c>
      <c r="AQ848" s="320"/>
      <c r="AR848" s="320"/>
      <c r="AS848" s="320"/>
      <c r="AT848" s="320"/>
      <c r="AU848" s="320"/>
      <c r="AV848" s="320"/>
      <c r="AW848" s="320"/>
      <c r="AX848" s="320"/>
    </row>
    <row r="849" spans="1:50" ht="30" customHeight="1" x14ac:dyDescent="0.15">
      <c r="A849" s="403">
        <v>13</v>
      </c>
      <c r="B849" s="403">
        <v>1</v>
      </c>
      <c r="C849" s="417" t="s">
        <v>728</v>
      </c>
      <c r="D849" s="417" t="s">
        <v>728</v>
      </c>
      <c r="E849" s="417" t="s">
        <v>728</v>
      </c>
      <c r="F849" s="417" t="s">
        <v>728</v>
      </c>
      <c r="G849" s="417" t="s">
        <v>728</v>
      </c>
      <c r="H849" s="417" t="s">
        <v>728</v>
      </c>
      <c r="I849" s="417" t="s">
        <v>728</v>
      </c>
      <c r="J849" s="418">
        <v>3010001025546</v>
      </c>
      <c r="K849" s="419">
        <v>3010001025546</v>
      </c>
      <c r="L849" s="419">
        <v>3010001025546</v>
      </c>
      <c r="M849" s="419">
        <v>3010001025546</v>
      </c>
      <c r="N849" s="419">
        <v>3010001025546</v>
      </c>
      <c r="O849" s="419">
        <v>3010001025546</v>
      </c>
      <c r="P849" s="316" t="s">
        <v>571</v>
      </c>
      <c r="Q849" s="316" t="s">
        <v>571</v>
      </c>
      <c r="R849" s="316" t="s">
        <v>571</v>
      </c>
      <c r="S849" s="316" t="s">
        <v>571</v>
      </c>
      <c r="T849" s="316" t="s">
        <v>571</v>
      </c>
      <c r="U849" s="316" t="s">
        <v>571</v>
      </c>
      <c r="V849" s="316" t="s">
        <v>571</v>
      </c>
      <c r="W849" s="316" t="s">
        <v>571</v>
      </c>
      <c r="X849" s="316" t="s">
        <v>571</v>
      </c>
      <c r="Y849" s="317">
        <v>0.5</v>
      </c>
      <c r="Z849" s="318">
        <v>0.5</v>
      </c>
      <c r="AA849" s="318">
        <v>0.5</v>
      </c>
      <c r="AB849" s="319">
        <v>0.5</v>
      </c>
      <c r="AC849" s="321"/>
      <c r="AD849" s="321"/>
      <c r="AE849" s="321"/>
      <c r="AF849" s="321"/>
      <c r="AG849" s="321"/>
      <c r="AH849" s="322" t="s">
        <v>571</v>
      </c>
      <c r="AI849" s="323" t="s">
        <v>571</v>
      </c>
      <c r="AJ849" s="323" t="s">
        <v>571</v>
      </c>
      <c r="AK849" s="323" t="s">
        <v>571</v>
      </c>
      <c r="AL849" s="324" t="s">
        <v>571</v>
      </c>
      <c r="AM849" s="325" t="s">
        <v>571</v>
      </c>
      <c r="AN849" s="325" t="s">
        <v>571</v>
      </c>
      <c r="AO849" s="326" t="s">
        <v>571</v>
      </c>
      <c r="AP849" s="320" t="s">
        <v>765</v>
      </c>
      <c r="AQ849" s="320"/>
      <c r="AR849" s="320"/>
      <c r="AS849" s="320"/>
      <c r="AT849" s="320"/>
      <c r="AU849" s="320"/>
      <c r="AV849" s="320"/>
      <c r="AW849" s="320"/>
      <c r="AX849" s="320"/>
    </row>
    <row r="850" spans="1:50" ht="50.1" customHeight="1" x14ac:dyDescent="0.15">
      <c r="A850" s="403">
        <v>14</v>
      </c>
      <c r="B850" s="403">
        <v>1</v>
      </c>
      <c r="C850" s="417" t="s">
        <v>728</v>
      </c>
      <c r="D850" s="417" t="s">
        <v>728</v>
      </c>
      <c r="E850" s="417" t="s">
        <v>728</v>
      </c>
      <c r="F850" s="417" t="s">
        <v>728</v>
      </c>
      <c r="G850" s="417" t="s">
        <v>728</v>
      </c>
      <c r="H850" s="417" t="s">
        <v>728</v>
      </c>
      <c r="I850" s="417" t="s">
        <v>728</v>
      </c>
      <c r="J850" s="418">
        <v>3010001025546</v>
      </c>
      <c r="K850" s="419">
        <v>3010001025546</v>
      </c>
      <c r="L850" s="419">
        <v>3010001025546</v>
      </c>
      <c r="M850" s="419">
        <v>3010001025546</v>
      </c>
      <c r="N850" s="419">
        <v>3010001025546</v>
      </c>
      <c r="O850" s="419">
        <v>3010001025546</v>
      </c>
      <c r="P850" s="316" t="s">
        <v>729</v>
      </c>
      <c r="Q850" s="316" t="s">
        <v>729</v>
      </c>
      <c r="R850" s="316" t="s">
        <v>729</v>
      </c>
      <c r="S850" s="316" t="s">
        <v>729</v>
      </c>
      <c r="T850" s="316" t="s">
        <v>729</v>
      </c>
      <c r="U850" s="316" t="s">
        <v>729</v>
      </c>
      <c r="V850" s="316" t="s">
        <v>729</v>
      </c>
      <c r="W850" s="316" t="s">
        <v>729</v>
      </c>
      <c r="X850" s="316" t="s">
        <v>729</v>
      </c>
      <c r="Y850" s="317">
        <v>0.3</v>
      </c>
      <c r="Z850" s="318">
        <v>0.3</v>
      </c>
      <c r="AA850" s="318">
        <v>0.3</v>
      </c>
      <c r="AB850" s="319">
        <v>0.3</v>
      </c>
      <c r="AC850" s="321" t="s">
        <v>713</v>
      </c>
      <c r="AD850" s="321" t="s">
        <v>714</v>
      </c>
      <c r="AE850" s="321" t="s">
        <v>714</v>
      </c>
      <c r="AF850" s="321" t="s">
        <v>714</v>
      </c>
      <c r="AG850" s="321" t="s">
        <v>714</v>
      </c>
      <c r="AH850" s="322" t="s">
        <v>571</v>
      </c>
      <c r="AI850" s="323" t="s">
        <v>571</v>
      </c>
      <c r="AJ850" s="323" t="s">
        <v>571</v>
      </c>
      <c r="AK850" s="323" t="s">
        <v>571</v>
      </c>
      <c r="AL850" s="324">
        <v>100</v>
      </c>
      <c r="AM850" s="325">
        <v>100</v>
      </c>
      <c r="AN850" s="325">
        <v>100</v>
      </c>
      <c r="AO850" s="326">
        <v>100</v>
      </c>
      <c r="AP850" s="320" t="s">
        <v>765</v>
      </c>
      <c r="AQ850" s="320"/>
      <c r="AR850" s="320"/>
      <c r="AS850" s="320"/>
      <c r="AT850" s="320"/>
      <c r="AU850" s="320"/>
      <c r="AV850" s="320"/>
      <c r="AW850" s="320"/>
      <c r="AX850" s="320"/>
    </row>
    <row r="851" spans="1:50" ht="50.1" customHeight="1" x14ac:dyDescent="0.15">
      <c r="A851" s="403">
        <v>15</v>
      </c>
      <c r="B851" s="403">
        <v>1</v>
      </c>
      <c r="C851" s="417" t="s">
        <v>728</v>
      </c>
      <c r="D851" s="417" t="s">
        <v>728</v>
      </c>
      <c r="E851" s="417" t="s">
        <v>728</v>
      </c>
      <c r="F851" s="417" t="s">
        <v>728</v>
      </c>
      <c r="G851" s="417" t="s">
        <v>728</v>
      </c>
      <c r="H851" s="417" t="s">
        <v>728</v>
      </c>
      <c r="I851" s="417" t="s">
        <v>728</v>
      </c>
      <c r="J851" s="418">
        <v>3010001025546</v>
      </c>
      <c r="K851" s="419">
        <v>3010001025546</v>
      </c>
      <c r="L851" s="419">
        <v>3010001025546</v>
      </c>
      <c r="M851" s="419">
        <v>3010001025546</v>
      </c>
      <c r="N851" s="419">
        <v>3010001025546</v>
      </c>
      <c r="O851" s="419">
        <v>3010001025546</v>
      </c>
      <c r="P851" s="316" t="s">
        <v>730</v>
      </c>
      <c r="Q851" s="316" t="s">
        <v>730</v>
      </c>
      <c r="R851" s="316" t="s">
        <v>730</v>
      </c>
      <c r="S851" s="316" t="s">
        <v>730</v>
      </c>
      <c r="T851" s="316" t="s">
        <v>730</v>
      </c>
      <c r="U851" s="316" t="s">
        <v>730</v>
      </c>
      <c r="V851" s="316" t="s">
        <v>730</v>
      </c>
      <c r="W851" s="316" t="s">
        <v>730</v>
      </c>
      <c r="X851" s="316" t="s">
        <v>730</v>
      </c>
      <c r="Y851" s="317">
        <v>0.2</v>
      </c>
      <c r="Z851" s="318">
        <v>0.2</v>
      </c>
      <c r="AA851" s="318">
        <v>0.2</v>
      </c>
      <c r="AB851" s="319">
        <v>0.2</v>
      </c>
      <c r="AC851" s="321" t="s">
        <v>713</v>
      </c>
      <c r="AD851" s="321" t="s">
        <v>714</v>
      </c>
      <c r="AE851" s="321" t="s">
        <v>714</v>
      </c>
      <c r="AF851" s="321" t="s">
        <v>714</v>
      </c>
      <c r="AG851" s="321" t="s">
        <v>714</v>
      </c>
      <c r="AH851" s="322" t="s">
        <v>571</v>
      </c>
      <c r="AI851" s="323" t="s">
        <v>571</v>
      </c>
      <c r="AJ851" s="323" t="s">
        <v>571</v>
      </c>
      <c r="AK851" s="323" t="s">
        <v>571</v>
      </c>
      <c r="AL851" s="324">
        <v>100</v>
      </c>
      <c r="AM851" s="325">
        <v>100</v>
      </c>
      <c r="AN851" s="325">
        <v>100</v>
      </c>
      <c r="AO851" s="326">
        <v>100</v>
      </c>
      <c r="AP851" s="320" t="s">
        <v>765</v>
      </c>
      <c r="AQ851" s="320"/>
      <c r="AR851" s="320"/>
      <c r="AS851" s="320"/>
      <c r="AT851" s="320"/>
      <c r="AU851" s="320"/>
      <c r="AV851" s="320"/>
      <c r="AW851" s="320"/>
      <c r="AX851" s="320"/>
    </row>
    <row r="852" spans="1:50" ht="50.1" customHeight="1" x14ac:dyDescent="0.15">
      <c r="A852" s="403">
        <v>16</v>
      </c>
      <c r="B852" s="403">
        <v>1</v>
      </c>
      <c r="C852" s="423" t="s">
        <v>731</v>
      </c>
      <c r="D852" s="417" t="s">
        <v>731</v>
      </c>
      <c r="E852" s="417" t="s">
        <v>731</v>
      </c>
      <c r="F852" s="417" t="s">
        <v>731</v>
      </c>
      <c r="G852" s="417" t="s">
        <v>731</v>
      </c>
      <c r="H852" s="417" t="s">
        <v>731</v>
      </c>
      <c r="I852" s="417" t="s">
        <v>731</v>
      </c>
      <c r="J852" s="418">
        <v>5040001050457</v>
      </c>
      <c r="K852" s="419">
        <v>5040001050457</v>
      </c>
      <c r="L852" s="419">
        <v>5040001050457</v>
      </c>
      <c r="M852" s="419">
        <v>5040001050457</v>
      </c>
      <c r="N852" s="419">
        <v>5040001050457</v>
      </c>
      <c r="O852" s="419">
        <v>5040001050457</v>
      </c>
      <c r="P852" s="424" t="s">
        <v>745</v>
      </c>
      <c r="Q852" s="316" t="s">
        <v>732</v>
      </c>
      <c r="R852" s="316" t="s">
        <v>732</v>
      </c>
      <c r="S852" s="316" t="s">
        <v>732</v>
      </c>
      <c r="T852" s="316" t="s">
        <v>732</v>
      </c>
      <c r="U852" s="316" t="s">
        <v>732</v>
      </c>
      <c r="V852" s="316" t="s">
        <v>732</v>
      </c>
      <c r="W852" s="316" t="s">
        <v>732</v>
      </c>
      <c r="X852" s="316" t="s">
        <v>732</v>
      </c>
      <c r="Y852" s="317">
        <v>0.4</v>
      </c>
      <c r="Z852" s="318">
        <v>0.4</v>
      </c>
      <c r="AA852" s="318">
        <v>0.4</v>
      </c>
      <c r="AB852" s="319">
        <v>0.4</v>
      </c>
      <c r="AC852" s="321" t="s">
        <v>713</v>
      </c>
      <c r="AD852" s="321" t="s">
        <v>714</v>
      </c>
      <c r="AE852" s="321" t="s">
        <v>714</v>
      </c>
      <c r="AF852" s="321" t="s">
        <v>714</v>
      </c>
      <c r="AG852" s="321" t="s">
        <v>714</v>
      </c>
      <c r="AH852" s="322" t="s">
        <v>571</v>
      </c>
      <c r="AI852" s="323" t="s">
        <v>571</v>
      </c>
      <c r="AJ852" s="323" t="s">
        <v>571</v>
      </c>
      <c r="AK852" s="323" t="s">
        <v>571</v>
      </c>
      <c r="AL852" s="324">
        <v>100</v>
      </c>
      <c r="AM852" s="325">
        <v>100</v>
      </c>
      <c r="AN852" s="325">
        <v>100</v>
      </c>
      <c r="AO852" s="326">
        <v>100</v>
      </c>
      <c r="AP852" s="320" t="s">
        <v>765</v>
      </c>
      <c r="AQ852" s="320"/>
      <c r="AR852" s="320"/>
      <c r="AS852" s="320"/>
      <c r="AT852" s="320"/>
      <c r="AU852" s="320"/>
      <c r="AV852" s="320"/>
      <c r="AW852" s="320"/>
      <c r="AX852" s="320"/>
    </row>
    <row r="853" spans="1:50" s="16" customFormat="1" ht="30" customHeight="1" x14ac:dyDescent="0.15">
      <c r="A853" s="403">
        <v>17</v>
      </c>
      <c r="B853" s="403">
        <v>1</v>
      </c>
      <c r="C853" s="417" t="s">
        <v>733</v>
      </c>
      <c r="D853" s="417" t="s">
        <v>733</v>
      </c>
      <c r="E853" s="417" t="s">
        <v>733</v>
      </c>
      <c r="F853" s="417" t="s">
        <v>733</v>
      </c>
      <c r="G853" s="417" t="s">
        <v>733</v>
      </c>
      <c r="H853" s="417" t="s">
        <v>733</v>
      </c>
      <c r="I853" s="417" t="s">
        <v>733</v>
      </c>
      <c r="J853" s="418">
        <v>7011101016919</v>
      </c>
      <c r="K853" s="419">
        <v>7011101016919</v>
      </c>
      <c r="L853" s="419">
        <v>7011101016919</v>
      </c>
      <c r="M853" s="419">
        <v>7011101016919</v>
      </c>
      <c r="N853" s="419">
        <v>7011101016919</v>
      </c>
      <c r="O853" s="419">
        <v>7011101016919</v>
      </c>
      <c r="P853" s="316" t="s">
        <v>571</v>
      </c>
      <c r="Q853" s="316" t="s">
        <v>571</v>
      </c>
      <c r="R853" s="316" t="s">
        <v>571</v>
      </c>
      <c r="S853" s="316" t="s">
        <v>571</v>
      </c>
      <c r="T853" s="316" t="s">
        <v>571</v>
      </c>
      <c r="U853" s="316" t="s">
        <v>571</v>
      </c>
      <c r="V853" s="316" t="s">
        <v>571</v>
      </c>
      <c r="W853" s="316" t="s">
        <v>571</v>
      </c>
      <c r="X853" s="316" t="s">
        <v>571</v>
      </c>
      <c r="Y853" s="317">
        <v>0.2</v>
      </c>
      <c r="Z853" s="318">
        <v>0.2</v>
      </c>
      <c r="AA853" s="318">
        <v>0.2</v>
      </c>
      <c r="AB853" s="319">
        <v>0.2</v>
      </c>
      <c r="AC853" s="321"/>
      <c r="AD853" s="321"/>
      <c r="AE853" s="321"/>
      <c r="AF853" s="321"/>
      <c r="AG853" s="321"/>
      <c r="AH853" s="322" t="s">
        <v>571</v>
      </c>
      <c r="AI853" s="323" t="s">
        <v>571</v>
      </c>
      <c r="AJ853" s="323" t="s">
        <v>571</v>
      </c>
      <c r="AK853" s="323" t="s">
        <v>571</v>
      </c>
      <c r="AL853" s="324" t="s">
        <v>571</v>
      </c>
      <c r="AM853" s="325" t="s">
        <v>571</v>
      </c>
      <c r="AN853" s="325" t="s">
        <v>571</v>
      </c>
      <c r="AO853" s="326" t="s">
        <v>571</v>
      </c>
      <c r="AP853" s="320" t="s">
        <v>765</v>
      </c>
      <c r="AQ853" s="320"/>
      <c r="AR853" s="320"/>
      <c r="AS853" s="320"/>
      <c r="AT853" s="320"/>
      <c r="AU853" s="320"/>
      <c r="AV853" s="320"/>
      <c r="AW853" s="320"/>
      <c r="AX853" s="320"/>
    </row>
    <row r="854" spans="1:50" ht="50.1" customHeight="1" x14ac:dyDescent="0.15">
      <c r="A854" s="403">
        <v>18</v>
      </c>
      <c r="B854" s="403">
        <v>1</v>
      </c>
      <c r="C854" s="417" t="s">
        <v>733</v>
      </c>
      <c r="D854" s="417" t="s">
        <v>733</v>
      </c>
      <c r="E854" s="417" t="s">
        <v>733</v>
      </c>
      <c r="F854" s="417" t="s">
        <v>733</v>
      </c>
      <c r="G854" s="417" t="s">
        <v>733</v>
      </c>
      <c r="H854" s="417" t="s">
        <v>733</v>
      </c>
      <c r="I854" s="417" t="s">
        <v>733</v>
      </c>
      <c r="J854" s="418">
        <v>7011101016919</v>
      </c>
      <c r="K854" s="419">
        <v>7011101016919</v>
      </c>
      <c r="L854" s="419">
        <v>7011101016919</v>
      </c>
      <c r="M854" s="419">
        <v>7011101016919</v>
      </c>
      <c r="N854" s="419">
        <v>7011101016919</v>
      </c>
      <c r="O854" s="419">
        <v>7011101016919</v>
      </c>
      <c r="P854" s="316" t="s">
        <v>734</v>
      </c>
      <c r="Q854" s="316" t="s">
        <v>734</v>
      </c>
      <c r="R854" s="316" t="s">
        <v>734</v>
      </c>
      <c r="S854" s="316" t="s">
        <v>734</v>
      </c>
      <c r="T854" s="316" t="s">
        <v>734</v>
      </c>
      <c r="U854" s="316" t="s">
        <v>734</v>
      </c>
      <c r="V854" s="316" t="s">
        <v>734</v>
      </c>
      <c r="W854" s="316" t="s">
        <v>734</v>
      </c>
      <c r="X854" s="316" t="s">
        <v>734</v>
      </c>
      <c r="Y854" s="317">
        <v>0.2</v>
      </c>
      <c r="Z854" s="318">
        <v>0.2</v>
      </c>
      <c r="AA854" s="318">
        <v>0.2</v>
      </c>
      <c r="AB854" s="319">
        <v>0.2</v>
      </c>
      <c r="AC854" s="321" t="s">
        <v>735</v>
      </c>
      <c r="AD854" s="321" t="s">
        <v>709</v>
      </c>
      <c r="AE854" s="321" t="s">
        <v>709</v>
      </c>
      <c r="AF854" s="321" t="s">
        <v>709</v>
      </c>
      <c r="AG854" s="321" t="s">
        <v>709</v>
      </c>
      <c r="AH854" s="322">
        <v>1</v>
      </c>
      <c r="AI854" s="323">
        <v>1</v>
      </c>
      <c r="AJ854" s="323">
        <v>1</v>
      </c>
      <c r="AK854" s="323">
        <v>1</v>
      </c>
      <c r="AL854" s="324">
        <v>99.3</v>
      </c>
      <c r="AM854" s="325">
        <v>99.3</v>
      </c>
      <c r="AN854" s="325">
        <v>99.3</v>
      </c>
      <c r="AO854" s="326">
        <v>99.3</v>
      </c>
      <c r="AP854" s="320" t="s">
        <v>765</v>
      </c>
      <c r="AQ854" s="320"/>
      <c r="AR854" s="320"/>
      <c r="AS854" s="320"/>
      <c r="AT854" s="320"/>
      <c r="AU854" s="320"/>
      <c r="AV854" s="320"/>
      <c r="AW854" s="320"/>
      <c r="AX854" s="320"/>
    </row>
    <row r="855" spans="1:50" ht="50.1" customHeight="1" x14ac:dyDescent="0.15">
      <c r="A855" s="403">
        <v>19</v>
      </c>
      <c r="B855" s="403">
        <v>1</v>
      </c>
      <c r="C855" s="417" t="s">
        <v>733</v>
      </c>
      <c r="D855" s="417" t="s">
        <v>733</v>
      </c>
      <c r="E855" s="417" t="s">
        <v>733</v>
      </c>
      <c r="F855" s="417" t="s">
        <v>733</v>
      </c>
      <c r="G855" s="417" t="s">
        <v>733</v>
      </c>
      <c r="H855" s="417" t="s">
        <v>733</v>
      </c>
      <c r="I855" s="417" t="s">
        <v>733</v>
      </c>
      <c r="J855" s="418">
        <v>7011101016919</v>
      </c>
      <c r="K855" s="419">
        <v>7011101016919</v>
      </c>
      <c r="L855" s="419">
        <v>7011101016919</v>
      </c>
      <c r="M855" s="419">
        <v>7011101016919</v>
      </c>
      <c r="N855" s="419">
        <v>7011101016919</v>
      </c>
      <c r="O855" s="419">
        <v>7011101016919</v>
      </c>
      <c r="P855" s="316" t="s">
        <v>736</v>
      </c>
      <c r="Q855" s="316" t="s">
        <v>736</v>
      </c>
      <c r="R855" s="316" t="s">
        <v>736</v>
      </c>
      <c r="S855" s="316" t="s">
        <v>736</v>
      </c>
      <c r="T855" s="316" t="s">
        <v>736</v>
      </c>
      <c r="U855" s="316" t="s">
        <v>736</v>
      </c>
      <c r="V855" s="316" t="s">
        <v>736</v>
      </c>
      <c r="W855" s="316" t="s">
        <v>736</v>
      </c>
      <c r="X855" s="316" t="s">
        <v>736</v>
      </c>
      <c r="Y855" s="317">
        <v>0</v>
      </c>
      <c r="Z855" s="318">
        <v>0</v>
      </c>
      <c r="AA855" s="318">
        <v>0</v>
      </c>
      <c r="AB855" s="319">
        <v>0</v>
      </c>
      <c r="AC855" s="321" t="s">
        <v>735</v>
      </c>
      <c r="AD855" s="321" t="s">
        <v>709</v>
      </c>
      <c r="AE855" s="321" t="s">
        <v>709</v>
      </c>
      <c r="AF855" s="321" t="s">
        <v>709</v>
      </c>
      <c r="AG855" s="321" t="s">
        <v>709</v>
      </c>
      <c r="AH855" s="322">
        <v>1</v>
      </c>
      <c r="AI855" s="323">
        <v>1</v>
      </c>
      <c r="AJ855" s="323">
        <v>1</v>
      </c>
      <c r="AK855" s="323">
        <v>1</v>
      </c>
      <c r="AL855" s="324">
        <v>99.3</v>
      </c>
      <c r="AM855" s="325">
        <v>99.3</v>
      </c>
      <c r="AN855" s="325">
        <v>99.3</v>
      </c>
      <c r="AO855" s="326">
        <v>99.3</v>
      </c>
      <c r="AP855" s="320" t="s">
        <v>765</v>
      </c>
      <c r="AQ855" s="320"/>
      <c r="AR855" s="320"/>
      <c r="AS855" s="320"/>
      <c r="AT855" s="320"/>
      <c r="AU855" s="320"/>
      <c r="AV855" s="320"/>
      <c r="AW855" s="320"/>
      <c r="AX855" s="320"/>
    </row>
    <row r="856" spans="1:50" ht="50.1" customHeight="1" x14ac:dyDescent="0.15">
      <c r="A856" s="403">
        <v>20</v>
      </c>
      <c r="B856" s="403">
        <v>1</v>
      </c>
      <c r="C856" s="417" t="s">
        <v>737</v>
      </c>
      <c r="D856" s="417" t="s">
        <v>737</v>
      </c>
      <c r="E856" s="417" t="s">
        <v>737</v>
      </c>
      <c r="F856" s="417" t="s">
        <v>737</v>
      </c>
      <c r="G856" s="417" t="s">
        <v>737</v>
      </c>
      <c r="H856" s="417" t="s">
        <v>737</v>
      </c>
      <c r="I856" s="417" t="s">
        <v>737</v>
      </c>
      <c r="J856" s="418">
        <v>3010001049917</v>
      </c>
      <c r="K856" s="419">
        <v>3010001049917</v>
      </c>
      <c r="L856" s="419">
        <v>3010001049917</v>
      </c>
      <c r="M856" s="419">
        <v>3010001049917</v>
      </c>
      <c r="N856" s="419">
        <v>3010001049917</v>
      </c>
      <c r="O856" s="419">
        <v>3010001049917</v>
      </c>
      <c r="P856" s="316" t="s">
        <v>738</v>
      </c>
      <c r="Q856" s="316" t="s">
        <v>738</v>
      </c>
      <c r="R856" s="316" t="s">
        <v>738</v>
      </c>
      <c r="S856" s="316" t="s">
        <v>738</v>
      </c>
      <c r="T856" s="316" t="s">
        <v>738</v>
      </c>
      <c r="U856" s="316" t="s">
        <v>738</v>
      </c>
      <c r="V856" s="316" t="s">
        <v>738</v>
      </c>
      <c r="W856" s="316" t="s">
        <v>738</v>
      </c>
      <c r="X856" s="316" t="s">
        <v>738</v>
      </c>
      <c r="Y856" s="317">
        <v>0.2</v>
      </c>
      <c r="Z856" s="318">
        <v>0.2</v>
      </c>
      <c r="AA856" s="318">
        <v>0.2</v>
      </c>
      <c r="AB856" s="319">
        <v>0.2</v>
      </c>
      <c r="AC856" s="321" t="s">
        <v>719</v>
      </c>
      <c r="AD856" s="321" t="s">
        <v>722</v>
      </c>
      <c r="AE856" s="321" t="s">
        <v>722</v>
      </c>
      <c r="AF856" s="321" t="s">
        <v>722</v>
      </c>
      <c r="AG856" s="321" t="s">
        <v>722</v>
      </c>
      <c r="AH856" s="322" t="s">
        <v>571</v>
      </c>
      <c r="AI856" s="323" t="s">
        <v>571</v>
      </c>
      <c r="AJ856" s="323" t="s">
        <v>571</v>
      </c>
      <c r="AK856" s="323" t="s">
        <v>571</v>
      </c>
      <c r="AL856" s="324" t="s">
        <v>571</v>
      </c>
      <c r="AM856" s="325" t="s">
        <v>571</v>
      </c>
      <c r="AN856" s="325" t="s">
        <v>571</v>
      </c>
      <c r="AO856" s="326" t="s">
        <v>571</v>
      </c>
      <c r="AP856" s="320" t="s">
        <v>765</v>
      </c>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5"/>
      <c r="B869" s="345"/>
      <c r="C869" s="345" t="s">
        <v>26</v>
      </c>
      <c r="D869" s="345"/>
      <c r="E869" s="345"/>
      <c r="F869" s="345"/>
      <c r="G869" s="345"/>
      <c r="H869" s="345"/>
      <c r="I869" s="345"/>
      <c r="J869" s="276" t="s">
        <v>419</v>
      </c>
      <c r="K869" s="100"/>
      <c r="L869" s="100"/>
      <c r="M869" s="100"/>
      <c r="N869" s="100"/>
      <c r="O869" s="100"/>
      <c r="P869" s="346" t="s">
        <v>366</v>
      </c>
      <c r="Q869" s="346"/>
      <c r="R869" s="346"/>
      <c r="S869" s="346"/>
      <c r="T869" s="346"/>
      <c r="U869" s="346"/>
      <c r="V869" s="346"/>
      <c r="W869" s="346"/>
      <c r="X869" s="346"/>
      <c r="Y869" s="343" t="s">
        <v>417</v>
      </c>
      <c r="Z869" s="344"/>
      <c r="AA869" s="344"/>
      <c r="AB869" s="344"/>
      <c r="AC869" s="276" t="s">
        <v>461</v>
      </c>
      <c r="AD869" s="276"/>
      <c r="AE869" s="276"/>
      <c r="AF869" s="276"/>
      <c r="AG869" s="276"/>
      <c r="AH869" s="343" t="s">
        <v>491</v>
      </c>
      <c r="AI869" s="345"/>
      <c r="AJ869" s="345"/>
      <c r="AK869" s="345"/>
      <c r="AL869" s="345" t="s">
        <v>21</v>
      </c>
      <c r="AM869" s="345"/>
      <c r="AN869" s="345"/>
      <c r="AO869" s="425"/>
      <c r="AP869" s="426" t="s">
        <v>420</v>
      </c>
      <c r="AQ869" s="426"/>
      <c r="AR869" s="426"/>
      <c r="AS869" s="426"/>
      <c r="AT869" s="426"/>
      <c r="AU869" s="426"/>
      <c r="AV869" s="426"/>
      <c r="AW869" s="426"/>
      <c r="AX869" s="426"/>
    </row>
    <row r="870" spans="1:50" ht="90" customHeight="1" x14ac:dyDescent="0.15">
      <c r="A870" s="403">
        <v>1</v>
      </c>
      <c r="B870" s="403">
        <v>1</v>
      </c>
      <c r="C870" s="423" t="s">
        <v>739</v>
      </c>
      <c r="D870" s="417"/>
      <c r="E870" s="417"/>
      <c r="F870" s="417"/>
      <c r="G870" s="417"/>
      <c r="H870" s="417"/>
      <c r="I870" s="417"/>
      <c r="J870" s="418" t="s">
        <v>676</v>
      </c>
      <c r="K870" s="430"/>
      <c r="L870" s="430"/>
      <c r="M870" s="430"/>
      <c r="N870" s="430"/>
      <c r="O870" s="431"/>
      <c r="P870" s="316" t="s">
        <v>675</v>
      </c>
      <c r="Q870" s="316"/>
      <c r="R870" s="316"/>
      <c r="S870" s="316"/>
      <c r="T870" s="316"/>
      <c r="U870" s="316"/>
      <c r="V870" s="316"/>
      <c r="W870" s="316"/>
      <c r="X870" s="316"/>
      <c r="Y870" s="317">
        <v>4.5</v>
      </c>
      <c r="Z870" s="318"/>
      <c r="AA870" s="318"/>
      <c r="AB870" s="319"/>
      <c r="AC870" s="327" t="s">
        <v>501</v>
      </c>
      <c r="AD870" s="422"/>
      <c r="AE870" s="422"/>
      <c r="AF870" s="422"/>
      <c r="AG870" s="422"/>
      <c r="AH870" s="420">
        <v>18</v>
      </c>
      <c r="AI870" s="421"/>
      <c r="AJ870" s="421"/>
      <c r="AK870" s="421"/>
      <c r="AL870" s="324" t="s">
        <v>754</v>
      </c>
      <c r="AM870" s="325"/>
      <c r="AN870" s="325"/>
      <c r="AO870" s="326"/>
      <c r="AP870" s="320" t="s">
        <v>757</v>
      </c>
      <c r="AQ870" s="320"/>
      <c r="AR870" s="320"/>
      <c r="AS870" s="320"/>
      <c r="AT870" s="320"/>
      <c r="AU870" s="320"/>
      <c r="AV870" s="320"/>
      <c r="AW870" s="320"/>
      <c r="AX870" s="320"/>
    </row>
    <row r="871" spans="1:50" ht="69.95" customHeight="1" x14ac:dyDescent="0.15">
      <c r="A871" s="403">
        <v>2</v>
      </c>
      <c r="B871" s="403">
        <v>1</v>
      </c>
      <c r="C871" s="417" t="s">
        <v>661</v>
      </c>
      <c r="D871" s="417"/>
      <c r="E871" s="417"/>
      <c r="F871" s="417"/>
      <c r="G871" s="417"/>
      <c r="H871" s="417"/>
      <c r="I871" s="417"/>
      <c r="J871" s="418" t="s">
        <v>676</v>
      </c>
      <c r="K871" s="419"/>
      <c r="L871" s="419"/>
      <c r="M871" s="419"/>
      <c r="N871" s="419"/>
      <c r="O871" s="419"/>
      <c r="P871" s="316" t="s">
        <v>677</v>
      </c>
      <c r="Q871" s="316"/>
      <c r="R871" s="316"/>
      <c r="S871" s="316"/>
      <c r="T871" s="316"/>
      <c r="U871" s="316"/>
      <c r="V871" s="316"/>
      <c r="W871" s="316"/>
      <c r="X871" s="316"/>
      <c r="Y871" s="317">
        <v>0.5</v>
      </c>
      <c r="Z871" s="318"/>
      <c r="AA871" s="318"/>
      <c r="AB871" s="319"/>
      <c r="AC871" s="327" t="s">
        <v>501</v>
      </c>
      <c r="AD871" s="327"/>
      <c r="AE871" s="327"/>
      <c r="AF871" s="327"/>
      <c r="AG871" s="327"/>
      <c r="AH871" s="420">
        <v>1</v>
      </c>
      <c r="AI871" s="421"/>
      <c r="AJ871" s="421"/>
      <c r="AK871" s="421"/>
      <c r="AL871" s="324" t="s">
        <v>754</v>
      </c>
      <c r="AM871" s="325"/>
      <c r="AN871" s="325"/>
      <c r="AO871" s="326"/>
      <c r="AP871" s="320" t="s">
        <v>757</v>
      </c>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5"/>
      <c r="B902" s="345"/>
      <c r="C902" s="345" t="s">
        <v>26</v>
      </c>
      <c r="D902" s="345"/>
      <c r="E902" s="345"/>
      <c r="F902" s="345"/>
      <c r="G902" s="345"/>
      <c r="H902" s="345"/>
      <c r="I902" s="345"/>
      <c r="J902" s="276" t="s">
        <v>419</v>
      </c>
      <c r="K902" s="100"/>
      <c r="L902" s="100"/>
      <c r="M902" s="100"/>
      <c r="N902" s="100"/>
      <c r="O902" s="100"/>
      <c r="P902" s="346" t="s">
        <v>366</v>
      </c>
      <c r="Q902" s="346"/>
      <c r="R902" s="346"/>
      <c r="S902" s="346"/>
      <c r="T902" s="346"/>
      <c r="U902" s="346"/>
      <c r="V902" s="346"/>
      <c r="W902" s="346"/>
      <c r="X902" s="346"/>
      <c r="Y902" s="343" t="s">
        <v>417</v>
      </c>
      <c r="Z902" s="344"/>
      <c r="AA902" s="344"/>
      <c r="AB902" s="344"/>
      <c r="AC902" s="276" t="s">
        <v>461</v>
      </c>
      <c r="AD902" s="276"/>
      <c r="AE902" s="276"/>
      <c r="AF902" s="276"/>
      <c r="AG902" s="276"/>
      <c r="AH902" s="343" t="s">
        <v>491</v>
      </c>
      <c r="AI902" s="345"/>
      <c r="AJ902" s="345"/>
      <c r="AK902" s="345"/>
      <c r="AL902" s="345" t="s">
        <v>21</v>
      </c>
      <c r="AM902" s="345"/>
      <c r="AN902" s="345"/>
      <c r="AO902" s="425"/>
      <c r="AP902" s="426" t="s">
        <v>420</v>
      </c>
      <c r="AQ902" s="426"/>
      <c r="AR902" s="426"/>
      <c r="AS902" s="426"/>
      <c r="AT902" s="426"/>
      <c r="AU902" s="426"/>
      <c r="AV902" s="426"/>
      <c r="AW902" s="426"/>
      <c r="AX902" s="426"/>
    </row>
    <row r="903" spans="1:50" ht="50.1" customHeight="1" x14ac:dyDescent="0.15">
      <c r="A903" s="403">
        <v>1</v>
      </c>
      <c r="B903" s="403">
        <v>1</v>
      </c>
      <c r="C903" s="423" t="s">
        <v>741</v>
      </c>
      <c r="D903" s="417"/>
      <c r="E903" s="417"/>
      <c r="F903" s="417"/>
      <c r="G903" s="417"/>
      <c r="H903" s="417"/>
      <c r="I903" s="417"/>
      <c r="J903" s="418" t="s">
        <v>674</v>
      </c>
      <c r="K903" s="419"/>
      <c r="L903" s="419"/>
      <c r="M903" s="419"/>
      <c r="N903" s="419"/>
      <c r="O903" s="419"/>
      <c r="P903" s="424" t="s">
        <v>766</v>
      </c>
      <c r="Q903" s="316"/>
      <c r="R903" s="316"/>
      <c r="S903" s="316"/>
      <c r="T903" s="316"/>
      <c r="U903" s="316"/>
      <c r="V903" s="316"/>
      <c r="W903" s="316"/>
      <c r="X903" s="316"/>
      <c r="Y903" s="317">
        <v>568</v>
      </c>
      <c r="Z903" s="318"/>
      <c r="AA903" s="318"/>
      <c r="AB903" s="319"/>
      <c r="AC903" s="327"/>
      <c r="AD903" s="422"/>
      <c r="AE903" s="422"/>
      <c r="AF903" s="422"/>
      <c r="AG903" s="422"/>
      <c r="AH903" s="420" t="s">
        <v>757</v>
      </c>
      <c r="AI903" s="421"/>
      <c r="AJ903" s="421"/>
      <c r="AK903" s="421"/>
      <c r="AL903" s="324" t="s">
        <v>771</v>
      </c>
      <c r="AM903" s="325"/>
      <c r="AN903" s="325"/>
      <c r="AO903" s="326"/>
      <c r="AP903" s="320" t="s">
        <v>757</v>
      </c>
      <c r="AQ903" s="320"/>
      <c r="AR903" s="320"/>
      <c r="AS903" s="320"/>
      <c r="AT903" s="320"/>
      <c r="AU903" s="320"/>
      <c r="AV903" s="320"/>
      <c r="AW903" s="320"/>
      <c r="AX903" s="320"/>
    </row>
    <row r="904" spans="1:50" ht="69.95" customHeight="1" x14ac:dyDescent="0.15">
      <c r="A904" s="403">
        <v>2</v>
      </c>
      <c r="B904" s="403">
        <v>1</v>
      </c>
      <c r="C904" s="417" t="s">
        <v>662</v>
      </c>
      <c r="D904" s="417"/>
      <c r="E904" s="417"/>
      <c r="F904" s="417"/>
      <c r="G904" s="417"/>
      <c r="H904" s="417"/>
      <c r="I904" s="417"/>
      <c r="J904" s="418" t="s">
        <v>674</v>
      </c>
      <c r="K904" s="419"/>
      <c r="L904" s="419"/>
      <c r="M904" s="419"/>
      <c r="N904" s="419"/>
      <c r="O904" s="419"/>
      <c r="P904" s="316" t="s">
        <v>672</v>
      </c>
      <c r="Q904" s="316"/>
      <c r="R904" s="316"/>
      <c r="S904" s="316"/>
      <c r="T904" s="316"/>
      <c r="U904" s="316"/>
      <c r="V904" s="316"/>
      <c r="W904" s="316"/>
      <c r="X904" s="316"/>
      <c r="Y904" s="317">
        <v>520</v>
      </c>
      <c r="Z904" s="318"/>
      <c r="AA904" s="318"/>
      <c r="AB904" s="319"/>
      <c r="AC904" s="327" t="s">
        <v>501</v>
      </c>
      <c r="AD904" s="327"/>
      <c r="AE904" s="327"/>
      <c r="AF904" s="327"/>
      <c r="AG904" s="327"/>
      <c r="AH904" s="420">
        <v>1</v>
      </c>
      <c r="AI904" s="421"/>
      <c r="AJ904" s="421"/>
      <c r="AK904" s="421"/>
      <c r="AL904" s="324" t="s">
        <v>754</v>
      </c>
      <c r="AM904" s="325"/>
      <c r="AN904" s="325"/>
      <c r="AO904" s="326"/>
      <c r="AP904" s="320" t="s">
        <v>757</v>
      </c>
      <c r="AQ904" s="320"/>
      <c r="AR904" s="320"/>
      <c r="AS904" s="320"/>
      <c r="AT904" s="320"/>
      <c r="AU904" s="320"/>
      <c r="AV904" s="320"/>
      <c r="AW904" s="320"/>
      <c r="AX904" s="320"/>
    </row>
    <row r="905" spans="1:50" ht="69.95" customHeight="1" x14ac:dyDescent="0.15">
      <c r="A905" s="403">
        <v>3</v>
      </c>
      <c r="B905" s="403">
        <v>1</v>
      </c>
      <c r="C905" s="423" t="s">
        <v>662</v>
      </c>
      <c r="D905" s="417"/>
      <c r="E905" s="417"/>
      <c r="F905" s="417"/>
      <c r="G905" s="417"/>
      <c r="H905" s="417"/>
      <c r="I905" s="417"/>
      <c r="J905" s="418" t="s">
        <v>674</v>
      </c>
      <c r="K905" s="419"/>
      <c r="L905" s="419"/>
      <c r="M905" s="419"/>
      <c r="N905" s="419"/>
      <c r="O905" s="419"/>
      <c r="P905" s="424" t="s">
        <v>673</v>
      </c>
      <c r="Q905" s="316"/>
      <c r="R905" s="316"/>
      <c r="S905" s="316"/>
      <c r="T905" s="316"/>
      <c r="U905" s="316"/>
      <c r="V905" s="316"/>
      <c r="W905" s="316"/>
      <c r="X905" s="316"/>
      <c r="Y905" s="317">
        <v>23</v>
      </c>
      <c r="Z905" s="318"/>
      <c r="AA905" s="318"/>
      <c r="AB905" s="319"/>
      <c r="AC905" s="327" t="s">
        <v>501</v>
      </c>
      <c r="AD905" s="327"/>
      <c r="AE905" s="327"/>
      <c r="AF905" s="327"/>
      <c r="AG905" s="327"/>
      <c r="AH905" s="322">
        <v>1</v>
      </c>
      <c r="AI905" s="323"/>
      <c r="AJ905" s="323"/>
      <c r="AK905" s="323"/>
      <c r="AL905" s="324" t="s">
        <v>754</v>
      </c>
      <c r="AM905" s="325"/>
      <c r="AN905" s="325"/>
      <c r="AO905" s="326"/>
      <c r="AP905" s="320" t="s">
        <v>767</v>
      </c>
      <c r="AQ905" s="320"/>
      <c r="AR905" s="320"/>
      <c r="AS905" s="320"/>
      <c r="AT905" s="320"/>
      <c r="AU905" s="320"/>
      <c r="AV905" s="320"/>
      <c r="AW905" s="320"/>
      <c r="AX905" s="320"/>
    </row>
    <row r="906" spans="1:50" ht="30" customHeight="1" x14ac:dyDescent="0.15">
      <c r="A906" s="403">
        <v>4</v>
      </c>
      <c r="B906" s="403">
        <v>1</v>
      </c>
      <c r="C906" s="423" t="s">
        <v>663</v>
      </c>
      <c r="D906" s="417"/>
      <c r="E906" s="417"/>
      <c r="F906" s="417"/>
      <c r="G906" s="417"/>
      <c r="H906" s="417"/>
      <c r="I906" s="417"/>
      <c r="J906" s="418" t="s">
        <v>678</v>
      </c>
      <c r="K906" s="419"/>
      <c r="L906" s="419"/>
      <c r="M906" s="419"/>
      <c r="N906" s="419"/>
      <c r="O906" s="419"/>
      <c r="P906" s="424" t="s">
        <v>767</v>
      </c>
      <c r="Q906" s="316"/>
      <c r="R906" s="316"/>
      <c r="S906" s="316"/>
      <c r="T906" s="316"/>
      <c r="U906" s="316"/>
      <c r="V906" s="316"/>
      <c r="W906" s="316"/>
      <c r="X906" s="316"/>
      <c r="Y906" s="317">
        <v>374.6</v>
      </c>
      <c r="Z906" s="318"/>
      <c r="AA906" s="318"/>
      <c r="AB906" s="319"/>
      <c r="AC906" s="327"/>
      <c r="AD906" s="327"/>
      <c r="AE906" s="327"/>
      <c r="AF906" s="327"/>
      <c r="AG906" s="327"/>
      <c r="AH906" s="322" t="s">
        <v>761</v>
      </c>
      <c r="AI906" s="323"/>
      <c r="AJ906" s="323"/>
      <c r="AK906" s="323"/>
      <c r="AL906" s="324" t="s">
        <v>757</v>
      </c>
      <c r="AM906" s="325"/>
      <c r="AN906" s="325"/>
      <c r="AO906" s="326"/>
      <c r="AP906" s="320" t="s">
        <v>772</v>
      </c>
      <c r="AQ906" s="320"/>
      <c r="AR906" s="320"/>
      <c r="AS906" s="320"/>
      <c r="AT906" s="320"/>
      <c r="AU906" s="320"/>
      <c r="AV906" s="320"/>
      <c r="AW906" s="320"/>
      <c r="AX906" s="320"/>
    </row>
    <row r="907" spans="1:50" ht="50.1" customHeight="1" x14ac:dyDescent="0.15">
      <c r="A907" s="403">
        <v>5</v>
      </c>
      <c r="B907" s="403">
        <v>1</v>
      </c>
      <c r="C907" s="417" t="s">
        <v>663</v>
      </c>
      <c r="D907" s="417"/>
      <c r="E907" s="417"/>
      <c r="F907" s="417"/>
      <c r="G907" s="417"/>
      <c r="H907" s="417"/>
      <c r="I907" s="417"/>
      <c r="J907" s="418" t="s">
        <v>678</v>
      </c>
      <c r="K907" s="419"/>
      <c r="L907" s="419"/>
      <c r="M907" s="419"/>
      <c r="N907" s="419"/>
      <c r="O907" s="419"/>
      <c r="P907" s="424" t="s">
        <v>743</v>
      </c>
      <c r="Q907" s="316"/>
      <c r="R907" s="316"/>
      <c r="S907" s="316"/>
      <c r="T907" s="316"/>
      <c r="U907" s="316"/>
      <c r="V907" s="316"/>
      <c r="W907" s="316"/>
      <c r="X907" s="316"/>
      <c r="Y907" s="317">
        <v>332.5</v>
      </c>
      <c r="Z907" s="318"/>
      <c r="AA907" s="318"/>
      <c r="AB907" s="319"/>
      <c r="AC907" s="321" t="s">
        <v>501</v>
      </c>
      <c r="AD907" s="321"/>
      <c r="AE907" s="321"/>
      <c r="AF907" s="321"/>
      <c r="AG907" s="321"/>
      <c r="AH907" s="322">
        <v>18</v>
      </c>
      <c r="AI907" s="323"/>
      <c r="AJ907" s="323"/>
      <c r="AK907" s="323"/>
      <c r="AL907" s="324" t="s">
        <v>754</v>
      </c>
      <c r="AM907" s="325"/>
      <c r="AN907" s="325"/>
      <c r="AO907" s="326"/>
      <c r="AP907" s="320" t="s">
        <v>757</v>
      </c>
      <c r="AQ907" s="320"/>
      <c r="AR907" s="320"/>
      <c r="AS907" s="320"/>
      <c r="AT907" s="320"/>
      <c r="AU907" s="320"/>
      <c r="AV907" s="320"/>
      <c r="AW907" s="320"/>
      <c r="AX907" s="320"/>
    </row>
    <row r="908" spans="1:50" ht="69.95" customHeight="1" x14ac:dyDescent="0.15">
      <c r="A908" s="403">
        <v>6</v>
      </c>
      <c r="B908" s="403">
        <v>1</v>
      </c>
      <c r="C908" s="417" t="s">
        <v>663</v>
      </c>
      <c r="D908" s="417"/>
      <c r="E908" s="417"/>
      <c r="F908" s="417"/>
      <c r="G908" s="417"/>
      <c r="H908" s="417"/>
      <c r="I908" s="417"/>
      <c r="J908" s="418" t="s">
        <v>678</v>
      </c>
      <c r="K908" s="419"/>
      <c r="L908" s="419"/>
      <c r="M908" s="419"/>
      <c r="N908" s="419"/>
      <c r="O908" s="419"/>
      <c r="P908" s="316" t="s">
        <v>679</v>
      </c>
      <c r="Q908" s="316"/>
      <c r="R908" s="316"/>
      <c r="S908" s="316"/>
      <c r="T908" s="316"/>
      <c r="U908" s="316"/>
      <c r="V908" s="316"/>
      <c r="W908" s="316"/>
      <c r="X908" s="316"/>
      <c r="Y908" s="317">
        <v>27.1</v>
      </c>
      <c r="Z908" s="318"/>
      <c r="AA908" s="318"/>
      <c r="AB908" s="319"/>
      <c r="AC908" s="321" t="s">
        <v>501</v>
      </c>
      <c r="AD908" s="321"/>
      <c r="AE908" s="321"/>
      <c r="AF908" s="321"/>
      <c r="AG908" s="321"/>
      <c r="AH908" s="322">
        <v>18</v>
      </c>
      <c r="AI908" s="323"/>
      <c r="AJ908" s="323"/>
      <c r="AK908" s="323"/>
      <c r="AL908" s="324" t="s">
        <v>754</v>
      </c>
      <c r="AM908" s="325"/>
      <c r="AN908" s="325"/>
      <c r="AO908" s="326"/>
      <c r="AP908" s="320" t="s">
        <v>767</v>
      </c>
      <c r="AQ908" s="320"/>
      <c r="AR908" s="320"/>
      <c r="AS908" s="320"/>
      <c r="AT908" s="320"/>
      <c r="AU908" s="320"/>
      <c r="AV908" s="320"/>
      <c r="AW908" s="320"/>
      <c r="AX908" s="320"/>
    </row>
    <row r="909" spans="1:50" ht="30" customHeight="1" x14ac:dyDescent="0.15">
      <c r="A909" s="403">
        <v>7</v>
      </c>
      <c r="B909" s="403">
        <v>1</v>
      </c>
      <c r="C909" s="417" t="s">
        <v>664</v>
      </c>
      <c r="D909" s="417"/>
      <c r="E909" s="417"/>
      <c r="F909" s="417"/>
      <c r="G909" s="417"/>
      <c r="H909" s="417"/>
      <c r="I909" s="417"/>
      <c r="J909" s="418" t="s">
        <v>681</v>
      </c>
      <c r="K909" s="419"/>
      <c r="L909" s="419"/>
      <c r="M909" s="419"/>
      <c r="N909" s="419"/>
      <c r="O909" s="419"/>
      <c r="P909" s="424" t="s">
        <v>768</v>
      </c>
      <c r="Q909" s="316"/>
      <c r="R909" s="316"/>
      <c r="S909" s="316"/>
      <c r="T909" s="316"/>
      <c r="U909" s="316"/>
      <c r="V909" s="316"/>
      <c r="W909" s="316"/>
      <c r="X909" s="316"/>
      <c r="Y909" s="317">
        <v>232</v>
      </c>
      <c r="Z909" s="318"/>
      <c r="AA909" s="318"/>
      <c r="AB909" s="319"/>
      <c r="AC909" s="321"/>
      <c r="AD909" s="321"/>
      <c r="AE909" s="321"/>
      <c r="AF909" s="321"/>
      <c r="AG909" s="321"/>
      <c r="AH909" s="322" t="s">
        <v>761</v>
      </c>
      <c r="AI909" s="323"/>
      <c r="AJ909" s="323"/>
      <c r="AK909" s="323"/>
      <c r="AL909" s="324" t="s">
        <v>757</v>
      </c>
      <c r="AM909" s="325"/>
      <c r="AN909" s="325"/>
      <c r="AO909" s="326"/>
      <c r="AP909" s="320" t="s">
        <v>760</v>
      </c>
      <c r="AQ909" s="320"/>
      <c r="AR909" s="320"/>
      <c r="AS909" s="320"/>
      <c r="AT909" s="320"/>
      <c r="AU909" s="320"/>
      <c r="AV909" s="320"/>
      <c r="AW909" s="320"/>
      <c r="AX909" s="320"/>
    </row>
    <row r="910" spans="1:50" ht="50.1" customHeight="1" x14ac:dyDescent="0.15">
      <c r="A910" s="403">
        <v>8</v>
      </c>
      <c r="B910" s="403">
        <v>1</v>
      </c>
      <c r="C910" s="417" t="s">
        <v>664</v>
      </c>
      <c r="D910" s="417"/>
      <c r="E910" s="417"/>
      <c r="F910" s="417"/>
      <c r="G910" s="417"/>
      <c r="H910" s="417"/>
      <c r="I910" s="417"/>
      <c r="J910" s="418" t="s">
        <v>681</v>
      </c>
      <c r="K910" s="419"/>
      <c r="L910" s="419"/>
      <c r="M910" s="419"/>
      <c r="N910" s="419"/>
      <c r="O910" s="419"/>
      <c r="P910" s="316" t="s">
        <v>680</v>
      </c>
      <c r="Q910" s="316"/>
      <c r="R910" s="316"/>
      <c r="S910" s="316"/>
      <c r="T910" s="316"/>
      <c r="U910" s="316"/>
      <c r="V910" s="316"/>
      <c r="W910" s="316"/>
      <c r="X910" s="316"/>
      <c r="Y910" s="317">
        <v>160</v>
      </c>
      <c r="Z910" s="318"/>
      <c r="AA910" s="318"/>
      <c r="AB910" s="319"/>
      <c r="AC910" s="321" t="s">
        <v>501</v>
      </c>
      <c r="AD910" s="321"/>
      <c r="AE910" s="321"/>
      <c r="AF910" s="321"/>
      <c r="AG910" s="321"/>
      <c r="AH910" s="322">
        <v>1</v>
      </c>
      <c r="AI910" s="323"/>
      <c r="AJ910" s="323"/>
      <c r="AK910" s="323"/>
      <c r="AL910" s="324" t="s">
        <v>754</v>
      </c>
      <c r="AM910" s="325"/>
      <c r="AN910" s="325"/>
      <c r="AO910" s="326"/>
      <c r="AP910" s="320" t="s">
        <v>760</v>
      </c>
      <c r="AQ910" s="320"/>
      <c r="AR910" s="320"/>
      <c r="AS910" s="320"/>
      <c r="AT910" s="320"/>
      <c r="AU910" s="320"/>
      <c r="AV910" s="320"/>
      <c r="AW910" s="320"/>
      <c r="AX910" s="320"/>
    </row>
    <row r="911" spans="1:50" ht="69.95" customHeight="1" x14ac:dyDescent="0.15">
      <c r="A911" s="403">
        <v>9</v>
      </c>
      <c r="B911" s="403">
        <v>1</v>
      </c>
      <c r="C911" s="417" t="s">
        <v>664</v>
      </c>
      <c r="D911" s="417"/>
      <c r="E911" s="417"/>
      <c r="F911" s="417"/>
      <c r="G911" s="417"/>
      <c r="H911" s="417"/>
      <c r="I911" s="417"/>
      <c r="J911" s="418" t="s">
        <v>681</v>
      </c>
      <c r="K911" s="419"/>
      <c r="L911" s="419"/>
      <c r="M911" s="419"/>
      <c r="N911" s="419"/>
      <c r="O911" s="419"/>
      <c r="P911" s="424" t="s">
        <v>744</v>
      </c>
      <c r="Q911" s="316"/>
      <c r="R911" s="316"/>
      <c r="S911" s="316"/>
      <c r="T911" s="316"/>
      <c r="U911" s="316"/>
      <c r="V911" s="316"/>
      <c r="W911" s="316"/>
      <c r="X911" s="316"/>
      <c r="Y911" s="317">
        <v>67.5</v>
      </c>
      <c r="Z911" s="318"/>
      <c r="AA911" s="318"/>
      <c r="AB911" s="319"/>
      <c r="AC911" s="321" t="s">
        <v>501</v>
      </c>
      <c r="AD911" s="321"/>
      <c r="AE911" s="321"/>
      <c r="AF911" s="321"/>
      <c r="AG911" s="321"/>
      <c r="AH911" s="322">
        <v>44</v>
      </c>
      <c r="AI911" s="323"/>
      <c r="AJ911" s="323"/>
      <c r="AK911" s="323"/>
      <c r="AL911" s="324" t="s">
        <v>754</v>
      </c>
      <c r="AM911" s="325"/>
      <c r="AN911" s="325"/>
      <c r="AO911" s="326"/>
      <c r="AP911" s="320" t="s">
        <v>757</v>
      </c>
      <c r="AQ911" s="320"/>
      <c r="AR911" s="320"/>
      <c r="AS911" s="320"/>
      <c r="AT911" s="320"/>
      <c r="AU911" s="320"/>
      <c r="AV911" s="320"/>
      <c r="AW911" s="320"/>
      <c r="AX911" s="320"/>
    </row>
    <row r="912" spans="1:50" ht="30" customHeight="1" x14ac:dyDescent="0.15">
      <c r="A912" s="403">
        <v>10</v>
      </c>
      <c r="B912" s="403">
        <v>1</v>
      </c>
      <c r="C912" s="417" t="s">
        <v>665</v>
      </c>
      <c r="D912" s="417"/>
      <c r="E912" s="417"/>
      <c r="F912" s="417"/>
      <c r="G912" s="417"/>
      <c r="H912" s="417"/>
      <c r="I912" s="417"/>
      <c r="J912" s="418" t="s">
        <v>682</v>
      </c>
      <c r="K912" s="419"/>
      <c r="L912" s="419"/>
      <c r="M912" s="419"/>
      <c r="N912" s="419"/>
      <c r="O912" s="419"/>
      <c r="P912" s="424" t="s">
        <v>769</v>
      </c>
      <c r="Q912" s="316"/>
      <c r="R912" s="316"/>
      <c r="S912" s="316"/>
      <c r="T912" s="316"/>
      <c r="U912" s="316"/>
      <c r="V912" s="316"/>
      <c r="W912" s="316"/>
      <c r="X912" s="316"/>
      <c r="Y912" s="317">
        <v>194</v>
      </c>
      <c r="Z912" s="318"/>
      <c r="AA912" s="318"/>
      <c r="AB912" s="319"/>
      <c r="AC912" s="321"/>
      <c r="AD912" s="321"/>
      <c r="AE912" s="321"/>
      <c r="AF912" s="321"/>
      <c r="AG912" s="321"/>
      <c r="AH912" s="322" t="s">
        <v>765</v>
      </c>
      <c r="AI912" s="323"/>
      <c r="AJ912" s="323"/>
      <c r="AK912" s="323"/>
      <c r="AL912" s="324" t="s">
        <v>757</v>
      </c>
      <c r="AM912" s="325"/>
      <c r="AN912" s="325"/>
      <c r="AO912" s="326"/>
      <c r="AP912" s="320" t="s">
        <v>773</v>
      </c>
      <c r="AQ912" s="320"/>
      <c r="AR912" s="320"/>
      <c r="AS912" s="320"/>
      <c r="AT912" s="320"/>
      <c r="AU912" s="320"/>
      <c r="AV912" s="320"/>
      <c r="AW912" s="320"/>
      <c r="AX912" s="320"/>
    </row>
    <row r="913" spans="1:50" ht="90" customHeight="1" x14ac:dyDescent="0.15">
      <c r="A913" s="403">
        <v>11</v>
      </c>
      <c r="B913" s="403">
        <v>1</v>
      </c>
      <c r="C913" s="417" t="s">
        <v>665</v>
      </c>
      <c r="D913" s="417"/>
      <c r="E913" s="417"/>
      <c r="F913" s="417"/>
      <c r="G913" s="417"/>
      <c r="H913" s="417"/>
      <c r="I913" s="417"/>
      <c r="J913" s="418" t="s">
        <v>682</v>
      </c>
      <c r="K913" s="419"/>
      <c r="L913" s="419"/>
      <c r="M913" s="419"/>
      <c r="N913" s="419"/>
      <c r="O913" s="419"/>
      <c r="P913" s="316" t="s">
        <v>683</v>
      </c>
      <c r="Q913" s="316"/>
      <c r="R913" s="316"/>
      <c r="S913" s="316"/>
      <c r="T913" s="316"/>
      <c r="U913" s="316"/>
      <c r="V913" s="316"/>
      <c r="W913" s="316"/>
      <c r="X913" s="316"/>
      <c r="Y913" s="317">
        <v>120</v>
      </c>
      <c r="Z913" s="318"/>
      <c r="AA913" s="318"/>
      <c r="AB913" s="319"/>
      <c r="AC913" s="321" t="s">
        <v>500</v>
      </c>
      <c r="AD913" s="321"/>
      <c r="AE913" s="321"/>
      <c r="AF913" s="321"/>
      <c r="AG913" s="321"/>
      <c r="AH913" s="322">
        <v>1</v>
      </c>
      <c r="AI913" s="323"/>
      <c r="AJ913" s="323"/>
      <c r="AK913" s="323"/>
      <c r="AL913" s="324" t="s">
        <v>754</v>
      </c>
      <c r="AM913" s="325"/>
      <c r="AN913" s="325"/>
      <c r="AO913" s="326"/>
      <c r="AP913" s="320" t="s">
        <v>773</v>
      </c>
      <c r="AQ913" s="320"/>
      <c r="AR913" s="320"/>
      <c r="AS913" s="320"/>
      <c r="AT913" s="320"/>
      <c r="AU913" s="320"/>
      <c r="AV913" s="320"/>
      <c r="AW913" s="320"/>
      <c r="AX913" s="320"/>
    </row>
    <row r="914" spans="1:50" ht="69.95" customHeight="1" x14ac:dyDescent="0.15">
      <c r="A914" s="403">
        <v>12</v>
      </c>
      <c r="B914" s="403">
        <v>1</v>
      </c>
      <c r="C914" s="417" t="s">
        <v>665</v>
      </c>
      <c r="D914" s="417"/>
      <c r="E914" s="417"/>
      <c r="F914" s="417"/>
      <c r="G914" s="417"/>
      <c r="H914" s="417"/>
      <c r="I914" s="417"/>
      <c r="J914" s="418" t="s">
        <v>682</v>
      </c>
      <c r="K914" s="419"/>
      <c r="L914" s="419"/>
      <c r="M914" s="419"/>
      <c r="N914" s="419"/>
      <c r="O914" s="419"/>
      <c r="P914" s="427" t="s">
        <v>684</v>
      </c>
      <c r="Q914" s="428"/>
      <c r="R914" s="428"/>
      <c r="S914" s="428"/>
      <c r="T914" s="428"/>
      <c r="U914" s="428"/>
      <c r="V914" s="428"/>
      <c r="W914" s="428"/>
      <c r="X914" s="429"/>
      <c r="Y914" s="317">
        <v>60</v>
      </c>
      <c r="Z914" s="318"/>
      <c r="AA914" s="318"/>
      <c r="AB914" s="319"/>
      <c r="AC914" s="321" t="s">
        <v>501</v>
      </c>
      <c r="AD914" s="321"/>
      <c r="AE914" s="321"/>
      <c r="AF914" s="321"/>
      <c r="AG914" s="321"/>
      <c r="AH914" s="322">
        <v>1</v>
      </c>
      <c r="AI914" s="323"/>
      <c r="AJ914" s="323"/>
      <c r="AK914" s="323"/>
      <c r="AL914" s="324" t="s">
        <v>754</v>
      </c>
      <c r="AM914" s="325"/>
      <c r="AN914" s="325"/>
      <c r="AO914" s="326"/>
      <c r="AP914" s="320" t="s">
        <v>773</v>
      </c>
      <c r="AQ914" s="320"/>
      <c r="AR914" s="320"/>
      <c r="AS914" s="320"/>
      <c r="AT914" s="320"/>
      <c r="AU914" s="320"/>
      <c r="AV914" s="320"/>
      <c r="AW914" s="320"/>
      <c r="AX914" s="320"/>
    </row>
    <row r="915" spans="1:50" ht="50.1" customHeight="1" x14ac:dyDescent="0.15">
      <c r="A915" s="403">
        <v>13</v>
      </c>
      <c r="B915" s="403">
        <v>1</v>
      </c>
      <c r="C915" s="417" t="s">
        <v>666</v>
      </c>
      <c r="D915" s="417"/>
      <c r="E915" s="417"/>
      <c r="F915" s="417"/>
      <c r="G915" s="417"/>
      <c r="H915" s="417"/>
      <c r="I915" s="417"/>
      <c r="J915" s="418" t="s">
        <v>687</v>
      </c>
      <c r="K915" s="419"/>
      <c r="L915" s="419"/>
      <c r="M915" s="419"/>
      <c r="N915" s="419"/>
      <c r="O915" s="419"/>
      <c r="P915" s="424" t="s">
        <v>760</v>
      </c>
      <c r="Q915" s="316"/>
      <c r="R915" s="316"/>
      <c r="S915" s="316"/>
      <c r="T915" s="316"/>
      <c r="U915" s="316"/>
      <c r="V915" s="316"/>
      <c r="W915" s="316"/>
      <c r="X915" s="316"/>
      <c r="Y915" s="317">
        <v>91.9</v>
      </c>
      <c r="Z915" s="318"/>
      <c r="AA915" s="318"/>
      <c r="AB915" s="319"/>
      <c r="AC915" s="321"/>
      <c r="AD915" s="321"/>
      <c r="AE915" s="321"/>
      <c r="AF915" s="321"/>
      <c r="AG915" s="321"/>
      <c r="AH915" s="322" t="s">
        <v>760</v>
      </c>
      <c r="AI915" s="323"/>
      <c r="AJ915" s="323"/>
      <c r="AK915" s="323"/>
      <c r="AL915" s="324" t="s">
        <v>757</v>
      </c>
      <c r="AM915" s="325"/>
      <c r="AN915" s="325"/>
      <c r="AO915" s="326"/>
      <c r="AP915" s="320" t="s">
        <v>773</v>
      </c>
      <c r="AQ915" s="320"/>
      <c r="AR915" s="320"/>
      <c r="AS915" s="320"/>
      <c r="AT915" s="320"/>
      <c r="AU915" s="320"/>
      <c r="AV915" s="320"/>
      <c r="AW915" s="320"/>
      <c r="AX915" s="320"/>
    </row>
    <row r="916" spans="1:50" ht="69.95" customHeight="1" x14ac:dyDescent="0.15">
      <c r="A916" s="403">
        <v>14</v>
      </c>
      <c r="B916" s="403">
        <v>1</v>
      </c>
      <c r="C916" s="417" t="s">
        <v>666</v>
      </c>
      <c r="D916" s="417"/>
      <c r="E916" s="417"/>
      <c r="F916" s="417"/>
      <c r="G916" s="417"/>
      <c r="H916" s="417"/>
      <c r="I916" s="417"/>
      <c r="J916" s="418" t="s">
        <v>687</v>
      </c>
      <c r="K916" s="419"/>
      <c r="L916" s="419"/>
      <c r="M916" s="419"/>
      <c r="N916" s="419"/>
      <c r="O916" s="419"/>
      <c r="P916" s="316" t="s">
        <v>685</v>
      </c>
      <c r="Q916" s="316"/>
      <c r="R916" s="316"/>
      <c r="S916" s="316"/>
      <c r="T916" s="316"/>
      <c r="U916" s="316"/>
      <c r="V916" s="316"/>
      <c r="W916" s="316"/>
      <c r="X916" s="316"/>
      <c r="Y916" s="317">
        <v>44</v>
      </c>
      <c r="Z916" s="318"/>
      <c r="AA916" s="318"/>
      <c r="AB916" s="319"/>
      <c r="AC916" s="321" t="s">
        <v>501</v>
      </c>
      <c r="AD916" s="321"/>
      <c r="AE916" s="321"/>
      <c r="AF916" s="321"/>
      <c r="AG916" s="321"/>
      <c r="AH916" s="322">
        <v>44</v>
      </c>
      <c r="AI916" s="323"/>
      <c r="AJ916" s="323"/>
      <c r="AK916" s="323"/>
      <c r="AL916" s="324" t="s">
        <v>754</v>
      </c>
      <c r="AM916" s="325"/>
      <c r="AN916" s="325"/>
      <c r="AO916" s="326"/>
      <c r="AP916" s="320" t="s">
        <v>760</v>
      </c>
      <c r="AQ916" s="320"/>
      <c r="AR916" s="320"/>
      <c r="AS916" s="320"/>
      <c r="AT916" s="320"/>
      <c r="AU916" s="320"/>
      <c r="AV916" s="320"/>
      <c r="AW916" s="320"/>
      <c r="AX916" s="320"/>
    </row>
    <row r="917" spans="1:50" ht="69.95" customHeight="1" x14ac:dyDescent="0.15">
      <c r="A917" s="403">
        <v>15</v>
      </c>
      <c r="B917" s="403">
        <v>1</v>
      </c>
      <c r="C917" s="417" t="s">
        <v>666</v>
      </c>
      <c r="D917" s="417"/>
      <c r="E917" s="417"/>
      <c r="F917" s="417"/>
      <c r="G917" s="417"/>
      <c r="H917" s="417"/>
      <c r="I917" s="417"/>
      <c r="J917" s="418" t="s">
        <v>687</v>
      </c>
      <c r="K917" s="419"/>
      <c r="L917" s="419"/>
      <c r="M917" s="419"/>
      <c r="N917" s="419"/>
      <c r="O917" s="419"/>
      <c r="P917" s="316" t="s">
        <v>686</v>
      </c>
      <c r="Q917" s="316"/>
      <c r="R917" s="316"/>
      <c r="S917" s="316"/>
      <c r="T917" s="316"/>
      <c r="U917" s="316"/>
      <c r="V917" s="316"/>
      <c r="W917" s="316"/>
      <c r="X917" s="316"/>
      <c r="Y917" s="317">
        <v>25.9</v>
      </c>
      <c r="Z917" s="318"/>
      <c r="AA917" s="318"/>
      <c r="AB917" s="319"/>
      <c r="AC917" s="321" t="s">
        <v>501</v>
      </c>
      <c r="AD917" s="321"/>
      <c r="AE917" s="321"/>
      <c r="AF917" s="321"/>
      <c r="AG917" s="321"/>
      <c r="AH917" s="322">
        <v>18</v>
      </c>
      <c r="AI917" s="323"/>
      <c r="AJ917" s="323"/>
      <c r="AK917" s="323"/>
      <c r="AL917" s="324" t="s">
        <v>754</v>
      </c>
      <c r="AM917" s="325"/>
      <c r="AN917" s="325"/>
      <c r="AO917" s="326"/>
      <c r="AP917" s="320" t="s">
        <v>767</v>
      </c>
      <c r="AQ917" s="320"/>
      <c r="AR917" s="320"/>
      <c r="AS917" s="320"/>
      <c r="AT917" s="320"/>
      <c r="AU917" s="320"/>
      <c r="AV917" s="320"/>
      <c r="AW917" s="320"/>
      <c r="AX917" s="320"/>
    </row>
    <row r="918" spans="1:50" ht="50.1" customHeight="1" x14ac:dyDescent="0.15">
      <c r="A918" s="403">
        <v>16</v>
      </c>
      <c r="B918" s="403">
        <v>1</v>
      </c>
      <c r="C918" s="417" t="s">
        <v>667</v>
      </c>
      <c r="D918" s="417"/>
      <c r="E918" s="417"/>
      <c r="F918" s="417"/>
      <c r="G918" s="417"/>
      <c r="H918" s="417"/>
      <c r="I918" s="417"/>
      <c r="J918" s="418" t="s">
        <v>689</v>
      </c>
      <c r="K918" s="419"/>
      <c r="L918" s="419"/>
      <c r="M918" s="419"/>
      <c r="N918" s="419"/>
      <c r="O918" s="419"/>
      <c r="P918" s="316" t="s">
        <v>688</v>
      </c>
      <c r="Q918" s="316"/>
      <c r="R918" s="316"/>
      <c r="S918" s="316"/>
      <c r="T918" s="316"/>
      <c r="U918" s="316"/>
      <c r="V918" s="316"/>
      <c r="W918" s="316"/>
      <c r="X918" s="316"/>
      <c r="Y918" s="317">
        <v>50</v>
      </c>
      <c r="Z918" s="318"/>
      <c r="AA918" s="318"/>
      <c r="AB918" s="319"/>
      <c r="AC918" s="321" t="s">
        <v>501</v>
      </c>
      <c r="AD918" s="321"/>
      <c r="AE918" s="321"/>
      <c r="AF918" s="321"/>
      <c r="AG918" s="321"/>
      <c r="AH918" s="322">
        <v>1</v>
      </c>
      <c r="AI918" s="323"/>
      <c r="AJ918" s="323"/>
      <c r="AK918" s="323"/>
      <c r="AL918" s="324" t="s">
        <v>754</v>
      </c>
      <c r="AM918" s="325"/>
      <c r="AN918" s="325"/>
      <c r="AO918" s="326"/>
      <c r="AP918" s="320" t="s">
        <v>760</v>
      </c>
      <c r="AQ918" s="320"/>
      <c r="AR918" s="320"/>
      <c r="AS918" s="320"/>
      <c r="AT918" s="320"/>
      <c r="AU918" s="320"/>
      <c r="AV918" s="320"/>
      <c r="AW918" s="320"/>
      <c r="AX918" s="320"/>
    </row>
    <row r="919" spans="1:50" s="16" customFormat="1" ht="50.1" customHeight="1" x14ac:dyDescent="0.15">
      <c r="A919" s="403">
        <v>17</v>
      </c>
      <c r="B919" s="403">
        <v>1</v>
      </c>
      <c r="C919" s="417" t="s">
        <v>668</v>
      </c>
      <c r="D919" s="417"/>
      <c r="E919" s="417"/>
      <c r="F919" s="417"/>
      <c r="G919" s="417"/>
      <c r="H919" s="417"/>
      <c r="I919" s="417"/>
      <c r="J919" s="418" t="s">
        <v>691</v>
      </c>
      <c r="K919" s="419"/>
      <c r="L919" s="419"/>
      <c r="M919" s="419"/>
      <c r="N919" s="419"/>
      <c r="O919" s="419"/>
      <c r="P919" s="427" t="s">
        <v>690</v>
      </c>
      <c r="Q919" s="428"/>
      <c r="R919" s="428"/>
      <c r="S919" s="428"/>
      <c r="T919" s="428"/>
      <c r="U919" s="428"/>
      <c r="V919" s="428"/>
      <c r="W919" s="428"/>
      <c r="X919" s="429"/>
      <c r="Y919" s="317">
        <v>45</v>
      </c>
      <c r="Z919" s="318"/>
      <c r="AA919" s="318"/>
      <c r="AB919" s="319"/>
      <c r="AC919" s="321" t="s">
        <v>501</v>
      </c>
      <c r="AD919" s="321"/>
      <c r="AE919" s="321"/>
      <c r="AF919" s="321"/>
      <c r="AG919" s="321"/>
      <c r="AH919" s="322">
        <v>1</v>
      </c>
      <c r="AI919" s="323"/>
      <c r="AJ919" s="323"/>
      <c r="AK919" s="323"/>
      <c r="AL919" s="324" t="s">
        <v>754</v>
      </c>
      <c r="AM919" s="325"/>
      <c r="AN919" s="325"/>
      <c r="AO919" s="326"/>
      <c r="AP919" s="320" t="s">
        <v>773</v>
      </c>
      <c r="AQ919" s="320"/>
      <c r="AR919" s="320"/>
      <c r="AS919" s="320"/>
      <c r="AT919" s="320"/>
      <c r="AU919" s="320"/>
      <c r="AV919" s="320"/>
      <c r="AW919" s="320"/>
      <c r="AX919" s="320"/>
    </row>
    <row r="920" spans="1:50" ht="99.95" customHeight="1" x14ac:dyDescent="0.15">
      <c r="A920" s="403">
        <v>18</v>
      </c>
      <c r="B920" s="403">
        <v>1</v>
      </c>
      <c r="C920" s="417" t="s">
        <v>669</v>
      </c>
      <c r="D920" s="417"/>
      <c r="E920" s="417"/>
      <c r="F920" s="417"/>
      <c r="G920" s="417"/>
      <c r="H920" s="417"/>
      <c r="I920" s="417"/>
      <c r="J920" s="418" t="s">
        <v>693</v>
      </c>
      <c r="K920" s="419"/>
      <c r="L920" s="419"/>
      <c r="M920" s="419"/>
      <c r="N920" s="419"/>
      <c r="O920" s="419"/>
      <c r="P920" s="316" t="s">
        <v>692</v>
      </c>
      <c r="Q920" s="316"/>
      <c r="R920" s="316"/>
      <c r="S920" s="316"/>
      <c r="T920" s="316"/>
      <c r="U920" s="316"/>
      <c r="V920" s="316"/>
      <c r="W920" s="316"/>
      <c r="X920" s="316"/>
      <c r="Y920" s="317">
        <v>30</v>
      </c>
      <c r="Z920" s="318"/>
      <c r="AA920" s="318"/>
      <c r="AB920" s="319"/>
      <c r="AC920" s="321" t="s">
        <v>501</v>
      </c>
      <c r="AD920" s="321"/>
      <c r="AE920" s="321"/>
      <c r="AF920" s="321"/>
      <c r="AG920" s="321"/>
      <c r="AH920" s="322">
        <v>1</v>
      </c>
      <c r="AI920" s="323"/>
      <c r="AJ920" s="323"/>
      <c r="AK920" s="323"/>
      <c r="AL920" s="324" t="s">
        <v>754</v>
      </c>
      <c r="AM920" s="325"/>
      <c r="AN920" s="325"/>
      <c r="AO920" s="326"/>
      <c r="AP920" s="320" t="s">
        <v>767</v>
      </c>
      <c r="AQ920" s="320"/>
      <c r="AR920" s="320"/>
      <c r="AS920" s="320"/>
      <c r="AT920" s="320"/>
      <c r="AU920" s="320"/>
      <c r="AV920" s="320"/>
      <c r="AW920" s="320"/>
      <c r="AX920" s="320"/>
    </row>
    <row r="921" spans="1:50" ht="30" customHeight="1" x14ac:dyDescent="0.15">
      <c r="A921" s="403">
        <v>19</v>
      </c>
      <c r="B921" s="403">
        <v>1</v>
      </c>
      <c r="C921" s="417" t="s">
        <v>670</v>
      </c>
      <c r="D921" s="417"/>
      <c r="E921" s="417"/>
      <c r="F921" s="417"/>
      <c r="G921" s="417"/>
      <c r="H921" s="417"/>
      <c r="I921" s="417"/>
      <c r="J921" s="418">
        <v>3130005005532</v>
      </c>
      <c r="K921" s="419"/>
      <c r="L921" s="419"/>
      <c r="M921" s="419"/>
      <c r="N921" s="419"/>
      <c r="O921" s="419"/>
      <c r="P921" s="424" t="s">
        <v>770</v>
      </c>
      <c r="Q921" s="316"/>
      <c r="R921" s="316"/>
      <c r="S921" s="316"/>
      <c r="T921" s="316"/>
      <c r="U921" s="316"/>
      <c r="V921" s="316"/>
      <c r="W921" s="316"/>
      <c r="X921" s="316"/>
      <c r="Y921" s="317">
        <v>28.5</v>
      </c>
      <c r="Z921" s="318"/>
      <c r="AA921" s="318"/>
      <c r="AB921" s="319"/>
      <c r="AC921" s="321"/>
      <c r="AD921" s="321"/>
      <c r="AE921" s="321"/>
      <c r="AF921" s="321"/>
      <c r="AG921" s="321"/>
      <c r="AH921" s="322" t="s">
        <v>761</v>
      </c>
      <c r="AI921" s="323"/>
      <c r="AJ921" s="323"/>
      <c r="AK921" s="323"/>
      <c r="AL921" s="324" t="s">
        <v>757</v>
      </c>
      <c r="AM921" s="325"/>
      <c r="AN921" s="325"/>
      <c r="AO921" s="326"/>
      <c r="AP921" s="320" t="s">
        <v>773</v>
      </c>
      <c r="AQ921" s="320"/>
      <c r="AR921" s="320"/>
      <c r="AS921" s="320"/>
      <c r="AT921" s="320"/>
      <c r="AU921" s="320"/>
      <c r="AV921" s="320"/>
      <c r="AW921" s="320"/>
      <c r="AX921" s="320"/>
    </row>
    <row r="922" spans="1:50" ht="69.95" customHeight="1" x14ac:dyDescent="0.15">
      <c r="A922" s="403">
        <v>20</v>
      </c>
      <c r="B922" s="403">
        <v>1</v>
      </c>
      <c r="C922" s="417" t="s">
        <v>670</v>
      </c>
      <c r="D922" s="417"/>
      <c r="E922" s="417"/>
      <c r="F922" s="417"/>
      <c r="G922" s="417"/>
      <c r="H922" s="417"/>
      <c r="I922" s="417"/>
      <c r="J922" s="418">
        <v>3130005005532</v>
      </c>
      <c r="K922" s="419"/>
      <c r="L922" s="419"/>
      <c r="M922" s="419"/>
      <c r="N922" s="419"/>
      <c r="O922" s="419"/>
      <c r="P922" s="316" t="s">
        <v>694</v>
      </c>
      <c r="Q922" s="316"/>
      <c r="R922" s="316"/>
      <c r="S922" s="316"/>
      <c r="T922" s="316"/>
      <c r="U922" s="316"/>
      <c r="V922" s="316"/>
      <c r="W922" s="316"/>
      <c r="X922" s="316"/>
      <c r="Y922" s="317">
        <v>13</v>
      </c>
      <c r="Z922" s="318"/>
      <c r="AA922" s="318"/>
      <c r="AB922" s="319"/>
      <c r="AC922" s="321" t="s">
        <v>501</v>
      </c>
      <c r="AD922" s="321"/>
      <c r="AE922" s="321"/>
      <c r="AF922" s="321"/>
      <c r="AG922" s="321"/>
      <c r="AH922" s="322">
        <v>1</v>
      </c>
      <c r="AI922" s="323"/>
      <c r="AJ922" s="323"/>
      <c r="AK922" s="323"/>
      <c r="AL922" s="324" t="s">
        <v>754</v>
      </c>
      <c r="AM922" s="325"/>
      <c r="AN922" s="325"/>
      <c r="AO922" s="326"/>
      <c r="AP922" s="902" t="s">
        <v>760</v>
      </c>
      <c r="AQ922" s="320"/>
      <c r="AR922" s="320"/>
      <c r="AS922" s="320"/>
      <c r="AT922" s="320"/>
      <c r="AU922" s="320"/>
      <c r="AV922" s="320"/>
      <c r="AW922" s="320"/>
      <c r="AX922" s="320"/>
    </row>
    <row r="923" spans="1:50" ht="50.1" customHeight="1" x14ac:dyDescent="0.15">
      <c r="A923" s="403">
        <v>21</v>
      </c>
      <c r="B923" s="403">
        <v>1</v>
      </c>
      <c r="C923" s="417" t="s">
        <v>670</v>
      </c>
      <c r="D923" s="417"/>
      <c r="E923" s="417"/>
      <c r="F923" s="417"/>
      <c r="G923" s="417"/>
      <c r="H923" s="417"/>
      <c r="I923" s="417"/>
      <c r="J923" s="418">
        <v>3130005005532</v>
      </c>
      <c r="K923" s="419"/>
      <c r="L923" s="419"/>
      <c r="M923" s="419"/>
      <c r="N923" s="419"/>
      <c r="O923" s="419"/>
      <c r="P923" s="316" t="s">
        <v>695</v>
      </c>
      <c r="Q923" s="316"/>
      <c r="R923" s="316"/>
      <c r="S923" s="316"/>
      <c r="T923" s="316"/>
      <c r="U923" s="316"/>
      <c r="V923" s="316"/>
      <c r="W923" s="316"/>
      <c r="X923" s="316"/>
      <c r="Y923" s="317">
        <v>11</v>
      </c>
      <c r="Z923" s="318"/>
      <c r="AA923" s="318"/>
      <c r="AB923" s="319"/>
      <c r="AC923" s="321" t="s">
        <v>501</v>
      </c>
      <c r="AD923" s="321"/>
      <c r="AE923" s="321"/>
      <c r="AF923" s="321"/>
      <c r="AG923" s="321"/>
      <c r="AH923" s="322">
        <v>44</v>
      </c>
      <c r="AI923" s="323"/>
      <c r="AJ923" s="323"/>
      <c r="AK923" s="323"/>
      <c r="AL923" s="324" t="s">
        <v>754</v>
      </c>
      <c r="AM923" s="325"/>
      <c r="AN923" s="325"/>
      <c r="AO923" s="326"/>
      <c r="AP923" s="320" t="s">
        <v>774</v>
      </c>
      <c r="AQ923" s="320"/>
      <c r="AR923" s="320"/>
      <c r="AS923" s="320"/>
      <c r="AT923" s="320"/>
      <c r="AU923" s="320"/>
      <c r="AV923" s="320"/>
      <c r="AW923" s="320"/>
      <c r="AX923" s="320"/>
    </row>
    <row r="924" spans="1:50" ht="50.1" customHeight="1" x14ac:dyDescent="0.15">
      <c r="A924" s="403">
        <v>22</v>
      </c>
      <c r="B924" s="403">
        <v>1</v>
      </c>
      <c r="C924" s="417" t="s">
        <v>671</v>
      </c>
      <c r="D924" s="417"/>
      <c r="E924" s="417"/>
      <c r="F924" s="417"/>
      <c r="G924" s="417"/>
      <c r="H924" s="417"/>
      <c r="I924" s="417"/>
      <c r="J924" s="418">
        <v>1013205001281</v>
      </c>
      <c r="K924" s="419"/>
      <c r="L924" s="419"/>
      <c r="M924" s="419"/>
      <c r="N924" s="419"/>
      <c r="O924" s="419"/>
      <c r="P924" s="424" t="s">
        <v>767</v>
      </c>
      <c r="Q924" s="316"/>
      <c r="R924" s="316"/>
      <c r="S924" s="316"/>
      <c r="T924" s="316"/>
      <c r="U924" s="316"/>
      <c r="V924" s="316"/>
      <c r="W924" s="316"/>
      <c r="X924" s="316"/>
      <c r="Y924" s="317">
        <v>18</v>
      </c>
      <c r="Z924" s="318"/>
      <c r="AA924" s="318"/>
      <c r="AB924" s="319"/>
      <c r="AC924" s="321"/>
      <c r="AD924" s="321"/>
      <c r="AE924" s="321"/>
      <c r="AF924" s="321"/>
      <c r="AG924" s="321"/>
      <c r="AH924" s="322" t="s">
        <v>757</v>
      </c>
      <c r="AI924" s="323"/>
      <c r="AJ924" s="323"/>
      <c r="AK924" s="323"/>
      <c r="AL924" s="324" t="s">
        <v>760</v>
      </c>
      <c r="AM924" s="325"/>
      <c r="AN924" s="325"/>
      <c r="AO924" s="326"/>
      <c r="AP924" s="320" t="s">
        <v>757</v>
      </c>
      <c r="AQ924" s="320"/>
      <c r="AR924" s="320"/>
      <c r="AS924" s="320"/>
      <c r="AT924" s="320"/>
      <c r="AU924" s="320"/>
      <c r="AV924" s="320"/>
      <c r="AW924" s="320"/>
      <c r="AX924" s="320"/>
    </row>
    <row r="925" spans="1:50" ht="69.95" customHeight="1" x14ac:dyDescent="0.15">
      <c r="A925" s="403">
        <v>23</v>
      </c>
      <c r="B925" s="403">
        <v>1</v>
      </c>
      <c r="C925" s="417" t="s">
        <v>671</v>
      </c>
      <c r="D925" s="417"/>
      <c r="E925" s="417"/>
      <c r="F925" s="417"/>
      <c r="G925" s="417"/>
      <c r="H925" s="417"/>
      <c r="I925" s="417"/>
      <c r="J925" s="418">
        <v>1013205001281</v>
      </c>
      <c r="K925" s="419"/>
      <c r="L925" s="419"/>
      <c r="M925" s="419"/>
      <c r="N925" s="419"/>
      <c r="O925" s="419"/>
      <c r="P925" s="316" t="s">
        <v>696</v>
      </c>
      <c r="Q925" s="316"/>
      <c r="R925" s="316"/>
      <c r="S925" s="316"/>
      <c r="T925" s="316"/>
      <c r="U925" s="316"/>
      <c r="V925" s="316"/>
      <c r="W925" s="316"/>
      <c r="X925" s="316"/>
      <c r="Y925" s="317">
        <v>9</v>
      </c>
      <c r="Z925" s="318"/>
      <c r="AA925" s="318"/>
      <c r="AB925" s="319"/>
      <c r="AC925" s="321" t="s">
        <v>500</v>
      </c>
      <c r="AD925" s="321"/>
      <c r="AE925" s="321"/>
      <c r="AF925" s="321"/>
      <c r="AG925" s="321"/>
      <c r="AH925" s="322">
        <v>1</v>
      </c>
      <c r="AI925" s="323"/>
      <c r="AJ925" s="323"/>
      <c r="AK925" s="323"/>
      <c r="AL925" s="324" t="s">
        <v>754</v>
      </c>
      <c r="AM925" s="325"/>
      <c r="AN925" s="325"/>
      <c r="AO925" s="326"/>
      <c r="AP925" s="320" t="s">
        <v>757</v>
      </c>
      <c r="AQ925" s="320"/>
      <c r="AR925" s="320"/>
      <c r="AS925" s="320"/>
      <c r="AT925" s="320"/>
      <c r="AU925" s="320"/>
      <c r="AV925" s="320"/>
      <c r="AW925" s="320"/>
      <c r="AX925" s="320"/>
    </row>
    <row r="926" spans="1:50" ht="69.95" customHeight="1" x14ac:dyDescent="0.15">
      <c r="A926" s="403">
        <v>24</v>
      </c>
      <c r="B926" s="403">
        <v>1</v>
      </c>
      <c r="C926" s="417" t="s">
        <v>671</v>
      </c>
      <c r="D926" s="417"/>
      <c r="E926" s="417"/>
      <c r="F926" s="417"/>
      <c r="G926" s="417"/>
      <c r="H926" s="417"/>
      <c r="I926" s="417"/>
      <c r="J926" s="418">
        <v>1013205001281</v>
      </c>
      <c r="K926" s="419"/>
      <c r="L926" s="419"/>
      <c r="M926" s="419"/>
      <c r="N926" s="419"/>
      <c r="O926" s="419"/>
      <c r="P926" s="316" t="s">
        <v>697</v>
      </c>
      <c r="Q926" s="316"/>
      <c r="R926" s="316"/>
      <c r="S926" s="316"/>
      <c r="T926" s="316"/>
      <c r="U926" s="316"/>
      <c r="V926" s="316"/>
      <c r="W926" s="316"/>
      <c r="X926" s="316"/>
      <c r="Y926" s="317">
        <v>9</v>
      </c>
      <c r="Z926" s="318"/>
      <c r="AA926" s="318"/>
      <c r="AB926" s="319"/>
      <c r="AC926" s="321" t="s">
        <v>501</v>
      </c>
      <c r="AD926" s="321"/>
      <c r="AE926" s="321"/>
      <c r="AF926" s="321"/>
      <c r="AG926" s="321"/>
      <c r="AH926" s="322">
        <v>1</v>
      </c>
      <c r="AI926" s="323"/>
      <c r="AJ926" s="323"/>
      <c r="AK926" s="323"/>
      <c r="AL926" s="324" t="s">
        <v>754</v>
      </c>
      <c r="AM926" s="325"/>
      <c r="AN926" s="325"/>
      <c r="AO926" s="326"/>
      <c r="AP926" s="320" t="s">
        <v>757</v>
      </c>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v>9</v>
      </c>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419</v>
      </c>
      <c r="K935" s="100"/>
      <c r="L935" s="100"/>
      <c r="M935" s="100"/>
      <c r="N935" s="100"/>
      <c r="O935" s="100"/>
      <c r="P935" s="346" t="s">
        <v>366</v>
      </c>
      <c r="Q935" s="346"/>
      <c r="R935" s="346"/>
      <c r="S935" s="346"/>
      <c r="T935" s="346"/>
      <c r="U935" s="346"/>
      <c r="V935" s="346"/>
      <c r="W935" s="346"/>
      <c r="X935" s="346"/>
      <c r="Y935" s="343" t="s">
        <v>417</v>
      </c>
      <c r="Z935" s="344"/>
      <c r="AA935" s="344"/>
      <c r="AB935" s="344"/>
      <c r="AC935" s="276" t="s">
        <v>461</v>
      </c>
      <c r="AD935" s="276"/>
      <c r="AE935" s="276"/>
      <c r="AF935" s="276"/>
      <c r="AG935" s="276"/>
      <c r="AH935" s="343" t="s">
        <v>491</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419</v>
      </c>
      <c r="K968" s="100"/>
      <c r="L968" s="100"/>
      <c r="M968" s="100"/>
      <c r="N968" s="100"/>
      <c r="O968" s="100"/>
      <c r="P968" s="346" t="s">
        <v>366</v>
      </c>
      <c r="Q968" s="346"/>
      <c r="R968" s="346"/>
      <c r="S968" s="346"/>
      <c r="T968" s="346"/>
      <c r="U968" s="346"/>
      <c r="V968" s="346"/>
      <c r="W968" s="346"/>
      <c r="X968" s="346"/>
      <c r="Y968" s="343" t="s">
        <v>417</v>
      </c>
      <c r="Z968" s="344"/>
      <c r="AA968" s="344"/>
      <c r="AB968" s="344"/>
      <c r="AC968" s="276" t="s">
        <v>461</v>
      </c>
      <c r="AD968" s="276"/>
      <c r="AE968" s="276"/>
      <c r="AF968" s="276"/>
      <c r="AG968" s="276"/>
      <c r="AH968" s="343" t="s">
        <v>491</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419</v>
      </c>
      <c r="K1001" s="100"/>
      <c r="L1001" s="100"/>
      <c r="M1001" s="100"/>
      <c r="N1001" s="100"/>
      <c r="O1001" s="100"/>
      <c r="P1001" s="346" t="s">
        <v>366</v>
      </c>
      <c r="Q1001" s="346"/>
      <c r="R1001" s="346"/>
      <c r="S1001" s="346"/>
      <c r="T1001" s="346"/>
      <c r="U1001" s="346"/>
      <c r="V1001" s="346"/>
      <c r="W1001" s="346"/>
      <c r="X1001" s="346"/>
      <c r="Y1001" s="343" t="s">
        <v>417</v>
      </c>
      <c r="Z1001" s="344"/>
      <c r="AA1001" s="344"/>
      <c r="AB1001" s="344"/>
      <c r="AC1001" s="276" t="s">
        <v>461</v>
      </c>
      <c r="AD1001" s="276"/>
      <c r="AE1001" s="276"/>
      <c r="AF1001" s="276"/>
      <c r="AG1001" s="276"/>
      <c r="AH1001" s="343" t="s">
        <v>491</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419</v>
      </c>
      <c r="K1034" s="100"/>
      <c r="L1034" s="100"/>
      <c r="M1034" s="100"/>
      <c r="N1034" s="100"/>
      <c r="O1034" s="100"/>
      <c r="P1034" s="346" t="s">
        <v>366</v>
      </c>
      <c r="Q1034" s="346"/>
      <c r="R1034" s="346"/>
      <c r="S1034" s="346"/>
      <c r="T1034" s="346"/>
      <c r="U1034" s="346"/>
      <c r="V1034" s="346"/>
      <c r="W1034" s="346"/>
      <c r="X1034" s="346"/>
      <c r="Y1034" s="343" t="s">
        <v>417</v>
      </c>
      <c r="Z1034" s="344"/>
      <c r="AA1034" s="344"/>
      <c r="AB1034" s="344"/>
      <c r="AC1034" s="276" t="s">
        <v>461</v>
      </c>
      <c r="AD1034" s="276"/>
      <c r="AE1034" s="276"/>
      <c r="AF1034" s="276"/>
      <c r="AG1034" s="276"/>
      <c r="AH1034" s="343" t="s">
        <v>491</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419</v>
      </c>
      <c r="K1067" s="100"/>
      <c r="L1067" s="100"/>
      <c r="M1067" s="100"/>
      <c r="N1067" s="100"/>
      <c r="O1067" s="100"/>
      <c r="P1067" s="346" t="s">
        <v>366</v>
      </c>
      <c r="Q1067" s="346"/>
      <c r="R1067" s="346"/>
      <c r="S1067" s="346"/>
      <c r="T1067" s="346"/>
      <c r="U1067" s="346"/>
      <c r="V1067" s="346"/>
      <c r="W1067" s="346"/>
      <c r="X1067" s="346"/>
      <c r="Y1067" s="343" t="s">
        <v>417</v>
      </c>
      <c r="Z1067" s="344"/>
      <c r="AA1067" s="344"/>
      <c r="AB1067" s="344"/>
      <c r="AC1067" s="276" t="s">
        <v>461</v>
      </c>
      <c r="AD1067" s="276"/>
      <c r="AE1067" s="276"/>
      <c r="AF1067" s="276"/>
      <c r="AG1067" s="276"/>
      <c r="AH1067" s="343" t="s">
        <v>491</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451</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8" t="s">
        <v>467</v>
      </c>
      <c r="AM1098" s="969"/>
      <c r="AN1098" s="969"/>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439</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3"/>
      <c r="B1101" s="403"/>
      <c r="C1101" s="276" t="s">
        <v>385</v>
      </c>
      <c r="D1101" s="898"/>
      <c r="E1101" s="276" t="s">
        <v>384</v>
      </c>
      <c r="F1101" s="898"/>
      <c r="G1101" s="898"/>
      <c r="H1101" s="898"/>
      <c r="I1101" s="898"/>
      <c r="J1101" s="276" t="s">
        <v>419</v>
      </c>
      <c r="K1101" s="276"/>
      <c r="L1101" s="276"/>
      <c r="M1101" s="276"/>
      <c r="N1101" s="276"/>
      <c r="O1101" s="276"/>
      <c r="P1101" s="343" t="s">
        <v>27</v>
      </c>
      <c r="Q1101" s="343"/>
      <c r="R1101" s="343"/>
      <c r="S1101" s="343"/>
      <c r="T1101" s="343"/>
      <c r="U1101" s="343"/>
      <c r="V1101" s="343"/>
      <c r="W1101" s="343"/>
      <c r="X1101" s="343"/>
      <c r="Y1101" s="276" t="s">
        <v>421</v>
      </c>
      <c r="Z1101" s="898"/>
      <c r="AA1101" s="898"/>
      <c r="AB1101" s="898"/>
      <c r="AC1101" s="276" t="s">
        <v>367</v>
      </c>
      <c r="AD1101" s="276"/>
      <c r="AE1101" s="276"/>
      <c r="AF1101" s="276"/>
      <c r="AG1101" s="276"/>
      <c r="AH1101" s="343" t="s">
        <v>380</v>
      </c>
      <c r="AI1101" s="344"/>
      <c r="AJ1101" s="344"/>
      <c r="AK1101" s="344"/>
      <c r="AL1101" s="344" t="s">
        <v>21</v>
      </c>
      <c r="AM1101" s="344"/>
      <c r="AN1101" s="344"/>
      <c r="AO1101" s="901"/>
      <c r="AP1101" s="426" t="s">
        <v>452</v>
      </c>
      <c r="AQ1101" s="426"/>
      <c r="AR1101" s="426"/>
      <c r="AS1101" s="426"/>
      <c r="AT1101" s="426"/>
      <c r="AU1101" s="426"/>
      <c r="AV1101" s="426"/>
      <c r="AW1101" s="426"/>
      <c r="AX1101" s="426"/>
    </row>
    <row r="1102" spans="1:50" ht="30" customHeight="1" x14ac:dyDescent="0.15">
      <c r="A1102" s="403">
        <v>1</v>
      </c>
      <c r="B1102" s="403">
        <v>1</v>
      </c>
      <c r="C1102" s="900"/>
      <c r="D1102" s="900"/>
      <c r="E1102" s="260" t="s">
        <v>758</v>
      </c>
      <c r="F1102" s="899"/>
      <c r="G1102" s="899"/>
      <c r="H1102" s="899"/>
      <c r="I1102" s="899"/>
      <c r="J1102" s="418" t="s">
        <v>758</v>
      </c>
      <c r="K1102" s="419"/>
      <c r="L1102" s="419"/>
      <c r="M1102" s="419"/>
      <c r="N1102" s="419"/>
      <c r="O1102" s="419"/>
      <c r="P1102" s="424" t="s">
        <v>757</v>
      </c>
      <c r="Q1102" s="316"/>
      <c r="R1102" s="316"/>
      <c r="S1102" s="316"/>
      <c r="T1102" s="316"/>
      <c r="U1102" s="316"/>
      <c r="V1102" s="316"/>
      <c r="W1102" s="316"/>
      <c r="X1102" s="316"/>
      <c r="Y1102" s="317" t="s">
        <v>757</v>
      </c>
      <c r="Z1102" s="318"/>
      <c r="AA1102" s="318"/>
      <c r="AB1102" s="319"/>
      <c r="AC1102" s="321"/>
      <c r="AD1102" s="321"/>
      <c r="AE1102" s="321"/>
      <c r="AF1102" s="321"/>
      <c r="AG1102" s="321"/>
      <c r="AH1102" s="322" t="s">
        <v>760</v>
      </c>
      <c r="AI1102" s="323"/>
      <c r="AJ1102" s="323"/>
      <c r="AK1102" s="323"/>
      <c r="AL1102" s="324" t="s">
        <v>757</v>
      </c>
      <c r="AM1102" s="325"/>
      <c r="AN1102" s="325"/>
      <c r="AO1102" s="326"/>
      <c r="AP1102" s="320" t="s">
        <v>760</v>
      </c>
      <c r="AQ1102" s="320"/>
      <c r="AR1102" s="320"/>
      <c r="AS1102" s="320"/>
      <c r="AT1102" s="320"/>
      <c r="AU1102" s="320"/>
      <c r="AV1102" s="320"/>
      <c r="AW1102" s="320"/>
      <c r="AX1102" s="320"/>
    </row>
    <row r="1103" spans="1:50" ht="30" hidden="1" customHeight="1" x14ac:dyDescent="0.15">
      <c r="A1103" s="403">
        <v>2</v>
      </c>
      <c r="B1103" s="403">
        <v>1</v>
      </c>
      <c r="C1103" s="900"/>
      <c r="D1103" s="900"/>
      <c r="E1103" s="899"/>
      <c r="F1103" s="899"/>
      <c r="G1103" s="899"/>
      <c r="H1103" s="899"/>
      <c r="I1103" s="89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0"/>
      <c r="D1104" s="900"/>
      <c r="E1104" s="899"/>
      <c r="F1104" s="899"/>
      <c r="G1104" s="899"/>
      <c r="H1104" s="899"/>
      <c r="I1104" s="89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0"/>
      <c r="D1105" s="900"/>
      <c r="E1105" s="899"/>
      <c r="F1105" s="899"/>
      <c r="G1105" s="899"/>
      <c r="H1105" s="899"/>
      <c r="I1105" s="89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0"/>
      <c r="D1106" s="900"/>
      <c r="E1106" s="899"/>
      <c r="F1106" s="899"/>
      <c r="G1106" s="899"/>
      <c r="H1106" s="899"/>
      <c r="I1106" s="89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0"/>
      <c r="D1107" s="900"/>
      <c r="E1107" s="899"/>
      <c r="F1107" s="899"/>
      <c r="G1107" s="899"/>
      <c r="H1107" s="899"/>
      <c r="I1107" s="89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0"/>
      <c r="D1108" s="900"/>
      <c r="E1108" s="899"/>
      <c r="F1108" s="899"/>
      <c r="G1108" s="899"/>
      <c r="H1108" s="899"/>
      <c r="I1108" s="89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0"/>
      <c r="D1109" s="900"/>
      <c r="E1109" s="899"/>
      <c r="F1109" s="899"/>
      <c r="G1109" s="899"/>
      <c r="H1109" s="899"/>
      <c r="I1109" s="89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0"/>
      <c r="D1110" s="900"/>
      <c r="E1110" s="899"/>
      <c r="F1110" s="899"/>
      <c r="G1110" s="899"/>
      <c r="H1110" s="899"/>
      <c r="I1110" s="89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0"/>
      <c r="D1111" s="900"/>
      <c r="E1111" s="899"/>
      <c r="F1111" s="899"/>
      <c r="G1111" s="899"/>
      <c r="H1111" s="899"/>
      <c r="I1111" s="89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0"/>
      <c r="D1112" s="900"/>
      <c r="E1112" s="899"/>
      <c r="F1112" s="899"/>
      <c r="G1112" s="899"/>
      <c r="H1112" s="899"/>
      <c r="I1112" s="89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0"/>
      <c r="D1113" s="900"/>
      <c r="E1113" s="899"/>
      <c r="F1113" s="899"/>
      <c r="G1113" s="899"/>
      <c r="H1113" s="899"/>
      <c r="I1113" s="89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0"/>
      <c r="D1114" s="900"/>
      <c r="E1114" s="899"/>
      <c r="F1114" s="899"/>
      <c r="G1114" s="899"/>
      <c r="H1114" s="899"/>
      <c r="I1114" s="89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0"/>
      <c r="D1115" s="900"/>
      <c r="E1115" s="899"/>
      <c r="F1115" s="899"/>
      <c r="G1115" s="899"/>
      <c r="H1115" s="899"/>
      <c r="I1115" s="89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0"/>
      <c r="D1116" s="900"/>
      <c r="E1116" s="899"/>
      <c r="F1116" s="899"/>
      <c r="G1116" s="899"/>
      <c r="H1116" s="899"/>
      <c r="I1116" s="89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0"/>
      <c r="D1117" s="900"/>
      <c r="E1117" s="899"/>
      <c r="F1117" s="899"/>
      <c r="G1117" s="899"/>
      <c r="H1117" s="899"/>
      <c r="I1117" s="89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0"/>
      <c r="D1118" s="900"/>
      <c r="E1118" s="899"/>
      <c r="F1118" s="899"/>
      <c r="G1118" s="899"/>
      <c r="H1118" s="899"/>
      <c r="I1118" s="89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0"/>
      <c r="D1119" s="900"/>
      <c r="E1119" s="260"/>
      <c r="F1119" s="899"/>
      <c r="G1119" s="899"/>
      <c r="H1119" s="899"/>
      <c r="I1119" s="89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0"/>
      <c r="D1120" s="900"/>
      <c r="E1120" s="899"/>
      <c r="F1120" s="899"/>
      <c r="G1120" s="899"/>
      <c r="H1120" s="899"/>
      <c r="I1120" s="89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0"/>
      <c r="D1121" s="900"/>
      <c r="E1121" s="899"/>
      <c r="F1121" s="899"/>
      <c r="G1121" s="899"/>
      <c r="H1121" s="899"/>
      <c r="I1121" s="89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0"/>
      <c r="D1122" s="900"/>
      <c r="E1122" s="899"/>
      <c r="F1122" s="899"/>
      <c r="G1122" s="899"/>
      <c r="H1122" s="899"/>
      <c r="I1122" s="89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0"/>
      <c r="D1123" s="900"/>
      <c r="E1123" s="899"/>
      <c r="F1123" s="899"/>
      <c r="G1123" s="899"/>
      <c r="H1123" s="899"/>
      <c r="I1123" s="89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0"/>
      <c r="D1124" s="900"/>
      <c r="E1124" s="899"/>
      <c r="F1124" s="899"/>
      <c r="G1124" s="899"/>
      <c r="H1124" s="899"/>
      <c r="I1124" s="89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0"/>
      <c r="D1125" s="900"/>
      <c r="E1125" s="899"/>
      <c r="F1125" s="899"/>
      <c r="G1125" s="899"/>
      <c r="H1125" s="899"/>
      <c r="I1125" s="89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0"/>
      <c r="D1126" s="900"/>
      <c r="E1126" s="899"/>
      <c r="F1126" s="899"/>
      <c r="G1126" s="899"/>
      <c r="H1126" s="899"/>
      <c r="I1126" s="89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0"/>
      <c r="D1127" s="900"/>
      <c r="E1127" s="899"/>
      <c r="F1127" s="899"/>
      <c r="G1127" s="899"/>
      <c r="H1127" s="899"/>
      <c r="I1127" s="89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0"/>
      <c r="D1128" s="900"/>
      <c r="E1128" s="899"/>
      <c r="F1128" s="899"/>
      <c r="G1128" s="899"/>
      <c r="H1128" s="899"/>
      <c r="I1128" s="89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0"/>
      <c r="D1129" s="900"/>
      <c r="E1129" s="899"/>
      <c r="F1129" s="899"/>
      <c r="G1129" s="899"/>
      <c r="H1129" s="899"/>
      <c r="I1129" s="89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0"/>
      <c r="D1130" s="900"/>
      <c r="E1130" s="899"/>
      <c r="F1130" s="899"/>
      <c r="G1130" s="899"/>
      <c r="H1130" s="899"/>
      <c r="I1130" s="89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3" hidden="1" customHeight="1" x14ac:dyDescent="0.15">
      <c r="A1131" s="403">
        <v>30</v>
      </c>
      <c r="B1131" s="403">
        <v>1</v>
      </c>
      <c r="C1131" s="900"/>
      <c r="D1131" s="900"/>
      <c r="E1131" s="899"/>
      <c r="F1131" s="899"/>
      <c r="G1131" s="899"/>
      <c r="H1131" s="899"/>
      <c r="I1131" s="89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customSheetViews>
    <customSheetView guid="{F8F4F8B8-11AC-4AFD-91A3-2DF41AFD1656}" scale="90" showPageBreaks="1" fitToPage="1" hiddenRows="1" view="pageBreakPreview" topLeftCell="A865">
      <selection activeCell="AC866" sqref="AC866:AG866"/>
      <rowBreaks count="4" manualBreakCount="4">
        <brk id="43" max="16383" man="1"/>
        <brk id="699" max="16383" man="1"/>
        <brk id="718" max="16383" man="1"/>
        <brk id="735" max="16383" man="1"/>
      </rowBreaks>
      <pageMargins left="0.62992125984251968" right="0.39370078740157483" top="0.59055118110236227" bottom="0.39370078740157483" header="0.51181102362204722" footer="0.51181102362204722"/>
      <pageSetup paperSize="9" scale="67" fitToHeight="0" orientation="portrait" r:id="rId1"/>
      <headerFooter differentFirst="1" alignWithMargins="0"/>
    </customSheetView>
    <customSheetView guid="{8F4A736C-2940-4584-9AC4-A6D36C3FAC46}" scale="90" showPageBreaks="1" fitToPage="1" printArea="1" hiddenRows="1" view="pageBreakPreview" topLeftCell="A847">
      <selection activeCell="AL853" sqref="AL853:AO853"/>
      <rowBreaks count="4" manualBreakCount="4">
        <brk id="43" max="49" man="1"/>
        <brk id="699" max="49" man="1"/>
        <brk id="718" max="49" man="1"/>
        <brk id="735"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3" manualBreakCount="3">
    <brk id="34" max="49" man="1"/>
    <brk id="151" max="49" man="1"/>
    <brk id="739" max="49" man="1"/>
  </rowBreaks>
  <ignoredErrors>
    <ignoredError sqref="K739 N739 P739 T739 W739 Z739 AB739 AF739 AI739 AL739 AN739 P29 W2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367</v>
      </c>
      <c r="AI1" s="53" t="s">
        <v>376</v>
      </c>
      <c r="AK1" s="53" t="s">
        <v>381</v>
      </c>
      <c r="AM1" s="87"/>
      <c r="AN1" s="87"/>
      <c r="AP1" s="28" t="s">
        <v>479</v>
      </c>
    </row>
    <row r="2" spans="1:42" ht="13.5" customHeight="1" x14ac:dyDescent="0.15">
      <c r="A2" s="14" t="s">
        <v>202</v>
      </c>
      <c r="B2" s="15" t="s">
        <v>569</v>
      </c>
      <c r="C2" s="13" t="str">
        <f>IF(B2="","",A2)</f>
        <v>医療分野の研究開発関連</v>
      </c>
      <c r="D2" s="13" t="str">
        <f>IF(C2="","",IF(D1&lt;&gt;"",CONCATENATE(D1,"、",C2),C2))</f>
        <v>医療分野の研究開発関連</v>
      </c>
      <c r="F2" s="12" t="s">
        <v>188</v>
      </c>
      <c r="G2" s="17" t="s">
        <v>569</v>
      </c>
      <c r="H2" s="13" t="str">
        <f>IF(G2="","",F2)</f>
        <v>一般会計</v>
      </c>
      <c r="I2" s="13" t="str">
        <f>IF(H2="","",IF(I1&lt;&gt;"",CONCATENATE(I1,"、",H2),H2))</f>
        <v>一般会計</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5" t="s">
        <v>496</v>
      </c>
      <c r="AI2" s="53" t="s">
        <v>565</v>
      </c>
      <c r="AK2" s="53" t="s">
        <v>382</v>
      </c>
      <c r="AM2" s="87"/>
      <c r="AN2" s="87"/>
      <c r="AP2" s="55"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569</v>
      </c>
      <c r="M3" s="13" t="str">
        <f t="shared" ref="M3:M11" si="2">IF(L3="","",K3)</f>
        <v>文教及び科学振興</v>
      </c>
      <c r="N3" s="13" t="str">
        <f>IF(M3="",N2,IF(N2&lt;&gt;"",CONCATENATE(N2,"、",M3),M3))</f>
        <v>社会保障、文教及び科学振興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5" t="s">
        <v>497</v>
      </c>
      <c r="AI3" s="53" t="s">
        <v>375</v>
      </c>
      <c r="AK3" s="53" t="str">
        <f>CHAR(CODE(AK2)+1)</f>
        <v>B</v>
      </c>
      <c r="AM3" s="87"/>
      <c r="AN3" s="87"/>
      <c r="AP3" s="55"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社会保障、文教及び科学振興</v>
      </c>
      <c r="O4" s="13"/>
      <c r="P4" s="12" t="s">
        <v>192</v>
      </c>
      <c r="Q4" s="17" t="s">
        <v>569</v>
      </c>
      <c r="R4" s="13" t="str">
        <f t="shared" si="3"/>
        <v>補助</v>
      </c>
      <c r="S4" s="13" t="str">
        <f t="shared" si="4"/>
        <v>補助</v>
      </c>
      <c r="T4" s="13"/>
      <c r="U4" s="32" t="s">
        <v>543</v>
      </c>
      <c r="W4" s="32" t="s">
        <v>270</v>
      </c>
      <c r="Y4" s="32" t="s">
        <v>72</v>
      </c>
      <c r="Z4" s="30"/>
      <c r="AA4" s="32" t="s">
        <v>81</v>
      </c>
      <c r="AB4" s="31"/>
      <c r="AC4" s="32" t="s">
        <v>256</v>
      </c>
      <c r="AD4" s="28"/>
      <c r="AE4" s="45" t="s">
        <v>297</v>
      </c>
      <c r="AF4" s="30"/>
      <c r="AG4" s="55" t="s">
        <v>498</v>
      </c>
      <c r="AI4" s="53" t="s">
        <v>377</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5" t="s">
        <v>499</v>
      </c>
      <c r="AI5" s="53" t="s">
        <v>545</v>
      </c>
      <c r="AK5" s="53" t="str">
        <f t="shared" si="7"/>
        <v>D</v>
      </c>
      <c r="AP5" s="55" t="s">
        <v>499</v>
      </c>
    </row>
    <row r="6" spans="1:42" ht="13.5" customHeight="1" x14ac:dyDescent="0.15">
      <c r="A6" s="14" t="s">
        <v>206</v>
      </c>
      <c r="B6" s="15" t="s">
        <v>569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5" t="s">
        <v>500</v>
      </c>
      <c r="AI6" s="55" t="s">
        <v>546</v>
      </c>
      <c r="AK6" s="53" t="str">
        <f t="shared" si="7"/>
        <v>E</v>
      </c>
      <c r="AP6" s="55"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社会保障、文教及び科学振興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社会保障、文教及び科学振興</v>
      </c>
      <c r="O9" s="13"/>
      <c r="P9" s="13"/>
      <c r="Q9" s="19"/>
      <c r="T9" s="13"/>
      <c r="U9" s="32" t="s">
        <v>513</v>
      </c>
      <c r="W9" s="32" t="s">
        <v>274</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社会保障、文教及び科学振興</v>
      </c>
      <c r="O10" s="13"/>
      <c r="P10" s="13" t="str">
        <f>S8</f>
        <v>補助</v>
      </c>
      <c r="Q10" s="19"/>
      <c r="T10" s="13"/>
      <c r="W10" s="32" t="s">
        <v>275</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社会保障、文教及び科学振興</v>
      </c>
      <c r="O11" s="13"/>
      <c r="P11" s="13"/>
      <c r="Q11" s="19"/>
      <c r="T11" s="13"/>
      <c r="W11" s="32" t="s">
        <v>276</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社会保障、文教及び科学振興</v>
      </c>
      <c r="L13" s="13"/>
      <c r="O13" s="13"/>
      <c r="P13" s="13"/>
      <c r="Q13" s="19"/>
      <c r="T13" s="13"/>
      <c r="W13" s="32" t="s">
        <v>278</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F8F4F8B8-11AC-4AFD-91A3-2DF41AFD1656}" scale="115" hiddenColumns="1">
      <selection activeCell="K16" sqref="K16"/>
      <pageMargins left="0.7" right="0.7" top="0.75" bottom="0.75" header="0.3" footer="0.3"/>
      <pageSetup paperSize="9" orientation="portrait" r:id="rId1"/>
    </customSheetView>
    <customSheetView guid="{8F4A736C-2940-4584-9AC4-A6D36C3FAC46}" scale="115" hiddenColumns="1">
      <selection activeCell="K16" sqref="K16"/>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472</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5"/>
      <c r="Z2" s="411"/>
      <c r="AA2" s="412"/>
      <c r="AB2" s="1019" t="s">
        <v>11</v>
      </c>
      <c r="AC2" s="1020"/>
      <c r="AD2" s="1021"/>
      <c r="AE2" s="1007" t="s">
        <v>555</v>
      </c>
      <c r="AF2" s="1007"/>
      <c r="AG2" s="1007"/>
      <c r="AH2" s="1007"/>
      <c r="AI2" s="1007" t="s">
        <v>552</v>
      </c>
      <c r="AJ2" s="1007"/>
      <c r="AK2" s="1007"/>
      <c r="AL2" s="1007"/>
      <c r="AM2" s="1007" t="s">
        <v>526</v>
      </c>
      <c r="AN2" s="1007"/>
      <c r="AO2" s="1007"/>
      <c r="AP2" s="462"/>
      <c r="AQ2" s="175" t="s">
        <v>354</v>
      </c>
      <c r="AR2" s="168"/>
      <c r="AS2" s="168"/>
      <c r="AT2" s="169"/>
      <c r="AU2" s="372" t="s">
        <v>253</v>
      </c>
      <c r="AV2" s="372"/>
      <c r="AW2" s="372"/>
      <c r="AX2" s="373"/>
    </row>
    <row r="3" spans="1:50"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6"/>
      <c r="Z3" s="1017"/>
      <c r="AA3" s="1018"/>
      <c r="AB3" s="1022"/>
      <c r="AC3" s="1023"/>
      <c r="AD3" s="1024"/>
      <c r="AE3" s="375"/>
      <c r="AF3" s="375"/>
      <c r="AG3" s="375"/>
      <c r="AH3" s="375"/>
      <c r="AI3" s="375"/>
      <c r="AJ3" s="375"/>
      <c r="AK3" s="375"/>
      <c r="AL3" s="375"/>
      <c r="AM3" s="375"/>
      <c r="AN3" s="375"/>
      <c r="AO3" s="375"/>
      <c r="AP3" s="331"/>
      <c r="AQ3" s="269"/>
      <c r="AR3" s="270"/>
      <c r="AS3" s="136" t="s">
        <v>355</v>
      </c>
      <c r="AT3" s="171"/>
      <c r="AU3" s="270"/>
      <c r="AV3" s="270"/>
      <c r="AW3" s="378" t="s">
        <v>300</v>
      </c>
      <c r="AX3" s="379"/>
    </row>
    <row r="4" spans="1:50" ht="22.5" customHeight="1" x14ac:dyDescent="0.15">
      <c r="A4" s="519"/>
      <c r="B4" s="517"/>
      <c r="C4" s="517"/>
      <c r="D4" s="517"/>
      <c r="E4" s="517"/>
      <c r="F4" s="518"/>
      <c r="G4" s="544"/>
      <c r="H4" s="1025"/>
      <c r="I4" s="1025"/>
      <c r="J4" s="1025"/>
      <c r="K4" s="1025"/>
      <c r="L4" s="1025"/>
      <c r="M4" s="1025"/>
      <c r="N4" s="1025"/>
      <c r="O4" s="1026"/>
      <c r="P4" s="160"/>
      <c r="Q4" s="1033"/>
      <c r="R4" s="1033"/>
      <c r="S4" s="1033"/>
      <c r="T4" s="1033"/>
      <c r="U4" s="1033"/>
      <c r="V4" s="1033"/>
      <c r="W4" s="1033"/>
      <c r="X4" s="1034"/>
      <c r="Y4" s="1011" t="s">
        <v>12</v>
      </c>
      <c r="Z4" s="1012"/>
      <c r="AA4" s="1013"/>
      <c r="AB4" s="555"/>
      <c r="AC4" s="1014"/>
      <c r="AD4" s="1014"/>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02" t="s">
        <v>54</v>
      </c>
      <c r="Z5" s="1008"/>
      <c r="AA5" s="1009"/>
      <c r="AB5" s="526"/>
      <c r="AC5" s="1010"/>
      <c r="AD5" s="1010"/>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20"/>
      <c r="B6" s="521"/>
      <c r="C6" s="521"/>
      <c r="D6" s="521"/>
      <c r="E6" s="521"/>
      <c r="F6" s="522"/>
      <c r="G6" s="1030"/>
      <c r="H6" s="1031"/>
      <c r="I6" s="1031"/>
      <c r="J6" s="1031"/>
      <c r="K6" s="1031"/>
      <c r="L6" s="1031"/>
      <c r="M6" s="1031"/>
      <c r="N6" s="1031"/>
      <c r="O6" s="1032"/>
      <c r="P6" s="1037"/>
      <c r="Q6" s="1037"/>
      <c r="R6" s="1037"/>
      <c r="S6" s="1037"/>
      <c r="T6" s="1037"/>
      <c r="U6" s="1037"/>
      <c r="V6" s="1037"/>
      <c r="W6" s="1037"/>
      <c r="X6" s="1038"/>
      <c r="Y6" s="1039" t="s">
        <v>13</v>
      </c>
      <c r="Z6" s="1008"/>
      <c r="AA6" s="1009"/>
      <c r="AB6" s="465" t="s">
        <v>301</v>
      </c>
      <c r="AC6" s="1040"/>
      <c r="AD6" s="1040"/>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905" t="s">
        <v>504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472</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5"/>
      <c r="Z9" s="411"/>
      <c r="AA9" s="412"/>
      <c r="AB9" s="1019" t="s">
        <v>11</v>
      </c>
      <c r="AC9" s="1020"/>
      <c r="AD9" s="1021"/>
      <c r="AE9" s="1007" t="s">
        <v>556</v>
      </c>
      <c r="AF9" s="1007"/>
      <c r="AG9" s="1007"/>
      <c r="AH9" s="1007"/>
      <c r="AI9" s="1007" t="s">
        <v>552</v>
      </c>
      <c r="AJ9" s="1007"/>
      <c r="AK9" s="1007"/>
      <c r="AL9" s="1007"/>
      <c r="AM9" s="1007" t="s">
        <v>526</v>
      </c>
      <c r="AN9" s="1007"/>
      <c r="AO9" s="1007"/>
      <c r="AP9" s="462"/>
      <c r="AQ9" s="175" t="s">
        <v>354</v>
      </c>
      <c r="AR9" s="168"/>
      <c r="AS9" s="168"/>
      <c r="AT9" s="169"/>
      <c r="AU9" s="372" t="s">
        <v>253</v>
      </c>
      <c r="AV9" s="372"/>
      <c r="AW9" s="372"/>
      <c r="AX9" s="373"/>
    </row>
    <row r="10" spans="1:50"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6"/>
      <c r="Z10" s="1017"/>
      <c r="AA10" s="1018"/>
      <c r="AB10" s="1022"/>
      <c r="AC10" s="1023"/>
      <c r="AD10" s="1024"/>
      <c r="AE10" s="375"/>
      <c r="AF10" s="375"/>
      <c r="AG10" s="375"/>
      <c r="AH10" s="375"/>
      <c r="AI10" s="375"/>
      <c r="AJ10" s="375"/>
      <c r="AK10" s="375"/>
      <c r="AL10" s="375"/>
      <c r="AM10" s="375"/>
      <c r="AN10" s="375"/>
      <c r="AO10" s="375"/>
      <c r="AP10" s="331"/>
      <c r="AQ10" s="269"/>
      <c r="AR10" s="270"/>
      <c r="AS10" s="136" t="s">
        <v>355</v>
      </c>
      <c r="AT10" s="171"/>
      <c r="AU10" s="270"/>
      <c r="AV10" s="270"/>
      <c r="AW10" s="378" t="s">
        <v>300</v>
      </c>
      <c r="AX10" s="379"/>
    </row>
    <row r="11" spans="1:50" ht="22.5" customHeight="1" x14ac:dyDescent="0.15">
      <c r="A11" s="519"/>
      <c r="B11" s="517"/>
      <c r="C11" s="517"/>
      <c r="D11" s="517"/>
      <c r="E11" s="517"/>
      <c r="F11" s="518"/>
      <c r="G11" s="544"/>
      <c r="H11" s="1025"/>
      <c r="I11" s="1025"/>
      <c r="J11" s="1025"/>
      <c r="K11" s="1025"/>
      <c r="L11" s="1025"/>
      <c r="M11" s="1025"/>
      <c r="N11" s="1025"/>
      <c r="O11" s="1026"/>
      <c r="P11" s="160"/>
      <c r="Q11" s="1033"/>
      <c r="R11" s="1033"/>
      <c r="S11" s="1033"/>
      <c r="T11" s="1033"/>
      <c r="U11" s="1033"/>
      <c r="V11" s="1033"/>
      <c r="W11" s="1033"/>
      <c r="X11" s="1034"/>
      <c r="Y11" s="1011" t="s">
        <v>12</v>
      </c>
      <c r="Z11" s="1012"/>
      <c r="AA11" s="1013"/>
      <c r="AB11" s="555"/>
      <c r="AC11" s="1014"/>
      <c r="AD11" s="1014"/>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02" t="s">
        <v>54</v>
      </c>
      <c r="Z12" s="1008"/>
      <c r="AA12" s="1009"/>
      <c r="AB12" s="526"/>
      <c r="AC12" s="1010"/>
      <c r="AD12" s="1010"/>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8"/>
      <c r="B13" s="649"/>
      <c r="C13" s="649"/>
      <c r="D13" s="649"/>
      <c r="E13" s="649"/>
      <c r="F13" s="650"/>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5" t="s">
        <v>301</v>
      </c>
      <c r="AC13" s="1040"/>
      <c r="AD13" s="1040"/>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905" t="s">
        <v>504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472</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5"/>
      <c r="Z16" s="411"/>
      <c r="AA16" s="412"/>
      <c r="AB16" s="1019" t="s">
        <v>11</v>
      </c>
      <c r="AC16" s="1020"/>
      <c r="AD16" s="1021"/>
      <c r="AE16" s="1007" t="s">
        <v>555</v>
      </c>
      <c r="AF16" s="1007"/>
      <c r="AG16" s="1007"/>
      <c r="AH16" s="1007"/>
      <c r="AI16" s="1007" t="s">
        <v>553</v>
      </c>
      <c r="AJ16" s="1007"/>
      <c r="AK16" s="1007"/>
      <c r="AL16" s="1007"/>
      <c r="AM16" s="1007" t="s">
        <v>526</v>
      </c>
      <c r="AN16" s="1007"/>
      <c r="AO16" s="1007"/>
      <c r="AP16" s="462"/>
      <c r="AQ16" s="175" t="s">
        <v>354</v>
      </c>
      <c r="AR16" s="168"/>
      <c r="AS16" s="168"/>
      <c r="AT16" s="169"/>
      <c r="AU16" s="372" t="s">
        <v>253</v>
      </c>
      <c r="AV16" s="372"/>
      <c r="AW16" s="372"/>
      <c r="AX16" s="373"/>
    </row>
    <row r="17" spans="1:50"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6"/>
      <c r="Z17" s="1017"/>
      <c r="AA17" s="1018"/>
      <c r="AB17" s="1022"/>
      <c r="AC17" s="1023"/>
      <c r="AD17" s="1024"/>
      <c r="AE17" s="375"/>
      <c r="AF17" s="375"/>
      <c r="AG17" s="375"/>
      <c r="AH17" s="375"/>
      <c r="AI17" s="375"/>
      <c r="AJ17" s="375"/>
      <c r="AK17" s="375"/>
      <c r="AL17" s="375"/>
      <c r="AM17" s="375"/>
      <c r="AN17" s="375"/>
      <c r="AO17" s="375"/>
      <c r="AP17" s="331"/>
      <c r="AQ17" s="269"/>
      <c r="AR17" s="270"/>
      <c r="AS17" s="136" t="s">
        <v>355</v>
      </c>
      <c r="AT17" s="171"/>
      <c r="AU17" s="270"/>
      <c r="AV17" s="270"/>
      <c r="AW17" s="378" t="s">
        <v>300</v>
      </c>
      <c r="AX17" s="379"/>
    </row>
    <row r="18" spans="1:50" ht="22.5" customHeight="1" x14ac:dyDescent="0.15">
      <c r="A18" s="519"/>
      <c r="B18" s="517"/>
      <c r="C18" s="517"/>
      <c r="D18" s="517"/>
      <c r="E18" s="517"/>
      <c r="F18" s="518"/>
      <c r="G18" s="544"/>
      <c r="H18" s="1025"/>
      <c r="I18" s="1025"/>
      <c r="J18" s="1025"/>
      <c r="K18" s="1025"/>
      <c r="L18" s="1025"/>
      <c r="M18" s="1025"/>
      <c r="N18" s="1025"/>
      <c r="O18" s="1026"/>
      <c r="P18" s="160"/>
      <c r="Q18" s="1033"/>
      <c r="R18" s="1033"/>
      <c r="S18" s="1033"/>
      <c r="T18" s="1033"/>
      <c r="U18" s="1033"/>
      <c r="V18" s="1033"/>
      <c r="W18" s="1033"/>
      <c r="X18" s="1034"/>
      <c r="Y18" s="1011" t="s">
        <v>12</v>
      </c>
      <c r="Z18" s="1012"/>
      <c r="AA18" s="1013"/>
      <c r="AB18" s="555"/>
      <c r="AC18" s="1014"/>
      <c r="AD18" s="1014"/>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02" t="s">
        <v>54</v>
      </c>
      <c r="Z19" s="1008"/>
      <c r="AA19" s="1009"/>
      <c r="AB19" s="526"/>
      <c r="AC19" s="1010"/>
      <c r="AD19" s="1010"/>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8"/>
      <c r="B20" s="649"/>
      <c r="C20" s="649"/>
      <c r="D20" s="649"/>
      <c r="E20" s="649"/>
      <c r="F20" s="650"/>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5" t="s">
        <v>301</v>
      </c>
      <c r="AC20" s="1040"/>
      <c r="AD20" s="1040"/>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905" t="s">
        <v>504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472</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5"/>
      <c r="Z23" s="411"/>
      <c r="AA23" s="412"/>
      <c r="AB23" s="1019" t="s">
        <v>11</v>
      </c>
      <c r="AC23" s="1020"/>
      <c r="AD23" s="1021"/>
      <c r="AE23" s="1007" t="s">
        <v>557</v>
      </c>
      <c r="AF23" s="1007"/>
      <c r="AG23" s="1007"/>
      <c r="AH23" s="1007"/>
      <c r="AI23" s="1007" t="s">
        <v>552</v>
      </c>
      <c r="AJ23" s="1007"/>
      <c r="AK23" s="1007"/>
      <c r="AL23" s="1007"/>
      <c r="AM23" s="1007" t="s">
        <v>526</v>
      </c>
      <c r="AN23" s="1007"/>
      <c r="AO23" s="1007"/>
      <c r="AP23" s="462"/>
      <c r="AQ23" s="175" t="s">
        <v>354</v>
      </c>
      <c r="AR23" s="168"/>
      <c r="AS23" s="168"/>
      <c r="AT23" s="169"/>
      <c r="AU23" s="372" t="s">
        <v>253</v>
      </c>
      <c r="AV23" s="372"/>
      <c r="AW23" s="372"/>
      <c r="AX23" s="373"/>
    </row>
    <row r="24" spans="1:50"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6"/>
      <c r="Z24" s="1017"/>
      <c r="AA24" s="1018"/>
      <c r="AB24" s="1022"/>
      <c r="AC24" s="1023"/>
      <c r="AD24" s="1024"/>
      <c r="AE24" s="375"/>
      <c r="AF24" s="375"/>
      <c r="AG24" s="375"/>
      <c r="AH24" s="375"/>
      <c r="AI24" s="375"/>
      <c r="AJ24" s="375"/>
      <c r="AK24" s="375"/>
      <c r="AL24" s="375"/>
      <c r="AM24" s="375"/>
      <c r="AN24" s="375"/>
      <c r="AO24" s="375"/>
      <c r="AP24" s="331"/>
      <c r="AQ24" s="269"/>
      <c r="AR24" s="270"/>
      <c r="AS24" s="136" t="s">
        <v>355</v>
      </c>
      <c r="AT24" s="171"/>
      <c r="AU24" s="270"/>
      <c r="AV24" s="270"/>
      <c r="AW24" s="378" t="s">
        <v>300</v>
      </c>
      <c r="AX24" s="379"/>
    </row>
    <row r="25" spans="1:50" ht="22.5" customHeight="1" x14ac:dyDescent="0.15">
      <c r="A25" s="519"/>
      <c r="B25" s="517"/>
      <c r="C25" s="517"/>
      <c r="D25" s="517"/>
      <c r="E25" s="517"/>
      <c r="F25" s="518"/>
      <c r="G25" s="544"/>
      <c r="H25" s="1025"/>
      <c r="I25" s="1025"/>
      <c r="J25" s="1025"/>
      <c r="K25" s="1025"/>
      <c r="L25" s="1025"/>
      <c r="M25" s="1025"/>
      <c r="N25" s="1025"/>
      <c r="O25" s="1026"/>
      <c r="P25" s="160"/>
      <c r="Q25" s="1033"/>
      <c r="R25" s="1033"/>
      <c r="S25" s="1033"/>
      <c r="T25" s="1033"/>
      <c r="U25" s="1033"/>
      <c r="V25" s="1033"/>
      <c r="W25" s="1033"/>
      <c r="X25" s="1034"/>
      <c r="Y25" s="1011" t="s">
        <v>12</v>
      </c>
      <c r="Z25" s="1012"/>
      <c r="AA25" s="1013"/>
      <c r="AB25" s="555"/>
      <c r="AC25" s="1014"/>
      <c r="AD25" s="1014"/>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02" t="s">
        <v>54</v>
      </c>
      <c r="Z26" s="1008"/>
      <c r="AA26" s="1009"/>
      <c r="AB26" s="526"/>
      <c r="AC26" s="1010"/>
      <c r="AD26" s="1010"/>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8"/>
      <c r="B27" s="649"/>
      <c r="C27" s="649"/>
      <c r="D27" s="649"/>
      <c r="E27" s="649"/>
      <c r="F27" s="650"/>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5" t="s">
        <v>301</v>
      </c>
      <c r="AC27" s="1040"/>
      <c r="AD27" s="1040"/>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905" t="s">
        <v>504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472</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5"/>
      <c r="Z30" s="411"/>
      <c r="AA30" s="412"/>
      <c r="AB30" s="1019" t="s">
        <v>11</v>
      </c>
      <c r="AC30" s="1020"/>
      <c r="AD30" s="1021"/>
      <c r="AE30" s="1007" t="s">
        <v>555</v>
      </c>
      <c r="AF30" s="1007"/>
      <c r="AG30" s="1007"/>
      <c r="AH30" s="1007"/>
      <c r="AI30" s="1007" t="s">
        <v>552</v>
      </c>
      <c r="AJ30" s="1007"/>
      <c r="AK30" s="1007"/>
      <c r="AL30" s="1007"/>
      <c r="AM30" s="1007" t="s">
        <v>550</v>
      </c>
      <c r="AN30" s="1007"/>
      <c r="AO30" s="1007"/>
      <c r="AP30" s="462"/>
      <c r="AQ30" s="175" t="s">
        <v>354</v>
      </c>
      <c r="AR30" s="168"/>
      <c r="AS30" s="168"/>
      <c r="AT30" s="169"/>
      <c r="AU30" s="372" t="s">
        <v>253</v>
      </c>
      <c r="AV30" s="372"/>
      <c r="AW30" s="372"/>
      <c r="AX30" s="373"/>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6"/>
      <c r="Z31" s="1017"/>
      <c r="AA31" s="1018"/>
      <c r="AB31" s="1022"/>
      <c r="AC31" s="1023"/>
      <c r="AD31" s="1024"/>
      <c r="AE31" s="375"/>
      <c r="AF31" s="375"/>
      <c r="AG31" s="375"/>
      <c r="AH31" s="375"/>
      <c r="AI31" s="375"/>
      <c r="AJ31" s="375"/>
      <c r="AK31" s="375"/>
      <c r="AL31" s="375"/>
      <c r="AM31" s="375"/>
      <c r="AN31" s="375"/>
      <c r="AO31" s="375"/>
      <c r="AP31" s="331"/>
      <c r="AQ31" s="269"/>
      <c r="AR31" s="270"/>
      <c r="AS31" s="136" t="s">
        <v>355</v>
      </c>
      <c r="AT31" s="171"/>
      <c r="AU31" s="270"/>
      <c r="AV31" s="270"/>
      <c r="AW31" s="378" t="s">
        <v>300</v>
      </c>
      <c r="AX31" s="379"/>
    </row>
    <row r="32" spans="1:50" ht="22.5" customHeight="1" x14ac:dyDescent="0.15">
      <c r="A32" s="519"/>
      <c r="B32" s="517"/>
      <c r="C32" s="517"/>
      <c r="D32" s="517"/>
      <c r="E32" s="517"/>
      <c r="F32" s="518"/>
      <c r="G32" s="544"/>
      <c r="H32" s="1025"/>
      <c r="I32" s="1025"/>
      <c r="J32" s="1025"/>
      <c r="K32" s="1025"/>
      <c r="L32" s="1025"/>
      <c r="M32" s="1025"/>
      <c r="N32" s="1025"/>
      <c r="O32" s="1026"/>
      <c r="P32" s="160"/>
      <c r="Q32" s="1033"/>
      <c r="R32" s="1033"/>
      <c r="S32" s="1033"/>
      <c r="T32" s="1033"/>
      <c r="U32" s="1033"/>
      <c r="V32" s="1033"/>
      <c r="W32" s="1033"/>
      <c r="X32" s="1034"/>
      <c r="Y32" s="1011" t="s">
        <v>12</v>
      </c>
      <c r="Z32" s="1012"/>
      <c r="AA32" s="1013"/>
      <c r="AB32" s="555"/>
      <c r="AC32" s="1014"/>
      <c r="AD32" s="1014"/>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02" t="s">
        <v>54</v>
      </c>
      <c r="Z33" s="1008"/>
      <c r="AA33" s="1009"/>
      <c r="AB33" s="526"/>
      <c r="AC33" s="1010"/>
      <c r="AD33" s="1010"/>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8"/>
      <c r="B34" s="649"/>
      <c r="C34" s="649"/>
      <c r="D34" s="649"/>
      <c r="E34" s="649"/>
      <c r="F34" s="650"/>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5" t="s">
        <v>301</v>
      </c>
      <c r="AC34" s="1040"/>
      <c r="AD34" s="1040"/>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905" t="s">
        <v>504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472</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5"/>
      <c r="Z37" s="411"/>
      <c r="AA37" s="412"/>
      <c r="AB37" s="1019" t="s">
        <v>11</v>
      </c>
      <c r="AC37" s="1020"/>
      <c r="AD37" s="1021"/>
      <c r="AE37" s="1007" t="s">
        <v>557</v>
      </c>
      <c r="AF37" s="1007"/>
      <c r="AG37" s="1007"/>
      <c r="AH37" s="1007"/>
      <c r="AI37" s="1007" t="s">
        <v>554</v>
      </c>
      <c r="AJ37" s="1007"/>
      <c r="AK37" s="1007"/>
      <c r="AL37" s="1007"/>
      <c r="AM37" s="1007" t="s">
        <v>551</v>
      </c>
      <c r="AN37" s="1007"/>
      <c r="AO37" s="1007"/>
      <c r="AP37" s="462"/>
      <c r="AQ37" s="175" t="s">
        <v>354</v>
      </c>
      <c r="AR37" s="168"/>
      <c r="AS37" s="168"/>
      <c r="AT37" s="169"/>
      <c r="AU37" s="372" t="s">
        <v>253</v>
      </c>
      <c r="AV37" s="372"/>
      <c r="AW37" s="372"/>
      <c r="AX37" s="373"/>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6"/>
      <c r="Z38" s="1017"/>
      <c r="AA38" s="1018"/>
      <c r="AB38" s="1022"/>
      <c r="AC38" s="1023"/>
      <c r="AD38" s="1024"/>
      <c r="AE38" s="375"/>
      <c r="AF38" s="375"/>
      <c r="AG38" s="375"/>
      <c r="AH38" s="375"/>
      <c r="AI38" s="375"/>
      <c r="AJ38" s="375"/>
      <c r="AK38" s="375"/>
      <c r="AL38" s="375"/>
      <c r="AM38" s="375"/>
      <c r="AN38" s="375"/>
      <c r="AO38" s="375"/>
      <c r="AP38" s="331"/>
      <c r="AQ38" s="269"/>
      <c r="AR38" s="270"/>
      <c r="AS38" s="136" t="s">
        <v>355</v>
      </c>
      <c r="AT38" s="171"/>
      <c r="AU38" s="270"/>
      <c r="AV38" s="270"/>
      <c r="AW38" s="378" t="s">
        <v>300</v>
      </c>
      <c r="AX38" s="379"/>
    </row>
    <row r="39" spans="1:50" ht="22.5" customHeight="1" x14ac:dyDescent="0.15">
      <c r="A39" s="519"/>
      <c r="B39" s="517"/>
      <c r="C39" s="517"/>
      <c r="D39" s="517"/>
      <c r="E39" s="517"/>
      <c r="F39" s="518"/>
      <c r="G39" s="544"/>
      <c r="H39" s="1025"/>
      <c r="I39" s="1025"/>
      <c r="J39" s="1025"/>
      <c r="K39" s="1025"/>
      <c r="L39" s="1025"/>
      <c r="M39" s="1025"/>
      <c r="N39" s="1025"/>
      <c r="O39" s="1026"/>
      <c r="P39" s="160"/>
      <c r="Q39" s="1033"/>
      <c r="R39" s="1033"/>
      <c r="S39" s="1033"/>
      <c r="T39" s="1033"/>
      <c r="U39" s="1033"/>
      <c r="V39" s="1033"/>
      <c r="W39" s="1033"/>
      <c r="X39" s="1034"/>
      <c r="Y39" s="1011" t="s">
        <v>12</v>
      </c>
      <c r="Z39" s="1012"/>
      <c r="AA39" s="1013"/>
      <c r="AB39" s="555"/>
      <c r="AC39" s="1014"/>
      <c r="AD39" s="1014"/>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02" t="s">
        <v>54</v>
      </c>
      <c r="Z40" s="1008"/>
      <c r="AA40" s="1009"/>
      <c r="AB40" s="526"/>
      <c r="AC40" s="1010"/>
      <c r="AD40" s="1010"/>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8"/>
      <c r="B41" s="649"/>
      <c r="C41" s="649"/>
      <c r="D41" s="649"/>
      <c r="E41" s="649"/>
      <c r="F41" s="650"/>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5" t="s">
        <v>301</v>
      </c>
      <c r="AC41" s="1040"/>
      <c r="AD41" s="1040"/>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905" t="s">
        <v>504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472</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5"/>
      <c r="Z44" s="411"/>
      <c r="AA44" s="412"/>
      <c r="AB44" s="1019" t="s">
        <v>11</v>
      </c>
      <c r="AC44" s="1020"/>
      <c r="AD44" s="1021"/>
      <c r="AE44" s="1007" t="s">
        <v>555</v>
      </c>
      <c r="AF44" s="1007"/>
      <c r="AG44" s="1007"/>
      <c r="AH44" s="1007"/>
      <c r="AI44" s="1007" t="s">
        <v>552</v>
      </c>
      <c r="AJ44" s="1007"/>
      <c r="AK44" s="1007"/>
      <c r="AL44" s="1007"/>
      <c r="AM44" s="1007" t="s">
        <v>526</v>
      </c>
      <c r="AN44" s="1007"/>
      <c r="AO44" s="1007"/>
      <c r="AP44" s="462"/>
      <c r="AQ44" s="175" t="s">
        <v>354</v>
      </c>
      <c r="AR44" s="168"/>
      <c r="AS44" s="168"/>
      <c r="AT44" s="169"/>
      <c r="AU44" s="372" t="s">
        <v>253</v>
      </c>
      <c r="AV44" s="372"/>
      <c r="AW44" s="372"/>
      <c r="AX44" s="373"/>
    </row>
    <row r="45" spans="1:50"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6"/>
      <c r="Z45" s="1017"/>
      <c r="AA45" s="1018"/>
      <c r="AB45" s="1022"/>
      <c r="AC45" s="1023"/>
      <c r="AD45" s="1024"/>
      <c r="AE45" s="375"/>
      <c r="AF45" s="375"/>
      <c r="AG45" s="375"/>
      <c r="AH45" s="375"/>
      <c r="AI45" s="375"/>
      <c r="AJ45" s="375"/>
      <c r="AK45" s="375"/>
      <c r="AL45" s="375"/>
      <c r="AM45" s="375"/>
      <c r="AN45" s="375"/>
      <c r="AO45" s="375"/>
      <c r="AP45" s="331"/>
      <c r="AQ45" s="269"/>
      <c r="AR45" s="270"/>
      <c r="AS45" s="136" t="s">
        <v>355</v>
      </c>
      <c r="AT45" s="171"/>
      <c r="AU45" s="270"/>
      <c r="AV45" s="270"/>
      <c r="AW45" s="378" t="s">
        <v>300</v>
      </c>
      <c r="AX45" s="379"/>
    </row>
    <row r="46" spans="1:50" ht="22.5" customHeight="1" x14ac:dyDescent="0.15">
      <c r="A46" s="519"/>
      <c r="B46" s="517"/>
      <c r="C46" s="517"/>
      <c r="D46" s="517"/>
      <c r="E46" s="517"/>
      <c r="F46" s="518"/>
      <c r="G46" s="544"/>
      <c r="H46" s="1025"/>
      <c r="I46" s="1025"/>
      <c r="J46" s="1025"/>
      <c r="K46" s="1025"/>
      <c r="L46" s="1025"/>
      <c r="M46" s="1025"/>
      <c r="N46" s="1025"/>
      <c r="O46" s="1026"/>
      <c r="P46" s="160"/>
      <c r="Q46" s="1033"/>
      <c r="R46" s="1033"/>
      <c r="S46" s="1033"/>
      <c r="T46" s="1033"/>
      <c r="U46" s="1033"/>
      <c r="V46" s="1033"/>
      <c r="W46" s="1033"/>
      <c r="X46" s="1034"/>
      <c r="Y46" s="1011" t="s">
        <v>12</v>
      </c>
      <c r="Z46" s="1012"/>
      <c r="AA46" s="1013"/>
      <c r="AB46" s="555"/>
      <c r="AC46" s="1014"/>
      <c r="AD46" s="1014"/>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02" t="s">
        <v>54</v>
      </c>
      <c r="Z47" s="1008"/>
      <c r="AA47" s="1009"/>
      <c r="AB47" s="526"/>
      <c r="AC47" s="1010"/>
      <c r="AD47" s="1010"/>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8"/>
      <c r="B48" s="649"/>
      <c r="C48" s="649"/>
      <c r="D48" s="649"/>
      <c r="E48" s="649"/>
      <c r="F48" s="650"/>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5" t="s">
        <v>301</v>
      </c>
      <c r="AC48" s="1040"/>
      <c r="AD48" s="1040"/>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472</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5"/>
      <c r="Z51" s="411"/>
      <c r="AA51" s="412"/>
      <c r="AB51" s="462" t="s">
        <v>11</v>
      </c>
      <c r="AC51" s="1020"/>
      <c r="AD51" s="1021"/>
      <c r="AE51" s="1007" t="s">
        <v>555</v>
      </c>
      <c r="AF51" s="1007"/>
      <c r="AG51" s="1007"/>
      <c r="AH51" s="1007"/>
      <c r="AI51" s="1007" t="s">
        <v>552</v>
      </c>
      <c r="AJ51" s="1007"/>
      <c r="AK51" s="1007"/>
      <c r="AL51" s="1007"/>
      <c r="AM51" s="1007" t="s">
        <v>526</v>
      </c>
      <c r="AN51" s="1007"/>
      <c r="AO51" s="1007"/>
      <c r="AP51" s="462"/>
      <c r="AQ51" s="175" t="s">
        <v>354</v>
      </c>
      <c r="AR51" s="168"/>
      <c r="AS51" s="168"/>
      <c r="AT51" s="169"/>
      <c r="AU51" s="372" t="s">
        <v>253</v>
      </c>
      <c r="AV51" s="372"/>
      <c r="AW51" s="372"/>
      <c r="AX51" s="373"/>
    </row>
    <row r="52" spans="1:50"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6"/>
      <c r="Z52" s="1017"/>
      <c r="AA52" s="1018"/>
      <c r="AB52" s="1022"/>
      <c r="AC52" s="1023"/>
      <c r="AD52" s="1024"/>
      <c r="AE52" s="375"/>
      <c r="AF52" s="375"/>
      <c r="AG52" s="375"/>
      <c r="AH52" s="375"/>
      <c r="AI52" s="375"/>
      <c r="AJ52" s="375"/>
      <c r="AK52" s="375"/>
      <c r="AL52" s="375"/>
      <c r="AM52" s="375"/>
      <c r="AN52" s="375"/>
      <c r="AO52" s="375"/>
      <c r="AP52" s="331"/>
      <c r="AQ52" s="269"/>
      <c r="AR52" s="270"/>
      <c r="AS52" s="136" t="s">
        <v>355</v>
      </c>
      <c r="AT52" s="171"/>
      <c r="AU52" s="270"/>
      <c r="AV52" s="270"/>
      <c r="AW52" s="378" t="s">
        <v>300</v>
      </c>
      <c r="AX52" s="379"/>
    </row>
    <row r="53" spans="1:50" ht="22.5" customHeight="1" x14ac:dyDescent="0.15">
      <c r="A53" s="519"/>
      <c r="B53" s="517"/>
      <c r="C53" s="517"/>
      <c r="D53" s="517"/>
      <c r="E53" s="517"/>
      <c r="F53" s="518"/>
      <c r="G53" s="544"/>
      <c r="H53" s="1025"/>
      <c r="I53" s="1025"/>
      <c r="J53" s="1025"/>
      <c r="K53" s="1025"/>
      <c r="L53" s="1025"/>
      <c r="M53" s="1025"/>
      <c r="N53" s="1025"/>
      <c r="O53" s="1026"/>
      <c r="P53" s="160"/>
      <c r="Q53" s="1033"/>
      <c r="R53" s="1033"/>
      <c r="S53" s="1033"/>
      <c r="T53" s="1033"/>
      <c r="U53" s="1033"/>
      <c r="V53" s="1033"/>
      <c r="W53" s="1033"/>
      <c r="X53" s="1034"/>
      <c r="Y53" s="1011" t="s">
        <v>12</v>
      </c>
      <c r="Z53" s="1012"/>
      <c r="AA53" s="1013"/>
      <c r="AB53" s="555"/>
      <c r="AC53" s="1014"/>
      <c r="AD53" s="1014"/>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02" t="s">
        <v>54</v>
      </c>
      <c r="Z54" s="1008"/>
      <c r="AA54" s="1009"/>
      <c r="AB54" s="526"/>
      <c r="AC54" s="1010"/>
      <c r="AD54" s="1010"/>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8"/>
      <c r="B55" s="649"/>
      <c r="C55" s="649"/>
      <c r="D55" s="649"/>
      <c r="E55" s="649"/>
      <c r="F55" s="650"/>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5" t="s">
        <v>301</v>
      </c>
      <c r="AC55" s="1040"/>
      <c r="AD55" s="104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472</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5"/>
      <c r="Z58" s="411"/>
      <c r="AA58" s="412"/>
      <c r="AB58" s="1019" t="s">
        <v>11</v>
      </c>
      <c r="AC58" s="1020"/>
      <c r="AD58" s="1021"/>
      <c r="AE58" s="1007" t="s">
        <v>555</v>
      </c>
      <c r="AF58" s="1007"/>
      <c r="AG58" s="1007"/>
      <c r="AH58" s="1007"/>
      <c r="AI58" s="1007" t="s">
        <v>552</v>
      </c>
      <c r="AJ58" s="1007"/>
      <c r="AK58" s="1007"/>
      <c r="AL58" s="1007"/>
      <c r="AM58" s="1007" t="s">
        <v>526</v>
      </c>
      <c r="AN58" s="1007"/>
      <c r="AO58" s="1007"/>
      <c r="AP58" s="462"/>
      <c r="AQ58" s="175" t="s">
        <v>354</v>
      </c>
      <c r="AR58" s="168"/>
      <c r="AS58" s="168"/>
      <c r="AT58" s="169"/>
      <c r="AU58" s="372" t="s">
        <v>253</v>
      </c>
      <c r="AV58" s="372"/>
      <c r="AW58" s="372"/>
      <c r="AX58" s="373"/>
    </row>
    <row r="59" spans="1:50"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6"/>
      <c r="Z59" s="1017"/>
      <c r="AA59" s="1018"/>
      <c r="AB59" s="1022"/>
      <c r="AC59" s="1023"/>
      <c r="AD59" s="1024"/>
      <c r="AE59" s="375"/>
      <c r="AF59" s="375"/>
      <c r="AG59" s="375"/>
      <c r="AH59" s="375"/>
      <c r="AI59" s="375"/>
      <c r="AJ59" s="375"/>
      <c r="AK59" s="375"/>
      <c r="AL59" s="375"/>
      <c r="AM59" s="375"/>
      <c r="AN59" s="375"/>
      <c r="AO59" s="375"/>
      <c r="AP59" s="331"/>
      <c r="AQ59" s="269"/>
      <c r="AR59" s="270"/>
      <c r="AS59" s="136" t="s">
        <v>355</v>
      </c>
      <c r="AT59" s="171"/>
      <c r="AU59" s="270"/>
      <c r="AV59" s="270"/>
      <c r="AW59" s="378" t="s">
        <v>300</v>
      </c>
      <c r="AX59" s="379"/>
    </row>
    <row r="60" spans="1:50" ht="22.5" customHeight="1" x14ac:dyDescent="0.15">
      <c r="A60" s="519"/>
      <c r="B60" s="517"/>
      <c r="C60" s="517"/>
      <c r="D60" s="517"/>
      <c r="E60" s="517"/>
      <c r="F60" s="518"/>
      <c r="G60" s="544"/>
      <c r="H60" s="1025"/>
      <c r="I60" s="1025"/>
      <c r="J60" s="1025"/>
      <c r="K60" s="1025"/>
      <c r="L60" s="1025"/>
      <c r="M60" s="1025"/>
      <c r="N60" s="1025"/>
      <c r="O60" s="1026"/>
      <c r="P60" s="160"/>
      <c r="Q60" s="1033"/>
      <c r="R60" s="1033"/>
      <c r="S60" s="1033"/>
      <c r="T60" s="1033"/>
      <c r="U60" s="1033"/>
      <c r="V60" s="1033"/>
      <c r="W60" s="1033"/>
      <c r="X60" s="1034"/>
      <c r="Y60" s="1011" t="s">
        <v>12</v>
      </c>
      <c r="Z60" s="1012"/>
      <c r="AA60" s="1013"/>
      <c r="AB60" s="555"/>
      <c r="AC60" s="1014"/>
      <c r="AD60" s="1014"/>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02" t="s">
        <v>54</v>
      </c>
      <c r="Z61" s="1008"/>
      <c r="AA61" s="1009"/>
      <c r="AB61" s="526"/>
      <c r="AC61" s="1010"/>
      <c r="AD61" s="1010"/>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8"/>
      <c r="B62" s="649"/>
      <c r="C62" s="649"/>
      <c r="D62" s="649"/>
      <c r="E62" s="649"/>
      <c r="F62" s="650"/>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5" t="s">
        <v>301</v>
      </c>
      <c r="AC62" s="1040"/>
      <c r="AD62" s="1040"/>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472</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5"/>
      <c r="Z65" s="411"/>
      <c r="AA65" s="412"/>
      <c r="AB65" s="1019" t="s">
        <v>11</v>
      </c>
      <c r="AC65" s="1020"/>
      <c r="AD65" s="1021"/>
      <c r="AE65" s="1007" t="s">
        <v>555</v>
      </c>
      <c r="AF65" s="1007"/>
      <c r="AG65" s="1007"/>
      <c r="AH65" s="1007"/>
      <c r="AI65" s="1007" t="s">
        <v>552</v>
      </c>
      <c r="AJ65" s="1007"/>
      <c r="AK65" s="1007"/>
      <c r="AL65" s="1007"/>
      <c r="AM65" s="1007" t="s">
        <v>526</v>
      </c>
      <c r="AN65" s="1007"/>
      <c r="AO65" s="1007"/>
      <c r="AP65" s="462"/>
      <c r="AQ65" s="175" t="s">
        <v>354</v>
      </c>
      <c r="AR65" s="168"/>
      <c r="AS65" s="168"/>
      <c r="AT65" s="169"/>
      <c r="AU65" s="372" t="s">
        <v>253</v>
      </c>
      <c r="AV65" s="372"/>
      <c r="AW65" s="372"/>
      <c r="AX65" s="373"/>
    </row>
    <row r="66" spans="1:50"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6"/>
      <c r="Z66" s="1017"/>
      <c r="AA66" s="1018"/>
      <c r="AB66" s="1022"/>
      <c r="AC66" s="1023"/>
      <c r="AD66" s="1024"/>
      <c r="AE66" s="375"/>
      <c r="AF66" s="375"/>
      <c r="AG66" s="375"/>
      <c r="AH66" s="375"/>
      <c r="AI66" s="375"/>
      <c r="AJ66" s="375"/>
      <c r="AK66" s="375"/>
      <c r="AL66" s="375"/>
      <c r="AM66" s="375"/>
      <c r="AN66" s="375"/>
      <c r="AO66" s="375"/>
      <c r="AP66" s="331"/>
      <c r="AQ66" s="269"/>
      <c r="AR66" s="270"/>
      <c r="AS66" s="136" t="s">
        <v>355</v>
      </c>
      <c r="AT66" s="171"/>
      <c r="AU66" s="270"/>
      <c r="AV66" s="270"/>
      <c r="AW66" s="378" t="s">
        <v>300</v>
      </c>
      <c r="AX66" s="379"/>
    </row>
    <row r="67" spans="1:50" ht="22.5" customHeight="1" x14ac:dyDescent="0.15">
      <c r="A67" s="519"/>
      <c r="B67" s="517"/>
      <c r="C67" s="517"/>
      <c r="D67" s="517"/>
      <c r="E67" s="517"/>
      <c r="F67" s="518"/>
      <c r="G67" s="544"/>
      <c r="H67" s="1025"/>
      <c r="I67" s="1025"/>
      <c r="J67" s="1025"/>
      <c r="K67" s="1025"/>
      <c r="L67" s="1025"/>
      <c r="M67" s="1025"/>
      <c r="N67" s="1025"/>
      <c r="O67" s="1026"/>
      <c r="P67" s="160"/>
      <c r="Q67" s="1033"/>
      <c r="R67" s="1033"/>
      <c r="S67" s="1033"/>
      <c r="T67" s="1033"/>
      <c r="U67" s="1033"/>
      <c r="V67" s="1033"/>
      <c r="W67" s="1033"/>
      <c r="X67" s="1034"/>
      <c r="Y67" s="1011" t="s">
        <v>12</v>
      </c>
      <c r="Z67" s="1012"/>
      <c r="AA67" s="1013"/>
      <c r="AB67" s="555"/>
      <c r="AC67" s="1014"/>
      <c r="AD67" s="1014"/>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02" t="s">
        <v>54</v>
      </c>
      <c r="Z68" s="1008"/>
      <c r="AA68" s="1009"/>
      <c r="AB68" s="526"/>
      <c r="AC68" s="1010"/>
      <c r="AD68" s="1010"/>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8"/>
      <c r="B69" s="649"/>
      <c r="C69" s="649"/>
      <c r="D69" s="649"/>
      <c r="E69" s="649"/>
      <c r="F69" s="650"/>
      <c r="G69" s="1030"/>
      <c r="H69" s="1031"/>
      <c r="I69" s="1031"/>
      <c r="J69" s="1031"/>
      <c r="K69" s="1031"/>
      <c r="L69" s="1031"/>
      <c r="M69" s="1031"/>
      <c r="N69" s="1031"/>
      <c r="O69" s="1032"/>
      <c r="P69" s="1037"/>
      <c r="Q69" s="1037"/>
      <c r="R69" s="1037"/>
      <c r="S69" s="1037"/>
      <c r="T69" s="1037"/>
      <c r="U69" s="1037"/>
      <c r="V69" s="1037"/>
      <c r="W69" s="1037"/>
      <c r="X69" s="1038"/>
      <c r="Y69" s="302" t="s">
        <v>13</v>
      </c>
      <c r="Z69" s="1008"/>
      <c r="AA69" s="1009"/>
      <c r="AB69" s="501" t="s">
        <v>301</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905" t="s">
        <v>504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m3AvQL/i/CrzELpRF2FSNgBBjlVoPKT6WF7PAhZvUPbc6ysUWigoEKrIAlfvSy2qFss4jq7s4o3wkGOBP13Tw==" saltValue="PSlxC8hNfruHDXW0ODjmgA==" spinCount="100000" sheet="1" formatRows="0"/>
  <customSheetViews>
    <customSheetView guid="{F8F4F8B8-11AC-4AFD-91A3-2DF41AFD1656}"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F4A736C-2940-4584-9AC4-A6D36C3FAC46}"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3" t="s">
        <v>490</v>
      </c>
      <c r="H2" s="444"/>
      <c r="I2" s="444"/>
      <c r="J2" s="444"/>
      <c r="K2" s="444"/>
      <c r="L2" s="444"/>
      <c r="M2" s="444"/>
      <c r="N2" s="444"/>
      <c r="O2" s="444"/>
      <c r="P2" s="444"/>
      <c r="Q2" s="444"/>
      <c r="R2" s="444"/>
      <c r="S2" s="444"/>
      <c r="T2" s="444"/>
      <c r="U2" s="444"/>
      <c r="V2" s="444"/>
      <c r="W2" s="444"/>
      <c r="X2" s="444"/>
      <c r="Y2" s="444"/>
      <c r="Z2" s="444"/>
      <c r="AA2" s="444"/>
      <c r="AB2" s="445"/>
      <c r="AC2" s="443" t="s">
        <v>492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7"/>
      <c r="B4" s="1048"/>
      <c r="C4" s="1048"/>
      <c r="D4" s="1048"/>
      <c r="E4" s="1048"/>
      <c r="F4" s="1049"/>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7"/>
      <c r="B5" s="1048"/>
      <c r="C5" s="1048"/>
      <c r="D5" s="1048"/>
      <c r="E5" s="1048"/>
      <c r="F5" s="104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7"/>
      <c r="B6" s="1048"/>
      <c r="C6" s="1048"/>
      <c r="D6" s="1048"/>
      <c r="E6" s="1048"/>
      <c r="F6" s="104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7"/>
      <c r="B7" s="1048"/>
      <c r="C7" s="1048"/>
      <c r="D7" s="1048"/>
      <c r="E7" s="1048"/>
      <c r="F7" s="104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7"/>
      <c r="B8" s="1048"/>
      <c r="C8" s="1048"/>
      <c r="D8" s="1048"/>
      <c r="E8" s="1048"/>
      <c r="F8" s="104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7"/>
      <c r="B9" s="1048"/>
      <c r="C9" s="1048"/>
      <c r="D9" s="1048"/>
      <c r="E9" s="1048"/>
      <c r="F9" s="104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7"/>
      <c r="B10" s="1048"/>
      <c r="C10" s="1048"/>
      <c r="D10" s="1048"/>
      <c r="E10" s="1048"/>
      <c r="F10" s="104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7"/>
      <c r="B11" s="1048"/>
      <c r="C11" s="1048"/>
      <c r="D11" s="1048"/>
      <c r="E11" s="1048"/>
      <c r="F11" s="104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7"/>
      <c r="B12" s="1048"/>
      <c r="C12" s="1048"/>
      <c r="D12" s="1048"/>
      <c r="E12" s="1048"/>
      <c r="F12" s="104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7"/>
      <c r="B13" s="1048"/>
      <c r="C13" s="1048"/>
      <c r="D13" s="1048"/>
      <c r="E13" s="1048"/>
      <c r="F13" s="104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7"/>
      <c r="B14" s="1048"/>
      <c r="C14" s="1048"/>
      <c r="D14" s="1048"/>
      <c r="E14" s="1048"/>
      <c r="F14" s="104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7"/>
      <c r="B15" s="1048"/>
      <c r="C15" s="1048"/>
      <c r="D15" s="1048"/>
      <c r="E15" s="1048"/>
      <c r="F15" s="1049"/>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7"/>
      <c r="B16" s="1048"/>
      <c r="C16" s="1048"/>
      <c r="D16" s="1048"/>
      <c r="E16" s="1048"/>
      <c r="F16" s="104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7"/>
      <c r="B17" s="1048"/>
      <c r="C17" s="1048"/>
      <c r="D17" s="1048"/>
      <c r="E17" s="1048"/>
      <c r="F17" s="1049"/>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7"/>
      <c r="B18" s="1048"/>
      <c r="C18" s="1048"/>
      <c r="D18" s="1048"/>
      <c r="E18" s="1048"/>
      <c r="F18" s="104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7"/>
      <c r="B19" s="1048"/>
      <c r="C19" s="1048"/>
      <c r="D19" s="1048"/>
      <c r="E19" s="1048"/>
      <c r="F19" s="104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7"/>
      <c r="B20" s="1048"/>
      <c r="C20" s="1048"/>
      <c r="D20" s="1048"/>
      <c r="E20" s="1048"/>
      <c r="F20" s="104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7"/>
      <c r="B21" s="1048"/>
      <c r="C21" s="1048"/>
      <c r="D21" s="1048"/>
      <c r="E21" s="1048"/>
      <c r="F21" s="104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7"/>
      <c r="B22" s="1048"/>
      <c r="C22" s="1048"/>
      <c r="D22" s="1048"/>
      <c r="E22" s="1048"/>
      <c r="F22" s="104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7"/>
      <c r="B23" s="1048"/>
      <c r="C23" s="1048"/>
      <c r="D23" s="1048"/>
      <c r="E23" s="1048"/>
      <c r="F23" s="104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7"/>
      <c r="B24" s="1048"/>
      <c r="C24" s="1048"/>
      <c r="D24" s="1048"/>
      <c r="E24" s="1048"/>
      <c r="F24" s="104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7"/>
      <c r="B25" s="1048"/>
      <c r="C25" s="1048"/>
      <c r="D25" s="1048"/>
      <c r="E25" s="1048"/>
      <c r="F25" s="104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7"/>
      <c r="B26" s="1048"/>
      <c r="C26" s="1048"/>
      <c r="D26" s="1048"/>
      <c r="E26" s="1048"/>
      <c r="F26" s="104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7"/>
      <c r="B27" s="1048"/>
      <c r="C27" s="1048"/>
      <c r="D27" s="1048"/>
      <c r="E27" s="1048"/>
      <c r="F27" s="104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7"/>
      <c r="B28" s="1048"/>
      <c r="C28" s="1048"/>
      <c r="D28" s="1048"/>
      <c r="E28" s="1048"/>
      <c r="F28" s="1049"/>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7"/>
      <c r="B29" s="1048"/>
      <c r="C29" s="1048"/>
      <c r="D29" s="1048"/>
      <c r="E29" s="1048"/>
      <c r="F29" s="104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7"/>
      <c r="B30" s="1048"/>
      <c r="C30" s="1048"/>
      <c r="D30" s="1048"/>
      <c r="E30" s="1048"/>
      <c r="F30" s="1049"/>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7"/>
      <c r="B31" s="1048"/>
      <c r="C31" s="1048"/>
      <c r="D31" s="1048"/>
      <c r="E31" s="1048"/>
      <c r="F31" s="104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7"/>
      <c r="B32" s="1048"/>
      <c r="C32" s="1048"/>
      <c r="D32" s="1048"/>
      <c r="E32" s="1048"/>
      <c r="F32" s="104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7"/>
      <c r="B33" s="1048"/>
      <c r="C33" s="1048"/>
      <c r="D33" s="1048"/>
      <c r="E33" s="1048"/>
      <c r="F33" s="104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7"/>
      <c r="B34" s="1048"/>
      <c r="C34" s="1048"/>
      <c r="D34" s="1048"/>
      <c r="E34" s="1048"/>
      <c r="F34" s="104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7"/>
      <c r="B35" s="1048"/>
      <c r="C35" s="1048"/>
      <c r="D35" s="1048"/>
      <c r="E35" s="1048"/>
      <c r="F35" s="104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7"/>
      <c r="B36" s="1048"/>
      <c r="C36" s="1048"/>
      <c r="D36" s="1048"/>
      <c r="E36" s="1048"/>
      <c r="F36" s="104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7"/>
      <c r="B37" s="1048"/>
      <c r="C37" s="1048"/>
      <c r="D37" s="1048"/>
      <c r="E37" s="1048"/>
      <c r="F37" s="104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7"/>
      <c r="B38" s="1048"/>
      <c r="C38" s="1048"/>
      <c r="D38" s="1048"/>
      <c r="E38" s="1048"/>
      <c r="F38" s="104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7"/>
      <c r="B39" s="1048"/>
      <c r="C39" s="1048"/>
      <c r="D39" s="1048"/>
      <c r="E39" s="1048"/>
      <c r="F39" s="104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7"/>
      <c r="B40" s="1048"/>
      <c r="C40" s="1048"/>
      <c r="D40" s="1048"/>
      <c r="E40" s="1048"/>
      <c r="F40" s="104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7"/>
      <c r="B41" s="1048"/>
      <c r="C41" s="1048"/>
      <c r="D41" s="1048"/>
      <c r="E41" s="1048"/>
      <c r="F41" s="1049"/>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7"/>
      <c r="B42" s="1048"/>
      <c r="C42" s="1048"/>
      <c r="D42" s="1048"/>
      <c r="E42" s="1048"/>
      <c r="F42" s="104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7"/>
      <c r="B43" s="1048"/>
      <c r="C43" s="1048"/>
      <c r="D43" s="1048"/>
      <c r="E43" s="1048"/>
      <c r="F43" s="1049"/>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7"/>
      <c r="B44" s="1048"/>
      <c r="C44" s="1048"/>
      <c r="D44" s="1048"/>
      <c r="E44" s="1048"/>
      <c r="F44" s="104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7"/>
      <c r="B45" s="1048"/>
      <c r="C45" s="1048"/>
      <c r="D45" s="1048"/>
      <c r="E45" s="1048"/>
      <c r="F45" s="104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7"/>
      <c r="B46" s="1048"/>
      <c r="C46" s="1048"/>
      <c r="D46" s="1048"/>
      <c r="E46" s="1048"/>
      <c r="F46" s="104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7"/>
      <c r="B47" s="1048"/>
      <c r="C47" s="1048"/>
      <c r="D47" s="1048"/>
      <c r="E47" s="1048"/>
      <c r="F47" s="104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7"/>
      <c r="B48" s="1048"/>
      <c r="C48" s="1048"/>
      <c r="D48" s="1048"/>
      <c r="E48" s="1048"/>
      <c r="F48" s="104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7"/>
      <c r="B49" s="1048"/>
      <c r="C49" s="1048"/>
      <c r="D49" s="1048"/>
      <c r="E49" s="1048"/>
      <c r="F49" s="104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7"/>
      <c r="B50" s="1048"/>
      <c r="C50" s="1048"/>
      <c r="D50" s="1048"/>
      <c r="E50" s="1048"/>
      <c r="F50" s="104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7"/>
      <c r="B51" s="1048"/>
      <c r="C51" s="1048"/>
      <c r="D51" s="1048"/>
      <c r="E51" s="1048"/>
      <c r="F51" s="104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7"/>
      <c r="B52" s="1048"/>
      <c r="C52" s="1048"/>
      <c r="D52" s="1048"/>
      <c r="E52" s="1048"/>
      <c r="F52" s="104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7"/>
      <c r="B56" s="1048"/>
      <c r="C56" s="1048"/>
      <c r="D56" s="1048"/>
      <c r="E56" s="1048"/>
      <c r="F56" s="104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7"/>
      <c r="B57" s="1048"/>
      <c r="C57" s="1048"/>
      <c r="D57" s="1048"/>
      <c r="E57" s="1048"/>
      <c r="F57" s="1049"/>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7"/>
      <c r="B58" s="1048"/>
      <c r="C58" s="1048"/>
      <c r="D58" s="1048"/>
      <c r="E58" s="1048"/>
      <c r="F58" s="104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7"/>
      <c r="B59" s="1048"/>
      <c r="C59" s="1048"/>
      <c r="D59" s="1048"/>
      <c r="E59" s="1048"/>
      <c r="F59" s="104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7"/>
      <c r="B60" s="1048"/>
      <c r="C60" s="1048"/>
      <c r="D60" s="1048"/>
      <c r="E60" s="1048"/>
      <c r="F60" s="104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7"/>
      <c r="B61" s="1048"/>
      <c r="C61" s="1048"/>
      <c r="D61" s="1048"/>
      <c r="E61" s="1048"/>
      <c r="F61" s="104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7"/>
      <c r="B62" s="1048"/>
      <c r="C62" s="1048"/>
      <c r="D62" s="1048"/>
      <c r="E62" s="1048"/>
      <c r="F62" s="104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7"/>
      <c r="B63" s="1048"/>
      <c r="C63" s="1048"/>
      <c r="D63" s="1048"/>
      <c r="E63" s="1048"/>
      <c r="F63" s="104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7"/>
      <c r="B64" s="1048"/>
      <c r="C64" s="1048"/>
      <c r="D64" s="1048"/>
      <c r="E64" s="1048"/>
      <c r="F64" s="104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7"/>
      <c r="B65" s="1048"/>
      <c r="C65" s="1048"/>
      <c r="D65" s="1048"/>
      <c r="E65" s="1048"/>
      <c r="F65" s="104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7"/>
      <c r="B66" s="1048"/>
      <c r="C66" s="1048"/>
      <c r="D66" s="1048"/>
      <c r="E66" s="1048"/>
      <c r="F66" s="104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7"/>
      <c r="B67" s="1048"/>
      <c r="C67" s="1048"/>
      <c r="D67" s="1048"/>
      <c r="E67" s="1048"/>
      <c r="F67" s="104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7"/>
      <c r="B68" s="1048"/>
      <c r="C68" s="1048"/>
      <c r="D68" s="1048"/>
      <c r="E68" s="1048"/>
      <c r="F68" s="1049"/>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7"/>
      <c r="B69" s="1048"/>
      <c r="C69" s="1048"/>
      <c r="D69" s="1048"/>
      <c r="E69" s="1048"/>
      <c r="F69" s="104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7"/>
      <c r="B70" s="1048"/>
      <c r="C70" s="1048"/>
      <c r="D70" s="1048"/>
      <c r="E70" s="1048"/>
      <c r="F70" s="1049"/>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7"/>
      <c r="B71" s="1048"/>
      <c r="C71" s="1048"/>
      <c r="D71" s="1048"/>
      <c r="E71" s="1048"/>
      <c r="F71" s="104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7"/>
      <c r="B72" s="1048"/>
      <c r="C72" s="1048"/>
      <c r="D72" s="1048"/>
      <c r="E72" s="1048"/>
      <c r="F72" s="104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7"/>
      <c r="B73" s="1048"/>
      <c r="C73" s="1048"/>
      <c r="D73" s="1048"/>
      <c r="E73" s="1048"/>
      <c r="F73" s="104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7"/>
      <c r="B74" s="1048"/>
      <c r="C74" s="1048"/>
      <c r="D74" s="1048"/>
      <c r="E74" s="1048"/>
      <c r="F74" s="104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7"/>
      <c r="B75" s="1048"/>
      <c r="C75" s="1048"/>
      <c r="D75" s="1048"/>
      <c r="E75" s="1048"/>
      <c r="F75" s="104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7"/>
      <c r="B76" s="1048"/>
      <c r="C76" s="1048"/>
      <c r="D76" s="1048"/>
      <c r="E76" s="1048"/>
      <c r="F76" s="104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7"/>
      <c r="B77" s="1048"/>
      <c r="C77" s="1048"/>
      <c r="D77" s="1048"/>
      <c r="E77" s="1048"/>
      <c r="F77" s="104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7"/>
      <c r="B78" s="1048"/>
      <c r="C78" s="1048"/>
      <c r="D78" s="1048"/>
      <c r="E78" s="1048"/>
      <c r="F78" s="104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7"/>
      <c r="B79" s="1048"/>
      <c r="C79" s="1048"/>
      <c r="D79" s="1048"/>
      <c r="E79" s="1048"/>
      <c r="F79" s="104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7"/>
      <c r="B80" s="1048"/>
      <c r="C80" s="1048"/>
      <c r="D80" s="1048"/>
      <c r="E80" s="1048"/>
      <c r="F80" s="104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7"/>
      <c r="B81" s="1048"/>
      <c r="C81" s="1048"/>
      <c r="D81" s="1048"/>
      <c r="E81" s="1048"/>
      <c r="F81" s="1049"/>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7"/>
      <c r="B82" s="1048"/>
      <c r="C82" s="1048"/>
      <c r="D82" s="1048"/>
      <c r="E82" s="1048"/>
      <c r="F82" s="104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7"/>
      <c r="B83" s="1048"/>
      <c r="C83" s="1048"/>
      <c r="D83" s="1048"/>
      <c r="E83" s="1048"/>
      <c r="F83" s="1049"/>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7"/>
      <c r="B84" s="1048"/>
      <c r="C84" s="1048"/>
      <c r="D84" s="1048"/>
      <c r="E84" s="1048"/>
      <c r="F84" s="104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7"/>
      <c r="B85" s="1048"/>
      <c r="C85" s="1048"/>
      <c r="D85" s="1048"/>
      <c r="E85" s="1048"/>
      <c r="F85" s="104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7"/>
      <c r="B86" s="1048"/>
      <c r="C86" s="1048"/>
      <c r="D86" s="1048"/>
      <c r="E86" s="1048"/>
      <c r="F86" s="104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7"/>
      <c r="B87" s="1048"/>
      <c r="C87" s="1048"/>
      <c r="D87" s="1048"/>
      <c r="E87" s="1048"/>
      <c r="F87" s="104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7"/>
      <c r="B88" s="1048"/>
      <c r="C88" s="1048"/>
      <c r="D88" s="1048"/>
      <c r="E88" s="1048"/>
      <c r="F88" s="104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7"/>
      <c r="B89" s="1048"/>
      <c r="C89" s="1048"/>
      <c r="D89" s="1048"/>
      <c r="E89" s="1048"/>
      <c r="F89" s="104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7"/>
      <c r="B90" s="1048"/>
      <c r="C90" s="1048"/>
      <c r="D90" s="1048"/>
      <c r="E90" s="1048"/>
      <c r="F90" s="104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7"/>
      <c r="B91" s="1048"/>
      <c r="C91" s="1048"/>
      <c r="D91" s="1048"/>
      <c r="E91" s="1048"/>
      <c r="F91" s="104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7"/>
      <c r="B92" s="1048"/>
      <c r="C92" s="1048"/>
      <c r="D92" s="1048"/>
      <c r="E92" s="1048"/>
      <c r="F92" s="104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7"/>
      <c r="B93" s="1048"/>
      <c r="C93" s="1048"/>
      <c r="D93" s="1048"/>
      <c r="E93" s="1048"/>
      <c r="F93" s="104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7"/>
      <c r="B94" s="1048"/>
      <c r="C94" s="1048"/>
      <c r="D94" s="1048"/>
      <c r="E94" s="1048"/>
      <c r="F94" s="1049"/>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7"/>
      <c r="B95" s="1048"/>
      <c r="C95" s="1048"/>
      <c r="D95" s="1048"/>
      <c r="E95" s="1048"/>
      <c r="F95" s="104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7"/>
      <c r="B96" s="1048"/>
      <c r="C96" s="1048"/>
      <c r="D96" s="1048"/>
      <c r="E96" s="1048"/>
      <c r="F96" s="1049"/>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7"/>
      <c r="B97" s="1048"/>
      <c r="C97" s="1048"/>
      <c r="D97" s="1048"/>
      <c r="E97" s="1048"/>
      <c r="F97" s="104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7"/>
      <c r="B98" s="1048"/>
      <c r="C98" s="1048"/>
      <c r="D98" s="1048"/>
      <c r="E98" s="1048"/>
      <c r="F98" s="104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7"/>
      <c r="B99" s="1048"/>
      <c r="C99" s="1048"/>
      <c r="D99" s="1048"/>
      <c r="E99" s="1048"/>
      <c r="F99" s="104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7"/>
      <c r="B100" s="1048"/>
      <c r="C100" s="1048"/>
      <c r="D100" s="1048"/>
      <c r="E100" s="1048"/>
      <c r="F100" s="104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7"/>
      <c r="B101" s="1048"/>
      <c r="C101" s="1048"/>
      <c r="D101" s="1048"/>
      <c r="E101" s="1048"/>
      <c r="F101" s="104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7"/>
      <c r="B102" s="1048"/>
      <c r="C102" s="1048"/>
      <c r="D102" s="1048"/>
      <c r="E102" s="1048"/>
      <c r="F102" s="104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7"/>
      <c r="B103" s="1048"/>
      <c r="C103" s="1048"/>
      <c r="D103" s="1048"/>
      <c r="E103" s="1048"/>
      <c r="F103" s="104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7"/>
      <c r="B104" s="1048"/>
      <c r="C104" s="1048"/>
      <c r="D104" s="1048"/>
      <c r="E104" s="1048"/>
      <c r="F104" s="104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7"/>
      <c r="B105" s="1048"/>
      <c r="C105" s="1048"/>
      <c r="D105" s="1048"/>
      <c r="E105" s="1048"/>
      <c r="F105" s="104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7"/>
      <c r="B109" s="1048"/>
      <c r="C109" s="1048"/>
      <c r="D109" s="1048"/>
      <c r="E109" s="1048"/>
      <c r="F109" s="104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7"/>
      <c r="B110" s="1048"/>
      <c r="C110" s="1048"/>
      <c r="D110" s="1048"/>
      <c r="E110" s="1048"/>
      <c r="F110" s="104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7"/>
      <c r="B111" s="1048"/>
      <c r="C111" s="1048"/>
      <c r="D111" s="1048"/>
      <c r="E111" s="1048"/>
      <c r="F111" s="104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7"/>
      <c r="B112" s="1048"/>
      <c r="C112" s="1048"/>
      <c r="D112" s="1048"/>
      <c r="E112" s="1048"/>
      <c r="F112" s="104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7"/>
      <c r="B113" s="1048"/>
      <c r="C113" s="1048"/>
      <c r="D113" s="1048"/>
      <c r="E113" s="1048"/>
      <c r="F113" s="104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7"/>
      <c r="B114" s="1048"/>
      <c r="C114" s="1048"/>
      <c r="D114" s="1048"/>
      <c r="E114" s="1048"/>
      <c r="F114" s="104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7"/>
      <c r="B115" s="1048"/>
      <c r="C115" s="1048"/>
      <c r="D115" s="1048"/>
      <c r="E115" s="1048"/>
      <c r="F115" s="104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7"/>
      <c r="B116" s="1048"/>
      <c r="C116" s="1048"/>
      <c r="D116" s="1048"/>
      <c r="E116" s="1048"/>
      <c r="F116" s="104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7"/>
      <c r="B117" s="1048"/>
      <c r="C117" s="1048"/>
      <c r="D117" s="1048"/>
      <c r="E117" s="1048"/>
      <c r="F117" s="104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7"/>
      <c r="B118" s="1048"/>
      <c r="C118" s="1048"/>
      <c r="D118" s="1048"/>
      <c r="E118" s="1048"/>
      <c r="F118" s="104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7"/>
      <c r="B119" s="1048"/>
      <c r="C119" s="1048"/>
      <c r="D119" s="1048"/>
      <c r="E119" s="1048"/>
      <c r="F119" s="104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7"/>
      <c r="B120" s="1048"/>
      <c r="C120" s="1048"/>
      <c r="D120" s="1048"/>
      <c r="E120" s="1048"/>
      <c r="F120" s="104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7"/>
      <c r="B121" s="1048"/>
      <c r="C121" s="1048"/>
      <c r="D121" s="1048"/>
      <c r="E121" s="1048"/>
      <c r="F121" s="1049"/>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7"/>
      <c r="B122" s="1048"/>
      <c r="C122" s="1048"/>
      <c r="D122" s="1048"/>
      <c r="E122" s="1048"/>
      <c r="F122" s="104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7"/>
      <c r="B123" s="1048"/>
      <c r="C123" s="1048"/>
      <c r="D123" s="1048"/>
      <c r="E123" s="1048"/>
      <c r="F123" s="104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7"/>
      <c r="B124" s="1048"/>
      <c r="C124" s="1048"/>
      <c r="D124" s="1048"/>
      <c r="E124" s="1048"/>
      <c r="F124" s="104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7"/>
      <c r="B125" s="1048"/>
      <c r="C125" s="1048"/>
      <c r="D125" s="1048"/>
      <c r="E125" s="1048"/>
      <c r="F125" s="104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7"/>
      <c r="B126" s="1048"/>
      <c r="C126" s="1048"/>
      <c r="D126" s="1048"/>
      <c r="E126" s="1048"/>
      <c r="F126" s="104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7"/>
      <c r="B127" s="1048"/>
      <c r="C127" s="1048"/>
      <c r="D127" s="1048"/>
      <c r="E127" s="1048"/>
      <c r="F127" s="104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7"/>
      <c r="B128" s="1048"/>
      <c r="C128" s="1048"/>
      <c r="D128" s="1048"/>
      <c r="E128" s="1048"/>
      <c r="F128" s="104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7"/>
      <c r="B129" s="1048"/>
      <c r="C129" s="1048"/>
      <c r="D129" s="1048"/>
      <c r="E129" s="1048"/>
      <c r="F129" s="104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7"/>
      <c r="B130" s="1048"/>
      <c r="C130" s="1048"/>
      <c r="D130" s="1048"/>
      <c r="E130" s="1048"/>
      <c r="F130" s="104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7"/>
      <c r="B131" s="1048"/>
      <c r="C131" s="1048"/>
      <c r="D131" s="1048"/>
      <c r="E131" s="1048"/>
      <c r="F131" s="104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7"/>
      <c r="B132" s="1048"/>
      <c r="C132" s="1048"/>
      <c r="D132" s="1048"/>
      <c r="E132" s="1048"/>
      <c r="F132" s="104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7"/>
      <c r="B133" s="1048"/>
      <c r="C133" s="1048"/>
      <c r="D133" s="1048"/>
      <c r="E133" s="1048"/>
      <c r="F133" s="104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7"/>
      <c r="B134" s="1048"/>
      <c r="C134" s="1048"/>
      <c r="D134" s="1048"/>
      <c r="E134" s="1048"/>
      <c r="F134" s="1049"/>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7"/>
      <c r="B135" s="1048"/>
      <c r="C135" s="1048"/>
      <c r="D135" s="1048"/>
      <c r="E135" s="1048"/>
      <c r="F135" s="104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7"/>
      <c r="B136" s="1048"/>
      <c r="C136" s="1048"/>
      <c r="D136" s="1048"/>
      <c r="E136" s="1048"/>
      <c r="F136" s="104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7"/>
      <c r="B137" s="1048"/>
      <c r="C137" s="1048"/>
      <c r="D137" s="1048"/>
      <c r="E137" s="1048"/>
      <c r="F137" s="104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7"/>
      <c r="B138" s="1048"/>
      <c r="C138" s="1048"/>
      <c r="D138" s="1048"/>
      <c r="E138" s="1048"/>
      <c r="F138" s="104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7"/>
      <c r="B139" s="1048"/>
      <c r="C139" s="1048"/>
      <c r="D139" s="1048"/>
      <c r="E139" s="1048"/>
      <c r="F139" s="104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7"/>
      <c r="B140" s="1048"/>
      <c r="C140" s="1048"/>
      <c r="D140" s="1048"/>
      <c r="E140" s="1048"/>
      <c r="F140" s="104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7"/>
      <c r="B141" s="1048"/>
      <c r="C141" s="1048"/>
      <c r="D141" s="1048"/>
      <c r="E141" s="1048"/>
      <c r="F141" s="104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7"/>
      <c r="B142" s="1048"/>
      <c r="C142" s="1048"/>
      <c r="D142" s="1048"/>
      <c r="E142" s="1048"/>
      <c r="F142" s="104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7"/>
      <c r="B143" s="1048"/>
      <c r="C143" s="1048"/>
      <c r="D143" s="1048"/>
      <c r="E143" s="1048"/>
      <c r="F143" s="104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7"/>
      <c r="B144" s="1048"/>
      <c r="C144" s="1048"/>
      <c r="D144" s="1048"/>
      <c r="E144" s="1048"/>
      <c r="F144" s="104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7"/>
      <c r="B145" s="1048"/>
      <c r="C145" s="1048"/>
      <c r="D145" s="1048"/>
      <c r="E145" s="1048"/>
      <c r="F145" s="104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7"/>
      <c r="B146" s="1048"/>
      <c r="C146" s="1048"/>
      <c r="D146" s="1048"/>
      <c r="E146" s="1048"/>
      <c r="F146" s="104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7"/>
      <c r="B147" s="1048"/>
      <c r="C147" s="1048"/>
      <c r="D147" s="1048"/>
      <c r="E147" s="1048"/>
      <c r="F147" s="1049"/>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7"/>
      <c r="B148" s="1048"/>
      <c r="C148" s="1048"/>
      <c r="D148" s="1048"/>
      <c r="E148" s="1048"/>
      <c r="F148" s="104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7"/>
      <c r="B149" s="1048"/>
      <c r="C149" s="1048"/>
      <c r="D149" s="1048"/>
      <c r="E149" s="1048"/>
      <c r="F149" s="104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7"/>
      <c r="B150" s="1048"/>
      <c r="C150" s="1048"/>
      <c r="D150" s="1048"/>
      <c r="E150" s="1048"/>
      <c r="F150" s="104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7"/>
      <c r="B151" s="1048"/>
      <c r="C151" s="1048"/>
      <c r="D151" s="1048"/>
      <c r="E151" s="1048"/>
      <c r="F151" s="104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7"/>
      <c r="B152" s="1048"/>
      <c r="C152" s="1048"/>
      <c r="D152" s="1048"/>
      <c r="E152" s="1048"/>
      <c r="F152" s="104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7"/>
      <c r="B153" s="1048"/>
      <c r="C153" s="1048"/>
      <c r="D153" s="1048"/>
      <c r="E153" s="1048"/>
      <c r="F153" s="104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7"/>
      <c r="B154" s="1048"/>
      <c r="C154" s="1048"/>
      <c r="D154" s="1048"/>
      <c r="E154" s="1048"/>
      <c r="F154" s="104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7"/>
      <c r="B155" s="1048"/>
      <c r="C155" s="1048"/>
      <c r="D155" s="1048"/>
      <c r="E155" s="1048"/>
      <c r="F155" s="104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7"/>
      <c r="B156" s="1048"/>
      <c r="C156" s="1048"/>
      <c r="D156" s="1048"/>
      <c r="E156" s="1048"/>
      <c r="F156" s="104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7"/>
      <c r="B157" s="1048"/>
      <c r="C157" s="1048"/>
      <c r="D157" s="1048"/>
      <c r="E157" s="1048"/>
      <c r="F157" s="104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7"/>
      <c r="B158" s="1048"/>
      <c r="C158" s="1048"/>
      <c r="D158" s="1048"/>
      <c r="E158" s="1048"/>
      <c r="F158" s="104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7"/>
      <c r="B162" s="1048"/>
      <c r="C162" s="1048"/>
      <c r="D162" s="1048"/>
      <c r="E162" s="1048"/>
      <c r="F162" s="104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7"/>
      <c r="B163" s="1048"/>
      <c r="C163" s="1048"/>
      <c r="D163" s="1048"/>
      <c r="E163" s="1048"/>
      <c r="F163" s="104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7"/>
      <c r="B164" s="1048"/>
      <c r="C164" s="1048"/>
      <c r="D164" s="1048"/>
      <c r="E164" s="1048"/>
      <c r="F164" s="104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7"/>
      <c r="B165" s="1048"/>
      <c r="C165" s="1048"/>
      <c r="D165" s="1048"/>
      <c r="E165" s="1048"/>
      <c r="F165" s="104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7"/>
      <c r="B166" s="1048"/>
      <c r="C166" s="1048"/>
      <c r="D166" s="1048"/>
      <c r="E166" s="1048"/>
      <c r="F166" s="104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7"/>
      <c r="B167" s="1048"/>
      <c r="C167" s="1048"/>
      <c r="D167" s="1048"/>
      <c r="E167" s="1048"/>
      <c r="F167" s="104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7"/>
      <c r="B168" s="1048"/>
      <c r="C168" s="1048"/>
      <c r="D168" s="1048"/>
      <c r="E168" s="1048"/>
      <c r="F168" s="104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7"/>
      <c r="B169" s="1048"/>
      <c r="C169" s="1048"/>
      <c r="D169" s="1048"/>
      <c r="E169" s="1048"/>
      <c r="F169" s="104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7"/>
      <c r="B170" s="1048"/>
      <c r="C170" s="1048"/>
      <c r="D170" s="1048"/>
      <c r="E170" s="1048"/>
      <c r="F170" s="104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7"/>
      <c r="B171" s="1048"/>
      <c r="C171" s="1048"/>
      <c r="D171" s="1048"/>
      <c r="E171" s="1048"/>
      <c r="F171" s="104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7"/>
      <c r="B172" s="1048"/>
      <c r="C172" s="1048"/>
      <c r="D172" s="1048"/>
      <c r="E172" s="1048"/>
      <c r="F172" s="104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7"/>
      <c r="B173" s="1048"/>
      <c r="C173" s="1048"/>
      <c r="D173" s="1048"/>
      <c r="E173" s="1048"/>
      <c r="F173" s="104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7"/>
      <c r="B174" s="1048"/>
      <c r="C174" s="1048"/>
      <c r="D174" s="1048"/>
      <c r="E174" s="1048"/>
      <c r="F174" s="1049"/>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7"/>
      <c r="B175" s="1048"/>
      <c r="C175" s="1048"/>
      <c r="D175" s="1048"/>
      <c r="E175" s="1048"/>
      <c r="F175" s="104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7"/>
      <c r="B176" s="1048"/>
      <c r="C176" s="1048"/>
      <c r="D176" s="1048"/>
      <c r="E176" s="1048"/>
      <c r="F176" s="104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7"/>
      <c r="B177" s="1048"/>
      <c r="C177" s="1048"/>
      <c r="D177" s="1048"/>
      <c r="E177" s="1048"/>
      <c r="F177" s="104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7"/>
      <c r="B178" s="1048"/>
      <c r="C178" s="1048"/>
      <c r="D178" s="1048"/>
      <c r="E178" s="1048"/>
      <c r="F178" s="104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7"/>
      <c r="B179" s="1048"/>
      <c r="C179" s="1048"/>
      <c r="D179" s="1048"/>
      <c r="E179" s="1048"/>
      <c r="F179" s="104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7"/>
      <c r="B180" s="1048"/>
      <c r="C180" s="1048"/>
      <c r="D180" s="1048"/>
      <c r="E180" s="1048"/>
      <c r="F180" s="104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7"/>
      <c r="B181" s="1048"/>
      <c r="C181" s="1048"/>
      <c r="D181" s="1048"/>
      <c r="E181" s="1048"/>
      <c r="F181" s="104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7"/>
      <c r="B182" s="1048"/>
      <c r="C182" s="1048"/>
      <c r="D182" s="1048"/>
      <c r="E182" s="1048"/>
      <c r="F182" s="104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7"/>
      <c r="B183" s="1048"/>
      <c r="C183" s="1048"/>
      <c r="D183" s="1048"/>
      <c r="E183" s="1048"/>
      <c r="F183" s="104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7"/>
      <c r="B184" s="1048"/>
      <c r="C184" s="1048"/>
      <c r="D184" s="1048"/>
      <c r="E184" s="1048"/>
      <c r="F184" s="104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7"/>
      <c r="B185" s="1048"/>
      <c r="C185" s="1048"/>
      <c r="D185" s="1048"/>
      <c r="E185" s="1048"/>
      <c r="F185" s="104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7"/>
      <c r="B186" s="1048"/>
      <c r="C186" s="1048"/>
      <c r="D186" s="1048"/>
      <c r="E186" s="1048"/>
      <c r="F186" s="104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7"/>
      <c r="B187" s="1048"/>
      <c r="C187" s="1048"/>
      <c r="D187" s="1048"/>
      <c r="E187" s="1048"/>
      <c r="F187" s="1049"/>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7"/>
      <c r="B188" s="1048"/>
      <c r="C188" s="1048"/>
      <c r="D188" s="1048"/>
      <c r="E188" s="1048"/>
      <c r="F188" s="104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7"/>
      <c r="B189" s="1048"/>
      <c r="C189" s="1048"/>
      <c r="D189" s="1048"/>
      <c r="E189" s="1048"/>
      <c r="F189" s="104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7"/>
      <c r="B190" s="1048"/>
      <c r="C190" s="1048"/>
      <c r="D190" s="1048"/>
      <c r="E190" s="1048"/>
      <c r="F190" s="104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7"/>
      <c r="B191" s="1048"/>
      <c r="C191" s="1048"/>
      <c r="D191" s="1048"/>
      <c r="E191" s="1048"/>
      <c r="F191" s="104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7"/>
      <c r="B192" s="1048"/>
      <c r="C192" s="1048"/>
      <c r="D192" s="1048"/>
      <c r="E192" s="1048"/>
      <c r="F192" s="104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7"/>
      <c r="B193" s="1048"/>
      <c r="C193" s="1048"/>
      <c r="D193" s="1048"/>
      <c r="E193" s="1048"/>
      <c r="F193" s="104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7"/>
      <c r="B194" s="1048"/>
      <c r="C194" s="1048"/>
      <c r="D194" s="1048"/>
      <c r="E194" s="1048"/>
      <c r="F194" s="104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7"/>
      <c r="B195" s="1048"/>
      <c r="C195" s="1048"/>
      <c r="D195" s="1048"/>
      <c r="E195" s="1048"/>
      <c r="F195" s="104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7"/>
      <c r="B196" s="1048"/>
      <c r="C196" s="1048"/>
      <c r="D196" s="1048"/>
      <c r="E196" s="1048"/>
      <c r="F196" s="104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7"/>
      <c r="B197" s="1048"/>
      <c r="C197" s="1048"/>
      <c r="D197" s="1048"/>
      <c r="E197" s="1048"/>
      <c r="F197" s="104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7"/>
      <c r="B198" s="1048"/>
      <c r="C198" s="1048"/>
      <c r="D198" s="1048"/>
      <c r="E198" s="1048"/>
      <c r="F198" s="104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7"/>
      <c r="B199" s="1048"/>
      <c r="C199" s="1048"/>
      <c r="D199" s="1048"/>
      <c r="E199" s="1048"/>
      <c r="F199" s="104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7"/>
      <c r="B200" s="1048"/>
      <c r="C200" s="1048"/>
      <c r="D200" s="1048"/>
      <c r="E200" s="1048"/>
      <c r="F200" s="1049"/>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7"/>
      <c r="B201" s="1048"/>
      <c r="C201" s="1048"/>
      <c r="D201" s="1048"/>
      <c r="E201" s="1048"/>
      <c r="F201" s="104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7"/>
      <c r="B202" s="1048"/>
      <c r="C202" s="1048"/>
      <c r="D202" s="1048"/>
      <c r="E202" s="1048"/>
      <c r="F202" s="104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7"/>
      <c r="B203" s="1048"/>
      <c r="C203" s="1048"/>
      <c r="D203" s="1048"/>
      <c r="E203" s="1048"/>
      <c r="F203" s="104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7"/>
      <c r="B204" s="1048"/>
      <c r="C204" s="1048"/>
      <c r="D204" s="1048"/>
      <c r="E204" s="1048"/>
      <c r="F204" s="104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7"/>
      <c r="B205" s="1048"/>
      <c r="C205" s="1048"/>
      <c r="D205" s="1048"/>
      <c r="E205" s="1048"/>
      <c r="F205" s="104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7"/>
      <c r="B206" s="1048"/>
      <c r="C206" s="1048"/>
      <c r="D206" s="1048"/>
      <c r="E206" s="1048"/>
      <c r="F206" s="104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7"/>
      <c r="B207" s="1048"/>
      <c r="C207" s="1048"/>
      <c r="D207" s="1048"/>
      <c r="E207" s="1048"/>
      <c r="F207" s="104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7"/>
      <c r="B208" s="1048"/>
      <c r="C208" s="1048"/>
      <c r="D208" s="1048"/>
      <c r="E208" s="1048"/>
      <c r="F208" s="104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7"/>
      <c r="B209" s="1048"/>
      <c r="C209" s="1048"/>
      <c r="D209" s="1048"/>
      <c r="E209" s="1048"/>
      <c r="F209" s="104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7"/>
      <c r="B210" s="1048"/>
      <c r="C210" s="1048"/>
      <c r="D210" s="1048"/>
      <c r="E210" s="1048"/>
      <c r="F210" s="104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7"/>
      <c r="B211" s="1048"/>
      <c r="C211" s="1048"/>
      <c r="D211" s="1048"/>
      <c r="E211" s="1048"/>
      <c r="F211" s="104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7"/>
      <c r="B215" s="1048"/>
      <c r="C215" s="1048"/>
      <c r="D215" s="1048"/>
      <c r="E215" s="1048"/>
      <c r="F215" s="104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7"/>
      <c r="B216" s="1048"/>
      <c r="C216" s="1048"/>
      <c r="D216" s="1048"/>
      <c r="E216" s="1048"/>
      <c r="F216" s="104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7"/>
      <c r="B217" s="1048"/>
      <c r="C217" s="1048"/>
      <c r="D217" s="1048"/>
      <c r="E217" s="1048"/>
      <c r="F217" s="104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7"/>
      <c r="B218" s="1048"/>
      <c r="C218" s="1048"/>
      <c r="D218" s="1048"/>
      <c r="E218" s="1048"/>
      <c r="F218" s="104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7"/>
      <c r="B219" s="1048"/>
      <c r="C219" s="1048"/>
      <c r="D219" s="1048"/>
      <c r="E219" s="1048"/>
      <c r="F219" s="104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7"/>
      <c r="B220" s="1048"/>
      <c r="C220" s="1048"/>
      <c r="D220" s="1048"/>
      <c r="E220" s="1048"/>
      <c r="F220" s="104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7"/>
      <c r="B221" s="1048"/>
      <c r="C221" s="1048"/>
      <c r="D221" s="1048"/>
      <c r="E221" s="1048"/>
      <c r="F221" s="104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7"/>
      <c r="B222" s="1048"/>
      <c r="C222" s="1048"/>
      <c r="D222" s="1048"/>
      <c r="E222" s="1048"/>
      <c r="F222" s="104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7"/>
      <c r="B223" s="1048"/>
      <c r="C223" s="1048"/>
      <c r="D223" s="1048"/>
      <c r="E223" s="1048"/>
      <c r="F223" s="104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7"/>
      <c r="B224" s="1048"/>
      <c r="C224" s="1048"/>
      <c r="D224" s="1048"/>
      <c r="E224" s="1048"/>
      <c r="F224" s="104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7"/>
      <c r="B225" s="1048"/>
      <c r="C225" s="1048"/>
      <c r="D225" s="1048"/>
      <c r="E225" s="1048"/>
      <c r="F225" s="104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7"/>
      <c r="B226" s="1048"/>
      <c r="C226" s="1048"/>
      <c r="D226" s="1048"/>
      <c r="E226" s="1048"/>
      <c r="F226" s="104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7"/>
      <c r="B227" s="1048"/>
      <c r="C227" s="1048"/>
      <c r="D227" s="1048"/>
      <c r="E227" s="1048"/>
      <c r="F227" s="1049"/>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7"/>
      <c r="B228" s="1048"/>
      <c r="C228" s="1048"/>
      <c r="D228" s="1048"/>
      <c r="E228" s="1048"/>
      <c r="F228" s="104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7"/>
      <c r="B229" s="1048"/>
      <c r="C229" s="1048"/>
      <c r="D229" s="1048"/>
      <c r="E229" s="1048"/>
      <c r="F229" s="104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7"/>
      <c r="B230" s="1048"/>
      <c r="C230" s="1048"/>
      <c r="D230" s="1048"/>
      <c r="E230" s="1048"/>
      <c r="F230" s="104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7"/>
      <c r="B231" s="1048"/>
      <c r="C231" s="1048"/>
      <c r="D231" s="1048"/>
      <c r="E231" s="1048"/>
      <c r="F231" s="104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7"/>
      <c r="B232" s="1048"/>
      <c r="C232" s="1048"/>
      <c r="D232" s="1048"/>
      <c r="E232" s="1048"/>
      <c r="F232" s="104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7"/>
      <c r="B233" s="1048"/>
      <c r="C233" s="1048"/>
      <c r="D233" s="1048"/>
      <c r="E233" s="1048"/>
      <c r="F233" s="104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7"/>
      <c r="B234" s="1048"/>
      <c r="C234" s="1048"/>
      <c r="D234" s="1048"/>
      <c r="E234" s="1048"/>
      <c r="F234" s="104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7"/>
      <c r="B235" s="1048"/>
      <c r="C235" s="1048"/>
      <c r="D235" s="1048"/>
      <c r="E235" s="1048"/>
      <c r="F235" s="104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7"/>
      <c r="B236" s="1048"/>
      <c r="C236" s="1048"/>
      <c r="D236" s="1048"/>
      <c r="E236" s="1048"/>
      <c r="F236" s="104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7"/>
      <c r="B237" s="1048"/>
      <c r="C237" s="1048"/>
      <c r="D237" s="1048"/>
      <c r="E237" s="1048"/>
      <c r="F237" s="104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7"/>
      <c r="B238" s="1048"/>
      <c r="C238" s="1048"/>
      <c r="D238" s="1048"/>
      <c r="E238" s="1048"/>
      <c r="F238" s="104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7"/>
      <c r="B239" s="1048"/>
      <c r="C239" s="1048"/>
      <c r="D239" s="1048"/>
      <c r="E239" s="1048"/>
      <c r="F239" s="104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7"/>
      <c r="B240" s="1048"/>
      <c r="C240" s="1048"/>
      <c r="D240" s="1048"/>
      <c r="E240" s="1048"/>
      <c r="F240" s="1049"/>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7"/>
      <c r="B241" s="1048"/>
      <c r="C241" s="1048"/>
      <c r="D241" s="1048"/>
      <c r="E241" s="1048"/>
      <c r="F241" s="104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7"/>
      <c r="B242" s="1048"/>
      <c r="C242" s="1048"/>
      <c r="D242" s="1048"/>
      <c r="E242" s="1048"/>
      <c r="F242" s="104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7"/>
      <c r="B243" s="1048"/>
      <c r="C243" s="1048"/>
      <c r="D243" s="1048"/>
      <c r="E243" s="1048"/>
      <c r="F243" s="104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7"/>
      <c r="B244" s="1048"/>
      <c r="C244" s="1048"/>
      <c r="D244" s="1048"/>
      <c r="E244" s="1048"/>
      <c r="F244" s="104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7"/>
      <c r="B245" s="1048"/>
      <c r="C245" s="1048"/>
      <c r="D245" s="1048"/>
      <c r="E245" s="1048"/>
      <c r="F245" s="104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7"/>
      <c r="B246" s="1048"/>
      <c r="C246" s="1048"/>
      <c r="D246" s="1048"/>
      <c r="E246" s="1048"/>
      <c r="F246" s="104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7"/>
      <c r="B247" s="1048"/>
      <c r="C247" s="1048"/>
      <c r="D247" s="1048"/>
      <c r="E247" s="1048"/>
      <c r="F247" s="104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7"/>
      <c r="B248" s="1048"/>
      <c r="C248" s="1048"/>
      <c r="D248" s="1048"/>
      <c r="E248" s="1048"/>
      <c r="F248" s="104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7"/>
      <c r="B249" s="1048"/>
      <c r="C249" s="1048"/>
      <c r="D249" s="1048"/>
      <c r="E249" s="1048"/>
      <c r="F249" s="104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7"/>
      <c r="B250" s="1048"/>
      <c r="C250" s="1048"/>
      <c r="D250" s="1048"/>
      <c r="E250" s="1048"/>
      <c r="F250" s="104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7"/>
      <c r="B251" s="1048"/>
      <c r="C251" s="1048"/>
      <c r="D251" s="1048"/>
      <c r="E251" s="1048"/>
      <c r="F251" s="104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7"/>
      <c r="B252" s="1048"/>
      <c r="C252" s="1048"/>
      <c r="D252" s="1048"/>
      <c r="E252" s="1048"/>
      <c r="F252" s="104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7"/>
      <c r="B253" s="1048"/>
      <c r="C253" s="1048"/>
      <c r="D253" s="1048"/>
      <c r="E253" s="1048"/>
      <c r="F253" s="1049"/>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7"/>
      <c r="B254" s="1048"/>
      <c r="C254" s="1048"/>
      <c r="D254" s="1048"/>
      <c r="E254" s="1048"/>
      <c r="F254" s="104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7"/>
      <c r="B255" s="1048"/>
      <c r="C255" s="1048"/>
      <c r="D255" s="1048"/>
      <c r="E255" s="1048"/>
      <c r="F255" s="104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7"/>
      <c r="B256" s="1048"/>
      <c r="C256" s="1048"/>
      <c r="D256" s="1048"/>
      <c r="E256" s="1048"/>
      <c r="F256" s="104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7"/>
      <c r="B257" s="1048"/>
      <c r="C257" s="1048"/>
      <c r="D257" s="1048"/>
      <c r="E257" s="1048"/>
      <c r="F257" s="104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7"/>
      <c r="B258" s="1048"/>
      <c r="C258" s="1048"/>
      <c r="D258" s="1048"/>
      <c r="E258" s="1048"/>
      <c r="F258" s="104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7"/>
      <c r="B259" s="1048"/>
      <c r="C259" s="1048"/>
      <c r="D259" s="1048"/>
      <c r="E259" s="1048"/>
      <c r="F259" s="104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7"/>
      <c r="B260" s="1048"/>
      <c r="C260" s="1048"/>
      <c r="D260" s="1048"/>
      <c r="E260" s="1048"/>
      <c r="F260" s="104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7"/>
      <c r="B261" s="1048"/>
      <c r="C261" s="1048"/>
      <c r="D261" s="1048"/>
      <c r="E261" s="1048"/>
      <c r="F261" s="104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7"/>
      <c r="B262" s="1048"/>
      <c r="C262" s="1048"/>
      <c r="D262" s="1048"/>
      <c r="E262" s="1048"/>
      <c r="F262" s="104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7"/>
      <c r="B263" s="1048"/>
      <c r="C263" s="1048"/>
      <c r="D263" s="1048"/>
      <c r="E263" s="1048"/>
      <c r="F263" s="104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7"/>
      <c r="B264" s="1048"/>
      <c r="C264" s="1048"/>
      <c r="D264" s="1048"/>
      <c r="E264" s="1048"/>
      <c r="F264" s="104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F8F4F8B8-11AC-4AFD-91A3-2DF41AFD1656}"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8F4A736C-2940-4584-9AC4-A6D36C3FAC46}"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419</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67">
        <v>1</v>
      </c>
      <c r="B4" s="106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7">
        <v>2</v>
      </c>
      <c r="B5" s="106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7">
        <v>3</v>
      </c>
      <c r="B6" s="106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7">
        <v>4</v>
      </c>
      <c r="B7" s="106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7">
        <v>5</v>
      </c>
      <c r="B8" s="106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7">
        <v>6</v>
      </c>
      <c r="B9" s="106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7">
        <v>7</v>
      </c>
      <c r="B10" s="106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7">
        <v>8</v>
      </c>
      <c r="B11" s="106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7">
        <v>9</v>
      </c>
      <c r="B12" s="106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7">
        <v>10</v>
      </c>
      <c r="B13" s="106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7">
        <v>11</v>
      </c>
      <c r="B14" s="106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7">
        <v>12</v>
      </c>
      <c r="B15" s="106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7">
        <v>13</v>
      </c>
      <c r="B16" s="106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7">
        <v>14</v>
      </c>
      <c r="B17" s="106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7">
        <v>15</v>
      </c>
      <c r="B18" s="106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7">
        <v>16</v>
      </c>
      <c r="B19" s="106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7">
        <v>17</v>
      </c>
      <c r="B20" s="106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7">
        <v>18</v>
      </c>
      <c r="B21" s="106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7">
        <v>19</v>
      </c>
      <c r="B22" s="106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7">
        <v>20</v>
      </c>
      <c r="B23" s="106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7">
        <v>21</v>
      </c>
      <c r="B24" s="106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7">
        <v>22</v>
      </c>
      <c r="B25" s="106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7">
        <v>23</v>
      </c>
      <c r="B26" s="106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7">
        <v>24</v>
      </c>
      <c r="B27" s="106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7">
        <v>25</v>
      </c>
      <c r="B28" s="106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7">
        <v>26</v>
      </c>
      <c r="B29" s="106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7">
        <v>27</v>
      </c>
      <c r="B30" s="106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7">
        <v>28</v>
      </c>
      <c r="B31" s="106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7">
        <v>29</v>
      </c>
      <c r="B32" s="106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7">
        <v>30</v>
      </c>
      <c r="B33" s="106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419</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67">
        <v>1</v>
      </c>
      <c r="B37" s="106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7">
        <v>2</v>
      </c>
      <c r="B38" s="106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7">
        <v>3</v>
      </c>
      <c r="B39" s="106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7">
        <v>4</v>
      </c>
      <c r="B40" s="106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7">
        <v>5</v>
      </c>
      <c r="B41" s="106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7">
        <v>6</v>
      </c>
      <c r="B42" s="106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7">
        <v>7</v>
      </c>
      <c r="B43" s="106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7">
        <v>8</v>
      </c>
      <c r="B44" s="106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7">
        <v>9</v>
      </c>
      <c r="B45" s="106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7">
        <v>10</v>
      </c>
      <c r="B46" s="106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7">
        <v>11</v>
      </c>
      <c r="B47" s="106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7">
        <v>12</v>
      </c>
      <c r="B48" s="106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7">
        <v>13</v>
      </c>
      <c r="B49" s="106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7">
        <v>14</v>
      </c>
      <c r="B50" s="106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7">
        <v>15</v>
      </c>
      <c r="B51" s="106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7">
        <v>16</v>
      </c>
      <c r="B52" s="106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7">
        <v>17</v>
      </c>
      <c r="B53" s="106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7">
        <v>18</v>
      </c>
      <c r="B54" s="106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7">
        <v>19</v>
      </c>
      <c r="B55" s="106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7">
        <v>20</v>
      </c>
      <c r="B56" s="106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7">
        <v>21</v>
      </c>
      <c r="B57" s="106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7">
        <v>22</v>
      </c>
      <c r="B58" s="106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7">
        <v>23</v>
      </c>
      <c r="B59" s="106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7">
        <v>24</v>
      </c>
      <c r="B60" s="106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7">
        <v>25</v>
      </c>
      <c r="B61" s="106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7">
        <v>26</v>
      </c>
      <c r="B62" s="106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7">
        <v>27</v>
      </c>
      <c r="B63" s="106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7">
        <v>28</v>
      </c>
      <c r="B64" s="106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7">
        <v>29</v>
      </c>
      <c r="B65" s="106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7">
        <v>30</v>
      </c>
      <c r="B66" s="106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419</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67">
        <v>1</v>
      </c>
      <c r="B70" s="106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7">
        <v>2</v>
      </c>
      <c r="B71" s="106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7">
        <v>3</v>
      </c>
      <c r="B72" s="106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7">
        <v>4</v>
      </c>
      <c r="B73" s="106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7">
        <v>5</v>
      </c>
      <c r="B74" s="106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7">
        <v>6</v>
      </c>
      <c r="B75" s="106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7">
        <v>7</v>
      </c>
      <c r="B76" s="106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7">
        <v>8</v>
      </c>
      <c r="B77" s="106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7">
        <v>9</v>
      </c>
      <c r="B78" s="106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7">
        <v>10</v>
      </c>
      <c r="B79" s="106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7">
        <v>11</v>
      </c>
      <c r="B80" s="106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7">
        <v>12</v>
      </c>
      <c r="B81" s="106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7">
        <v>13</v>
      </c>
      <c r="B82" s="106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7">
        <v>14</v>
      </c>
      <c r="B83" s="106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7">
        <v>15</v>
      </c>
      <c r="B84" s="106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7">
        <v>16</v>
      </c>
      <c r="B85" s="106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7">
        <v>17</v>
      </c>
      <c r="B86" s="106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7">
        <v>18</v>
      </c>
      <c r="B87" s="106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7">
        <v>19</v>
      </c>
      <c r="B88" s="106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7">
        <v>20</v>
      </c>
      <c r="B89" s="106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7">
        <v>21</v>
      </c>
      <c r="B90" s="106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7">
        <v>22</v>
      </c>
      <c r="B91" s="106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7">
        <v>23</v>
      </c>
      <c r="B92" s="106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7">
        <v>24</v>
      </c>
      <c r="B93" s="106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7">
        <v>25</v>
      </c>
      <c r="B94" s="106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7">
        <v>26</v>
      </c>
      <c r="B95" s="106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7">
        <v>27</v>
      </c>
      <c r="B96" s="106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7">
        <v>28</v>
      </c>
      <c r="B97" s="106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7">
        <v>29</v>
      </c>
      <c r="B98" s="106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7">
        <v>30</v>
      </c>
      <c r="B99" s="106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419</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67">
        <v>1</v>
      </c>
      <c r="B103" s="106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7">
        <v>2</v>
      </c>
      <c r="B104" s="106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7">
        <v>3</v>
      </c>
      <c r="B105" s="106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7">
        <v>4</v>
      </c>
      <c r="B106" s="106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7">
        <v>5</v>
      </c>
      <c r="B107" s="106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7">
        <v>6</v>
      </c>
      <c r="B108" s="106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7">
        <v>7</v>
      </c>
      <c r="B109" s="106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7">
        <v>8</v>
      </c>
      <c r="B110" s="106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7">
        <v>9</v>
      </c>
      <c r="B111" s="106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7">
        <v>10</v>
      </c>
      <c r="B112" s="106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7">
        <v>11</v>
      </c>
      <c r="B113" s="106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7">
        <v>12</v>
      </c>
      <c r="B114" s="106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7">
        <v>13</v>
      </c>
      <c r="B115" s="106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7">
        <v>14</v>
      </c>
      <c r="B116" s="106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7">
        <v>15</v>
      </c>
      <c r="B117" s="106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7">
        <v>16</v>
      </c>
      <c r="B118" s="106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7">
        <v>17</v>
      </c>
      <c r="B119" s="106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7">
        <v>18</v>
      </c>
      <c r="B120" s="106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7">
        <v>19</v>
      </c>
      <c r="B121" s="106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7">
        <v>20</v>
      </c>
      <c r="B122" s="106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7">
        <v>21</v>
      </c>
      <c r="B123" s="106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7">
        <v>22</v>
      </c>
      <c r="B124" s="106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7">
        <v>23</v>
      </c>
      <c r="B125" s="106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7">
        <v>24</v>
      </c>
      <c r="B126" s="106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7">
        <v>25</v>
      </c>
      <c r="B127" s="106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7">
        <v>26</v>
      </c>
      <c r="B128" s="106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7">
        <v>27</v>
      </c>
      <c r="B129" s="106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7">
        <v>28</v>
      </c>
      <c r="B130" s="106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7">
        <v>29</v>
      </c>
      <c r="B131" s="106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7">
        <v>30</v>
      </c>
      <c r="B132" s="106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320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419</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67">
        <v>1</v>
      </c>
      <c r="B136" s="106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7">
        <v>2</v>
      </c>
      <c r="B137" s="106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7">
        <v>3</v>
      </c>
      <c r="B138" s="106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7">
        <v>4</v>
      </c>
      <c r="B139" s="106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7">
        <v>5</v>
      </c>
      <c r="B140" s="106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7">
        <v>6</v>
      </c>
      <c r="B141" s="106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7">
        <v>7</v>
      </c>
      <c r="B142" s="106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7">
        <v>8</v>
      </c>
      <c r="B143" s="106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7">
        <v>9</v>
      </c>
      <c r="B144" s="106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7">
        <v>10</v>
      </c>
      <c r="B145" s="106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7">
        <v>11</v>
      </c>
      <c r="B146" s="106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7">
        <v>12</v>
      </c>
      <c r="B147" s="106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7">
        <v>13</v>
      </c>
      <c r="B148" s="106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7">
        <v>14</v>
      </c>
      <c r="B149" s="106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7">
        <v>15</v>
      </c>
      <c r="B150" s="106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7">
        <v>16</v>
      </c>
      <c r="B151" s="106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7">
        <v>17</v>
      </c>
      <c r="B152" s="106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7">
        <v>18</v>
      </c>
      <c r="B153" s="106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7">
        <v>19</v>
      </c>
      <c r="B154" s="106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7">
        <v>20</v>
      </c>
      <c r="B155" s="106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7">
        <v>21</v>
      </c>
      <c r="B156" s="106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7">
        <v>22</v>
      </c>
      <c r="B157" s="106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7">
        <v>23</v>
      </c>
      <c r="B158" s="106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7">
        <v>24</v>
      </c>
      <c r="B159" s="106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7">
        <v>25</v>
      </c>
      <c r="B160" s="106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7">
        <v>26</v>
      </c>
      <c r="B161" s="106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7">
        <v>27</v>
      </c>
      <c r="B162" s="106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7">
        <v>28</v>
      </c>
      <c r="B163" s="106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7">
        <v>29</v>
      </c>
      <c r="B164" s="106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7">
        <v>30</v>
      </c>
      <c r="B165" s="106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419</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67">
        <v>1</v>
      </c>
      <c r="B169" s="106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7">
        <v>2</v>
      </c>
      <c r="B170" s="106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7">
        <v>3</v>
      </c>
      <c r="B171" s="106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7">
        <v>4</v>
      </c>
      <c r="B172" s="106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7">
        <v>5</v>
      </c>
      <c r="B173" s="106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7">
        <v>6</v>
      </c>
      <c r="B174" s="106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7">
        <v>7</v>
      </c>
      <c r="B175" s="106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7">
        <v>8</v>
      </c>
      <c r="B176" s="106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7">
        <v>9</v>
      </c>
      <c r="B177" s="106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7">
        <v>10</v>
      </c>
      <c r="B178" s="106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7">
        <v>11</v>
      </c>
      <c r="B179" s="106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7">
        <v>12</v>
      </c>
      <c r="B180" s="106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7">
        <v>13</v>
      </c>
      <c r="B181" s="106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7">
        <v>14</v>
      </c>
      <c r="B182" s="106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7">
        <v>15</v>
      </c>
      <c r="B183" s="106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7">
        <v>16</v>
      </c>
      <c r="B184" s="106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7">
        <v>17</v>
      </c>
      <c r="B185" s="106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7">
        <v>18</v>
      </c>
      <c r="B186" s="106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7">
        <v>19</v>
      </c>
      <c r="B187" s="106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7">
        <v>20</v>
      </c>
      <c r="B188" s="106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7">
        <v>21</v>
      </c>
      <c r="B189" s="106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7">
        <v>22</v>
      </c>
      <c r="B190" s="106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7">
        <v>23</v>
      </c>
      <c r="B191" s="106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7">
        <v>24</v>
      </c>
      <c r="B192" s="106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7">
        <v>25</v>
      </c>
      <c r="B193" s="106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7">
        <v>26</v>
      </c>
      <c r="B194" s="106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7">
        <v>27</v>
      </c>
      <c r="B195" s="106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7">
        <v>28</v>
      </c>
      <c r="B196" s="106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7">
        <v>29</v>
      </c>
      <c r="B197" s="106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7">
        <v>30</v>
      </c>
      <c r="B198" s="106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419</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67">
        <v>1</v>
      </c>
      <c r="B202" s="106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7">
        <v>2</v>
      </c>
      <c r="B203" s="106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7">
        <v>3</v>
      </c>
      <c r="B204" s="106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7">
        <v>4</v>
      </c>
      <c r="B205" s="106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7">
        <v>5</v>
      </c>
      <c r="B206" s="106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7">
        <v>6</v>
      </c>
      <c r="B207" s="106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7">
        <v>7</v>
      </c>
      <c r="B208" s="106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7">
        <v>8</v>
      </c>
      <c r="B209" s="106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7">
        <v>9</v>
      </c>
      <c r="B210" s="106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7">
        <v>10</v>
      </c>
      <c r="B211" s="106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7">
        <v>11</v>
      </c>
      <c r="B212" s="106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7">
        <v>12</v>
      </c>
      <c r="B213" s="106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7">
        <v>13</v>
      </c>
      <c r="B214" s="106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7">
        <v>14</v>
      </c>
      <c r="B215" s="106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7">
        <v>15</v>
      </c>
      <c r="B216" s="106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7">
        <v>16</v>
      </c>
      <c r="B217" s="106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7">
        <v>17</v>
      </c>
      <c r="B218" s="106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7">
        <v>18</v>
      </c>
      <c r="B219" s="106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7">
        <v>19</v>
      </c>
      <c r="B220" s="106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7">
        <v>20</v>
      </c>
      <c r="B221" s="106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7">
        <v>21</v>
      </c>
      <c r="B222" s="106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7">
        <v>22</v>
      </c>
      <c r="B223" s="106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7">
        <v>23</v>
      </c>
      <c r="B224" s="106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7">
        <v>24</v>
      </c>
      <c r="B225" s="106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7">
        <v>25</v>
      </c>
      <c r="B226" s="106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7">
        <v>26</v>
      </c>
      <c r="B227" s="106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7">
        <v>27</v>
      </c>
      <c r="B228" s="106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7">
        <v>28</v>
      </c>
      <c r="B229" s="106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7">
        <v>29</v>
      </c>
      <c r="B230" s="106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7">
        <v>30</v>
      </c>
      <c r="B231" s="106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419</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67">
        <v>1</v>
      </c>
      <c r="B235" s="106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7">
        <v>2</v>
      </c>
      <c r="B236" s="106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7">
        <v>3</v>
      </c>
      <c r="B237" s="106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7">
        <v>4</v>
      </c>
      <c r="B238" s="106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7">
        <v>5</v>
      </c>
      <c r="B239" s="106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7">
        <v>6</v>
      </c>
      <c r="B240" s="106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7">
        <v>7</v>
      </c>
      <c r="B241" s="106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7">
        <v>8</v>
      </c>
      <c r="B242" s="106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7">
        <v>9</v>
      </c>
      <c r="B243" s="106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7">
        <v>10</v>
      </c>
      <c r="B244" s="106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7">
        <v>11</v>
      </c>
      <c r="B245" s="106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7">
        <v>12</v>
      </c>
      <c r="B246" s="106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7">
        <v>13</v>
      </c>
      <c r="B247" s="106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7">
        <v>14</v>
      </c>
      <c r="B248" s="106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7">
        <v>15</v>
      </c>
      <c r="B249" s="106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7">
        <v>16</v>
      </c>
      <c r="B250" s="106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7">
        <v>17</v>
      </c>
      <c r="B251" s="106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7">
        <v>18</v>
      </c>
      <c r="B252" s="106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7">
        <v>19</v>
      </c>
      <c r="B253" s="106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7">
        <v>20</v>
      </c>
      <c r="B254" s="106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7">
        <v>21</v>
      </c>
      <c r="B255" s="106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7">
        <v>22</v>
      </c>
      <c r="B256" s="106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7">
        <v>23</v>
      </c>
      <c r="B257" s="106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7">
        <v>24</v>
      </c>
      <c r="B258" s="106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7">
        <v>25</v>
      </c>
      <c r="B259" s="106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7">
        <v>26</v>
      </c>
      <c r="B260" s="106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7">
        <v>27</v>
      </c>
      <c r="B261" s="106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7">
        <v>28</v>
      </c>
      <c r="B262" s="106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7">
        <v>29</v>
      </c>
      <c r="B263" s="106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7">
        <v>30</v>
      </c>
      <c r="B264" s="106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419</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67">
        <v>1</v>
      </c>
      <c r="B268" s="106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7">
        <v>2</v>
      </c>
      <c r="B269" s="106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7">
        <v>3</v>
      </c>
      <c r="B270" s="106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7">
        <v>4</v>
      </c>
      <c r="B271" s="106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7">
        <v>5</v>
      </c>
      <c r="B272" s="106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7">
        <v>6</v>
      </c>
      <c r="B273" s="106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7">
        <v>7</v>
      </c>
      <c r="B274" s="106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7">
        <v>8</v>
      </c>
      <c r="B275" s="106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7">
        <v>9</v>
      </c>
      <c r="B276" s="106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7">
        <v>10</v>
      </c>
      <c r="B277" s="106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7">
        <v>11</v>
      </c>
      <c r="B278" s="106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7">
        <v>12</v>
      </c>
      <c r="B279" s="106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7">
        <v>13</v>
      </c>
      <c r="B280" s="106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7">
        <v>14</v>
      </c>
      <c r="B281" s="106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7">
        <v>15</v>
      </c>
      <c r="B282" s="106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7">
        <v>16</v>
      </c>
      <c r="B283" s="106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7">
        <v>17</v>
      </c>
      <c r="B284" s="106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7">
        <v>18</v>
      </c>
      <c r="B285" s="106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7">
        <v>19</v>
      </c>
      <c r="B286" s="106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7">
        <v>20</v>
      </c>
      <c r="B287" s="106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7">
        <v>21</v>
      </c>
      <c r="B288" s="106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7">
        <v>22</v>
      </c>
      <c r="B289" s="106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7">
        <v>23</v>
      </c>
      <c r="B290" s="106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7">
        <v>24</v>
      </c>
      <c r="B291" s="106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7">
        <v>25</v>
      </c>
      <c r="B292" s="106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7">
        <v>26</v>
      </c>
      <c r="B293" s="106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7">
        <v>27</v>
      </c>
      <c r="B294" s="106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7">
        <v>28</v>
      </c>
      <c r="B295" s="106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7">
        <v>29</v>
      </c>
      <c r="B296" s="106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7">
        <v>30</v>
      </c>
      <c r="B297" s="106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419</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67">
        <v>1</v>
      </c>
      <c r="B301" s="106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7">
        <v>2</v>
      </c>
      <c r="B302" s="106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7">
        <v>3</v>
      </c>
      <c r="B303" s="106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7">
        <v>4</v>
      </c>
      <c r="B304" s="106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7">
        <v>5</v>
      </c>
      <c r="B305" s="106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7">
        <v>6</v>
      </c>
      <c r="B306" s="106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7">
        <v>7</v>
      </c>
      <c r="B307" s="106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7">
        <v>8</v>
      </c>
      <c r="B308" s="106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7">
        <v>9</v>
      </c>
      <c r="B309" s="106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7">
        <v>10</v>
      </c>
      <c r="B310" s="106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7">
        <v>11</v>
      </c>
      <c r="B311" s="106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7">
        <v>12</v>
      </c>
      <c r="B312" s="106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7">
        <v>13</v>
      </c>
      <c r="B313" s="106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7">
        <v>14</v>
      </c>
      <c r="B314" s="106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7">
        <v>15</v>
      </c>
      <c r="B315" s="106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7">
        <v>16</v>
      </c>
      <c r="B316" s="106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7">
        <v>17</v>
      </c>
      <c r="B317" s="106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7">
        <v>18</v>
      </c>
      <c r="B318" s="106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7">
        <v>19</v>
      </c>
      <c r="B319" s="106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7">
        <v>20</v>
      </c>
      <c r="B320" s="106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7">
        <v>21</v>
      </c>
      <c r="B321" s="106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7">
        <v>22</v>
      </c>
      <c r="B322" s="106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7">
        <v>23</v>
      </c>
      <c r="B323" s="106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7">
        <v>24</v>
      </c>
      <c r="B324" s="106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7">
        <v>25</v>
      </c>
      <c r="B325" s="106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7">
        <v>26</v>
      </c>
      <c r="B326" s="106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7">
        <v>27</v>
      </c>
      <c r="B327" s="106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7">
        <v>28</v>
      </c>
      <c r="B328" s="106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7">
        <v>29</v>
      </c>
      <c r="B329" s="106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7">
        <v>30</v>
      </c>
      <c r="B330" s="106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419</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67">
        <v>1</v>
      </c>
      <c r="B334" s="106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7">
        <v>2</v>
      </c>
      <c r="B335" s="106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7">
        <v>3</v>
      </c>
      <c r="B336" s="106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7">
        <v>4</v>
      </c>
      <c r="B337" s="106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7">
        <v>5</v>
      </c>
      <c r="B338" s="106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7">
        <v>6</v>
      </c>
      <c r="B339" s="106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7">
        <v>7</v>
      </c>
      <c r="B340" s="106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7">
        <v>8</v>
      </c>
      <c r="B341" s="106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7">
        <v>9</v>
      </c>
      <c r="B342" s="106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7">
        <v>10</v>
      </c>
      <c r="B343" s="106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7">
        <v>11</v>
      </c>
      <c r="B344" s="106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7">
        <v>12</v>
      </c>
      <c r="B345" s="106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7">
        <v>13</v>
      </c>
      <c r="B346" s="106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7">
        <v>14</v>
      </c>
      <c r="B347" s="106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7">
        <v>15</v>
      </c>
      <c r="B348" s="106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7">
        <v>16</v>
      </c>
      <c r="B349" s="106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7">
        <v>17</v>
      </c>
      <c r="B350" s="106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7">
        <v>18</v>
      </c>
      <c r="B351" s="106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7">
        <v>19</v>
      </c>
      <c r="B352" s="106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7">
        <v>20</v>
      </c>
      <c r="B353" s="106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7">
        <v>21</v>
      </c>
      <c r="B354" s="106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7">
        <v>22</v>
      </c>
      <c r="B355" s="106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7">
        <v>23</v>
      </c>
      <c r="B356" s="106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7">
        <v>24</v>
      </c>
      <c r="B357" s="106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7">
        <v>25</v>
      </c>
      <c r="B358" s="106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7">
        <v>26</v>
      </c>
      <c r="B359" s="106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7">
        <v>27</v>
      </c>
      <c r="B360" s="106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7">
        <v>28</v>
      </c>
      <c r="B361" s="106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7">
        <v>29</v>
      </c>
      <c r="B362" s="106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7">
        <v>30</v>
      </c>
      <c r="B363" s="106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419</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67">
        <v>1</v>
      </c>
      <c r="B367" s="106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7">
        <v>2</v>
      </c>
      <c r="B368" s="106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7">
        <v>3</v>
      </c>
      <c r="B369" s="106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7">
        <v>4</v>
      </c>
      <c r="B370" s="106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7">
        <v>5</v>
      </c>
      <c r="B371" s="106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7">
        <v>6</v>
      </c>
      <c r="B372" s="106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7">
        <v>7</v>
      </c>
      <c r="B373" s="106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7">
        <v>8</v>
      </c>
      <c r="B374" s="106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7">
        <v>9</v>
      </c>
      <c r="B375" s="106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7">
        <v>10</v>
      </c>
      <c r="B376" s="106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7">
        <v>11</v>
      </c>
      <c r="B377" s="106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7">
        <v>12</v>
      </c>
      <c r="B378" s="106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7">
        <v>13</v>
      </c>
      <c r="B379" s="106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7">
        <v>14</v>
      </c>
      <c r="B380" s="106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7">
        <v>15</v>
      </c>
      <c r="B381" s="106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7">
        <v>16</v>
      </c>
      <c r="B382" s="106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7">
        <v>17</v>
      </c>
      <c r="B383" s="106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7">
        <v>18</v>
      </c>
      <c r="B384" s="106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7">
        <v>19</v>
      </c>
      <c r="B385" s="106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7">
        <v>20</v>
      </c>
      <c r="B386" s="106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7">
        <v>21</v>
      </c>
      <c r="B387" s="106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7">
        <v>22</v>
      </c>
      <c r="B388" s="106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7">
        <v>23</v>
      </c>
      <c r="B389" s="106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7">
        <v>24</v>
      </c>
      <c r="B390" s="106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7">
        <v>25</v>
      </c>
      <c r="B391" s="106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7">
        <v>26</v>
      </c>
      <c r="B392" s="106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7">
        <v>27</v>
      </c>
      <c r="B393" s="106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7">
        <v>28</v>
      </c>
      <c r="B394" s="106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7">
        <v>29</v>
      </c>
      <c r="B395" s="106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7">
        <v>30</v>
      </c>
      <c r="B396" s="106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419</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67">
        <v>1</v>
      </c>
      <c r="B400" s="106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7">
        <v>2</v>
      </c>
      <c r="B401" s="106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7">
        <v>3</v>
      </c>
      <c r="B402" s="106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7">
        <v>4</v>
      </c>
      <c r="B403" s="106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7">
        <v>5</v>
      </c>
      <c r="B404" s="106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7">
        <v>6</v>
      </c>
      <c r="B405" s="106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7">
        <v>7</v>
      </c>
      <c r="B406" s="106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7">
        <v>8</v>
      </c>
      <c r="B407" s="106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7">
        <v>9</v>
      </c>
      <c r="B408" s="106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7">
        <v>10</v>
      </c>
      <c r="B409" s="106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7">
        <v>11</v>
      </c>
      <c r="B410" s="106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7">
        <v>12</v>
      </c>
      <c r="B411" s="106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7">
        <v>13</v>
      </c>
      <c r="B412" s="106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7">
        <v>14</v>
      </c>
      <c r="B413" s="106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7">
        <v>15</v>
      </c>
      <c r="B414" s="106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7">
        <v>16</v>
      </c>
      <c r="B415" s="106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7">
        <v>17</v>
      </c>
      <c r="B416" s="106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7">
        <v>18</v>
      </c>
      <c r="B417" s="106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7">
        <v>19</v>
      </c>
      <c r="B418" s="106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7">
        <v>20</v>
      </c>
      <c r="B419" s="106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7">
        <v>21</v>
      </c>
      <c r="B420" s="106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7">
        <v>22</v>
      </c>
      <c r="B421" s="106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7">
        <v>23</v>
      </c>
      <c r="B422" s="106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7">
        <v>24</v>
      </c>
      <c r="B423" s="106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7">
        <v>25</v>
      </c>
      <c r="B424" s="106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7">
        <v>26</v>
      </c>
      <c r="B425" s="106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7">
        <v>27</v>
      </c>
      <c r="B426" s="106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7">
        <v>28</v>
      </c>
      <c r="B427" s="106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7">
        <v>29</v>
      </c>
      <c r="B428" s="106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7">
        <v>30</v>
      </c>
      <c r="B429" s="106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419</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67">
        <v>1</v>
      </c>
      <c r="B433" s="106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7">
        <v>2</v>
      </c>
      <c r="B434" s="106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7">
        <v>3</v>
      </c>
      <c r="B435" s="106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7">
        <v>4</v>
      </c>
      <c r="B436" s="106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7">
        <v>5</v>
      </c>
      <c r="B437" s="106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7">
        <v>6</v>
      </c>
      <c r="B438" s="106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7">
        <v>7</v>
      </c>
      <c r="B439" s="106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7">
        <v>8</v>
      </c>
      <c r="B440" s="106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7">
        <v>9</v>
      </c>
      <c r="B441" s="106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7">
        <v>10</v>
      </c>
      <c r="B442" s="106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7">
        <v>11</v>
      </c>
      <c r="B443" s="106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7">
        <v>12</v>
      </c>
      <c r="B444" s="106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7">
        <v>13</v>
      </c>
      <c r="B445" s="106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7">
        <v>14</v>
      </c>
      <c r="B446" s="106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7">
        <v>15</v>
      </c>
      <c r="B447" s="106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7">
        <v>16</v>
      </c>
      <c r="B448" s="106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7">
        <v>17</v>
      </c>
      <c r="B449" s="106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7">
        <v>18</v>
      </c>
      <c r="B450" s="106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7">
        <v>19</v>
      </c>
      <c r="B451" s="106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7">
        <v>20</v>
      </c>
      <c r="B452" s="106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7">
        <v>21</v>
      </c>
      <c r="B453" s="106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7">
        <v>22</v>
      </c>
      <c r="B454" s="106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7">
        <v>23</v>
      </c>
      <c r="B455" s="106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7">
        <v>24</v>
      </c>
      <c r="B456" s="106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7">
        <v>25</v>
      </c>
      <c r="B457" s="106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7">
        <v>26</v>
      </c>
      <c r="B458" s="106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7">
        <v>27</v>
      </c>
      <c r="B459" s="106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7">
        <v>28</v>
      </c>
      <c r="B460" s="106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7">
        <v>29</v>
      </c>
      <c r="B461" s="106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7">
        <v>30</v>
      </c>
      <c r="B462" s="106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330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419</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67">
        <v>1</v>
      </c>
      <c r="B466" s="106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7">
        <v>2</v>
      </c>
      <c r="B467" s="106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7">
        <v>3</v>
      </c>
      <c r="B468" s="106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7">
        <v>4</v>
      </c>
      <c r="B469" s="106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7">
        <v>5</v>
      </c>
      <c r="B470" s="106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7">
        <v>6</v>
      </c>
      <c r="B471" s="106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7">
        <v>7</v>
      </c>
      <c r="B472" s="106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7">
        <v>8</v>
      </c>
      <c r="B473" s="106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7">
        <v>9</v>
      </c>
      <c r="B474" s="106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7">
        <v>10</v>
      </c>
      <c r="B475" s="106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7">
        <v>11</v>
      </c>
      <c r="B476" s="106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7">
        <v>12</v>
      </c>
      <c r="B477" s="106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7">
        <v>13</v>
      </c>
      <c r="B478" s="106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7">
        <v>14</v>
      </c>
      <c r="B479" s="106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7">
        <v>15</v>
      </c>
      <c r="B480" s="106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7">
        <v>16</v>
      </c>
      <c r="B481" s="106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7">
        <v>17</v>
      </c>
      <c r="B482" s="106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7">
        <v>18</v>
      </c>
      <c r="B483" s="106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7">
        <v>19</v>
      </c>
      <c r="B484" s="106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7">
        <v>20</v>
      </c>
      <c r="B485" s="106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7">
        <v>21</v>
      </c>
      <c r="B486" s="106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7">
        <v>22</v>
      </c>
      <c r="B487" s="106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7">
        <v>23</v>
      </c>
      <c r="B488" s="106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7">
        <v>24</v>
      </c>
      <c r="B489" s="106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7">
        <v>25</v>
      </c>
      <c r="B490" s="106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7">
        <v>26</v>
      </c>
      <c r="B491" s="106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7">
        <v>27</v>
      </c>
      <c r="B492" s="106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7">
        <v>28</v>
      </c>
      <c r="B493" s="106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7">
        <v>29</v>
      </c>
      <c r="B494" s="106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7">
        <v>30</v>
      </c>
      <c r="B495" s="106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419</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67">
        <v>1</v>
      </c>
      <c r="B499" s="106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7">
        <v>2</v>
      </c>
      <c r="B500" s="106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7">
        <v>3</v>
      </c>
      <c r="B501" s="106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7">
        <v>4</v>
      </c>
      <c r="B502" s="106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7">
        <v>5</v>
      </c>
      <c r="B503" s="106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7">
        <v>6</v>
      </c>
      <c r="B504" s="106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7">
        <v>7</v>
      </c>
      <c r="B505" s="106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7">
        <v>8</v>
      </c>
      <c r="B506" s="106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7">
        <v>9</v>
      </c>
      <c r="B507" s="106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7">
        <v>10</v>
      </c>
      <c r="B508" s="106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7">
        <v>11</v>
      </c>
      <c r="B509" s="106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7">
        <v>12</v>
      </c>
      <c r="B510" s="106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7">
        <v>13</v>
      </c>
      <c r="B511" s="106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7">
        <v>14</v>
      </c>
      <c r="B512" s="106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7">
        <v>15</v>
      </c>
      <c r="B513" s="106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7">
        <v>16</v>
      </c>
      <c r="B514" s="106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7">
        <v>17</v>
      </c>
      <c r="B515" s="106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7">
        <v>18</v>
      </c>
      <c r="B516" s="106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7">
        <v>19</v>
      </c>
      <c r="B517" s="106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7">
        <v>20</v>
      </c>
      <c r="B518" s="106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7">
        <v>21</v>
      </c>
      <c r="B519" s="106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7">
        <v>22</v>
      </c>
      <c r="B520" s="106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7">
        <v>23</v>
      </c>
      <c r="B521" s="106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7">
        <v>24</v>
      </c>
      <c r="B522" s="106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7">
        <v>25</v>
      </c>
      <c r="B523" s="106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7">
        <v>26</v>
      </c>
      <c r="B524" s="106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7">
        <v>27</v>
      </c>
      <c r="B525" s="106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7">
        <v>28</v>
      </c>
      <c r="B526" s="106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7">
        <v>29</v>
      </c>
      <c r="B527" s="106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7">
        <v>30</v>
      </c>
      <c r="B528" s="106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419</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67">
        <v>1</v>
      </c>
      <c r="B532" s="106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7">
        <v>2</v>
      </c>
      <c r="B533" s="106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7">
        <v>3</v>
      </c>
      <c r="B534" s="106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7">
        <v>4</v>
      </c>
      <c r="B535" s="106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7">
        <v>5</v>
      </c>
      <c r="B536" s="106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7">
        <v>6</v>
      </c>
      <c r="B537" s="106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7">
        <v>7</v>
      </c>
      <c r="B538" s="106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7">
        <v>8</v>
      </c>
      <c r="B539" s="106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7">
        <v>9</v>
      </c>
      <c r="B540" s="106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7">
        <v>10</v>
      </c>
      <c r="B541" s="106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7">
        <v>11</v>
      </c>
      <c r="B542" s="106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7">
        <v>12</v>
      </c>
      <c r="B543" s="106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7">
        <v>13</v>
      </c>
      <c r="B544" s="106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7">
        <v>14</v>
      </c>
      <c r="B545" s="106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7">
        <v>15</v>
      </c>
      <c r="B546" s="106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7">
        <v>16</v>
      </c>
      <c r="B547" s="106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7">
        <v>17</v>
      </c>
      <c r="B548" s="106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7">
        <v>18</v>
      </c>
      <c r="B549" s="106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7">
        <v>19</v>
      </c>
      <c r="B550" s="106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7">
        <v>20</v>
      </c>
      <c r="B551" s="106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7">
        <v>21</v>
      </c>
      <c r="B552" s="106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7">
        <v>22</v>
      </c>
      <c r="B553" s="106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7">
        <v>23</v>
      </c>
      <c r="B554" s="106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7">
        <v>24</v>
      </c>
      <c r="B555" s="106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7">
        <v>25</v>
      </c>
      <c r="B556" s="106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7">
        <v>26</v>
      </c>
      <c r="B557" s="106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7">
        <v>27</v>
      </c>
      <c r="B558" s="106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7">
        <v>28</v>
      </c>
      <c r="B559" s="106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7">
        <v>29</v>
      </c>
      <c r="B560" s="106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7">
        <v>30</v>
      </c>
      <c r="B561" s="106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419</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67">
        <v>1</v>
      </c>
      <c r="B565" s="106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7">
        <v>2</v>
      </c>
      <c r="B566" s="106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7">
        <v>3</v>
      </c>
      <c r="B567" s="106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7">
        <v>4</v>
      </c>
      <c r="B568" s="106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7">
        <v>5</v>
      </c>
      <c r="B569" s="106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7">
        <v>6</v>
      </c>
      <c r="B570" s="106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7">
        <v>7</v>
      </c>
      <c r="B571" s="106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7">
        <v>8</v>
      </c>
      <c r="B572" s="106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7">
        <v>9</v>
      </c>
      <c r="B573" s="106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7">
        <v>10</v>
      </c>
      <c r="B574" s="106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7">
        <v>11</v>
      </c>
      <c r="B575" s="106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7">
        <v>12</v>
      </c>
      <c r="B576" s="106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7">
        <v>13</v>
      </c>
      <c r="B577" s="106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7">
        <v>14</v>
      </c>
      <c r="B578" s="106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7">
        <v>15</v>
      </c>
      <c r="B579" s="106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7">
        <v>16</v>
      </c>
      <c r="B580" s="106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7">
        <v>17</v>
      </c>
      <c r="B581" s="106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7">
        <v>18</v>
      </c>
      <c r="B582" s="106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7">
        <v>19</v>
      </c>
      <c r="B583" s="106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7">
        <v>20</v>
      </c>
      <c r="B584" s="106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7">
        <v>21</v>
      </c>
      <c r="B585" s="106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7">
        <v>22</v>
      </c>
      <c r="B586" s="106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7">
        <v>23</v>
      </c>
      <c r="B587" s="106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7">
        <v>24</v>
      </c>
      <c r="B588" s="106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7">
        <v>25</v>
      </c>
      <c r="B589" s="106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7">
        <v>26</v>
      </c>
      <c r="B590" s="106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7">
        <v>27</v>
      </c>
      <c r="B591" s="106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7">
        <v>28</v>
      </c>
      <c r="B592" s="106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7">
        <v>29</v>
      </c>
      <c r="B593" s="106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7">
        <v>30</v>
      </c>
      <c r="B594" s="106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419</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67">
        <v>1</v>
      </c>
      <c r="B598" s="106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7">
        <v>2</v>
      </c>
      <c r="B599" s="106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7">
        <v>3</v>
      </c>
      <c r="B600" s="106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7">
        <v>4</v>
      </c>
      <c r="B601" s="106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7">
        <v>5</v>
      </c>
      <c r="B602" s="106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7">
        <v>6</v>
      </c>
      <c r="B603" s="106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7">
        <v>7</v>
      </c>
      <c r="B604" s="106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7">
        <v>8</v>
      </c>
      <c r="B605" s="106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7">
        <v>9</v>
      </c>
      <c r="B606" s="106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7">
        <v>10</v>
      </c>
      <c r="B607" s="106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7">
        <v>11</v>
      </c>
      <c r="B608" s="106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7">
        <v>12</v>
      </c>
      <c r="B609" s="106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7">
        <v>13</v>
      </c>
      <c r="B610" s="106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7">
        <v>14</v>
      </c>
      <c r="B611" s="106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7">
        <v>15</v>
      </c>
      <c r="B612" s="106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7">
        <v>16</v>
      </c>
      <c r="B613" s="106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7">
        <v>17</v>
      </c>
      <c r="B614" s="106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7">
        <v>18</v>
      </c>
      <c r="B615" s="106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7">
        <v>19</v>
      </c>
      <c r="B616" s="106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7">
        <v>20</v>
      </c>
      <c r="B617" s="106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7">
        <v>21</v>
      </c>
      <c r="B618" s="106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7">
        <v>22</v>
      </c>
      <c r="B619" s="106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7">
        <v>23</v>
      </c>
      <c r="B620" s="106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7">
        <v>24</v>
      </c>
      <c r="B621" s="106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7">
        <v>25</v>
      </c>
      <c r="B622" s="106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7">
        <v>26</v>
      </c>
      <c r="B623" s="106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7">
        <v>27</v>
      </c>
      <c r="B624" s="106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7">
        <v>28</v>
      </c>
      <c r="B625" s="106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7">
        <v>29</v>
      </c>
      <c r="B626" s="106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7">
        <v>30</v>
      </c>
      <c r="B627" s="106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419</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67">
        <v>1</v>
      </c>
      <c r="B631" s="106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7">
        <v>2</v>
      </c>
      <c r="B632" s="106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7">
        <v>3</v>
      </c>
      <c r="B633" s="106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7">
        <v>4</v>
      </c>
      <c r="B634" s="106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7">
        <v>5</v>
      </c>
      <c r="B635" s="106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7">
        <v>6</v>
      </c>
      <c r="B636" s="106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7">
        <v>7</v>
      </c>
      <c r="B637" s="106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7">
        <v>8</v>
      </c>
      <c r="B638" s="106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7">
        <v>9</v>
      </c>
      <c r="B639" s="106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7">
        <v>10</v>
      </c>
      <c r="B640" s="106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7">
        <v>11</v>
      </c>
      <c r="B641" s="106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7">
        <v>12</v>
      </c>
      <c r="B642" s="106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7">
        <v>13</v>
      </c>
      <c r="B643" s="106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7">
        <v>14</v>
      </c>
      <c r="B644" s="106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7">
        <v>15</v>
      </c>
      <c r="B645" s="106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7">
        <v>16</v>
      </c>
      <c r="B646" s="106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7">
        <v>17</v>
      </c>
      <c r="B647" s="106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7">
        <v>18</v>
      </c>
      <c r="B648" s="106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7">
        <v>19</v>
      </c>
      <c r="B649" s="106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7">
        <v>20</v>
      </c>
      <c r="B650" s="106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7">
        <v>21</v>
      </c>
      <c r="B651" s="106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7">
        <v>22</v>
      </c>
      <c r="B652" s="106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7">
        <v>23</v>
      </c>
      <c r="B653" s="106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7">
        <v>24</v>
      </c>
      <c r="B654" s="106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7">
        <v>25</v>
      </c>
      <c r="B655" s="106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7">
        <v>26</v>
      </c>
      <c r="B656" s="106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7">
        <v>27</v>
      </c>
      <c r="B657" s="106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7">
        <v>28</v>
      </c>
      <c r="B658" s="106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7">
        <v>29</v>
      </c>
      <c r="B659" s="106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7">
        <v>30</v>
      </c>
      <c r="B660" s="106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419</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67">
        <v>1</v>
      </c>
      <c r="B664" s="106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7">
        <v>2</v>
      </c>
      <c r="B665" s="106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7">
        <v>3</v>
      </c>
      <c r="B666" s="106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7">
        <v>4</v>
      </c>
      <c r="B667" s="106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7">
        <v>5</v>
      </c>
      <c r="B668" s="106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7">
        <v>6</v>
      </c>
      <c r="B669" s="106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7">
        <v>7</v>
      </c>
      <c r="B670" s="106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7">
        <v>8</v>
      </c>
      <c r="B671" s="106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7">
        <v>9</v>
      </c>
      <c r="B672" s="106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7">
        <v>10</v>
      </c>
      <c r="B673" s="106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7">
        <v>11</v>
      </c>
      <c r="B674" s="106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7">
        <v>12</v>
      </c>
      <c r="B675" s="106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7">
        <v>13</v>
      </c>
      <c r="B676" s="106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7">
        <v>14</v>
      </c>
      <c r="B677" s="106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7">
        <v>15</v>
      </c>
      <c r="B678" s="106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7">
        <v>16</v>
      </c>
      <c r="B679" s="106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7">
        <v>17</v>
      </c>
      <c r="B680" s="106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7">
        <v>18</v>
      </c>
      <c r="B681" s="106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7">
        <v>19</v>
      </c>
      <c r="B682" s="106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7">
        <v>20</v>
      </c>
      <c r="B683" s="106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7">
        <v>21</v>
      </c>
      <c r="B684" s="106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7">
        <v>22</v>
      </c>
      <c r="B685" s="106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7">
        <v>23</v>
      </c>
      <c r="B686" s="106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7">
        <v>24</v>
      </c>
      <c r="B687" s="106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7">
        <v>25</v>
      </c>
      <c r="B688" s="106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7">
        <v>26</v>
      </c>
      <c r="B689" s="106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7">
        <v>27</v>
      </c>
      <c r="B690" s="106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7">
        <v>28</v>
      </c>
      <c r="B691" s="106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7">
        <v>29</v>
      </c>
      <c r="B692" s="106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7">
        <v>30</v>
      </c>
      <c r="B693" s="106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419</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67">
        <v>1</v>
      </c>
      <c r="B697" s="106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7">
        <v>2</v>
      </c>
      <c r="B698" s="106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7">
        <v>3</v>
      </c>
      <c r="B699" s="106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7">
        <v>4</v>
      </c>
      <c r="B700" s="106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7">
        <v>5</v>
      </c>
      <c r="B701" s="106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7">
        <v>6</v>
      </c>
      <c r="B702" s="106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7">
        <v>7</v>
      </c>
      <c r="B703" s="106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7">
        <v>8</v>
      </c>
      <c r="B704" s="106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7">
        <v>9</v>
      </c>
      <c r="B705" s="106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7">
        <v>10</v>
      </c>
      <c r="B706" s="106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7">
        <v>11</v>
      </c>
      <c r="B707" s="106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7">
        <v>12</v>
      </c>
      <c r="B708" s="106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7">
        <v>13</v>
      </c>
      <c r="B709" s="106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7">
        <v>14</v>
      </c>
      <c r="B710" s="106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7">
        <v>15</v>
      </c>
      <c r="B711" s="106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7">
        <v>16</v>
      </c>
      <c r="B712" s="106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7">
        <v>17</v>
      </c>
      <c r="B713" s="106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7">
        <v>18</v>
      </c>
      <c r="B714" s="106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7">
        <v>19</v>
      </c>
      <c r="B715" s="106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7">
        <v>20</v>
      </c>
      <c r="B716" s="106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7">
        <v>21</v>
      </c>
      <c r="B717" s="106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7">
        <v>22</v>
      </c>
      <c r="B718" s="106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7">
        <v>23</v>
      </c>
      <c r="B719" s="106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7">
        <v>24</v>
      </c>
      <c r="B720" s="106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7">
        <v>25</v>
      </c>
      <c r="B721" s="106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7">
        <v>26</v>
      </c>
      <c r="B722" s="106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7">
        <v>27</v>
      </c>
      <c r="B723" s="106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7">
        <v>28</v>
      </c>
      <c r="B724" s="106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7">
        <v>29</v>
      </c>
      <c r="B725" s="106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7">
        <v>30</v>
      </c>
      <c r="B726" s="106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419</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67">
        <v>1</v>
      </c>
      <c r="B730" s="106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7">
        <v>2</v>
      </c>
      <c r="B731" s="106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7">
        <v>3</v>
      </c>
      <c r="B732" s="106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7">
        <v>4</v>
      </c>
      <c r="B733" s="106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7">
        <v>5</v>
      </c>
      <c r="B734" s="106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7">
        <v>6</v>
      </c>
      <c r="B735" s="106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7">
        <v>7</v>
      </c>
      <c r="B736" s="106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7">
        <v>8</v>
      </c>
      <c r="B737" s="106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7">
        <v>9</v>
      </c>
      <c r="B738" s="106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7">
        <v>10</v>
      </c>
      <c r="B739" s="106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7">
        <v>11</v>
      </c>
      <c r="B740" s="106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7">
        <v>12</v>
      </c>
      <c r="B741" s="106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7">
        <v>13</v>
      </c>
      <c r="B742" s="106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7">
        <v>14</v>
      </c>
      <c r="B743" s="106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7">
        <v>15</v>
      </c>
      <c r="B744" s="106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7">
        <v>16</v>
      </c>
      <c r="B745" s="106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7">
        <v>17</v>
      </c>
      <c r="B746" s="106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7">
        <v>18</v>
      </c>
      <c r="B747" s="106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7">
        <v>19</v>
      </c>
      <c r="B748" s="106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7">
        <v>20</v>
      </c>
      <c r="B749" s="106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7">
        <v>21</v>
      </c>
      <c r="B750" s="106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7">
        <v>22</v>
      </c>
      <c r="B751" s="106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7">
        <v>23</v>
      </c>
      <c r="B752" s="106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7">
        <v>24</v>
      </c>
      <c r="B753" s="106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7">
        <v>25</v>
      </c>
      <c r="B754" s="106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7">
        <v>26</v>
      </c>
      <c r="B755" s="106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7">
        <v>27</v>
      </c>
      <c r="B756" s="106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7">
        <v>28</v>
      </c>
      <c r="B757" s="106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7">
        <v>29</v>
      </c>
      <c r="B758" s="106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7">
        <v>30</v>
      </c>
      <c r="B759" s="106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419</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67">
        <v>1</v>
      </c>
      <c r="B763" s="106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7">
        <v>2</v>
      </c>
      <c r="B764" s="106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7">
        <v>3</v>
      </c>
      <c r="B765" s="106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7">
        <v>4</v>
      </c>
      <c r="B766" s="106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7">
        <v>5</v>
      </c>
      <c r="B767" s="106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7">
        <v>6</v>
      </c>
      <c r="B768" s="106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7">
        <v>7</v>
      </c>
      <c r="B769" s="106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7">
        <v>8</v>
      </c>
      <c r="B770" s="106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7">
        <v>9</v>
      </c>
      <c r="B771" s="106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7">
        <v>10</v>
      </c>
      <c r="B772" s="106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7">
        <v>11</v>
      </c>
      <c r="B773" s="106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7">
        <v>12</v>
      </c>
      <c r="B774" s="106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7">
        <v>13</v>
      </c>
      <c r="B775" s="106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7">
        <v>14</v>
      </c>
      <c r="B776" s="106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7">
        <v>15</v>
      </c>
      <c r="B777" s="106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7">
        <v>16</v>
      </c>
      <c r="B778" s="106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7">
        <v>17</v>
      </c>
      <c r="B779" s="106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7">
        <v>18</v>
      </c>
      <c r="B780" s="106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7">
        <v>19</v>
      </c>
      <c r="B781" s="106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7">
        <v>20</v>
      </c>
      <c r="B782" s="106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7">
        <v>21</v>
      </c>
      <c r="B783" s="106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7">
        <v>22</v>
      </c>
      <c r="B784" s="106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7">
        <v>23</v>
      </c>
      <c r="B785" s="106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7">
        <v>24</v>
      </c>
      <c r="B786" s="106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7">
        <v>25</v>
      </c>
      <c r="B787" s="106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7">
        <v>26</v>
      </c>
      <c r="B788" s="106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7">
        <v>27</v>
      </c>
      <c r="B789" s="106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7">
        <v>28</v>
      </c>
      <c r="B790" s="106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7">
        <v>29</v>
      </c>
      <c r="B791" s="106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7">
        <v>30</v>
      </c>
      <c r="B792" s="106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419</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67">
        <v>1</v>
      </c>
      <c r="B796" s="106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7">
        <v>2</v>
      </c>
      <c r="B797" s="106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7">
        <v>3</v>
      </c>
      <c r="B798" s="106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7">
        <v>4</v>
      </c>
      <c r="B799" s="106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7">
        <v>5</v>
      </c>
      <c r="B800" s="106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7">
        <v>6</v>
      </c>
      <c r="B801" s="106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7">
        <v>7</v>
      </c>
      <c r="B802" s="106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7">
        <v>8</v>
      </c>
      <c r="B803" s="106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7">
        <v>9</v>
      </c>
      <c r="B804" s="106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7">
        <v>10</v>
      </c>
      <c r="B805" s="106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7">
        <v>11</v>
      </c>
      <c r="B806" s="106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7">
        <v>12</v>
      </c>
      <c r="B807" s="106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7">
        <v>13</v>
      </c>
      <c r="B808" s="106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7">
        <v>14</v>
      </c>
      <c r="B809" s="106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7">
        <v>15</v>
      </c>
      <c r="B810" s="106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7">
        <v>16</v>
      </c>
      <c r="B811" s="106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7">
        <v>17</v>
      </c>
      <c r="B812" s="106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7">
        <v>18</v>
      </c>
      <c r="B813" s="106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7">
        <v>19</v>
      </c>
      <c r="B814" s="106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7">
        <v>20</v>
      </c>
      <c r="B815" s="106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7">
        <v>21</v>
      </c>
      <c r="B816" s="106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7">
        <v>22</v>
      </c>
      <c r="B817" s="106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7">
        <v>23</v>
      </c>
      <c r="B818" s="106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7">
        <v>24</v>
      </c>
      <c r="B819" s="106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7">
        <v>25</v>
      </c>
      <c r="B820" s="106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7">
        <v>26</v>
      </c>
      <c r="B821" s="106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7">
        <v>27</v>
      </c>
      <c r="B822" s="106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7">
        <v>28</v>
      </c>
      <c r="B823" s="106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7">
        <v>29</v>
      </c>
      <c r="B824" s="106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7">
        <v>30</v>
      </c>
      <c r="B825" s="106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340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419</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67">
        <v>1</v>
      </c>
      <c r="B829" s="106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7">
        <v>2</v>
      </c>
      <c r="B830" s="106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7">
        <v>3</v>
      </c>
      <c r="B831" s="106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7">
        <v>4</v>
      </c>
      <c r="B832" s="106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7">
        <v>5</v>
      </c>
      <c r="B833" s="106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7">
        <v>6</v>
      </c>
      <c r="B834" s="106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7">
        <v>7</v>
      </c>
      <c r="B835" s="106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7">
        <v>8</v>
      </c>
      <c r="B836" s="106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7">
        <v>9</v>
      </c>
      <c r="B837" s="106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7">
        <v>10</v>
      </c>
      <c r="B838" s="106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7">
        <v>11</v>
      </c>
      <c r="B839" s="106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7">
        <v>12</v>
      </c>
      <c r="B840" s="106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7">
        <v>13</v>
      </c>
      <c r="B841" s="106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7">
        <v>14</v>
      </c>
      <c r="B842" s="106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7">
        <v>15</v>
      </c>
      <c r="B843" s="106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7">
        <v>16</v>
      </c>
      <c r="B844" s="106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7">
        <v>17</v>
      </c>
      <c r="B845" s="106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7">
        <v>18</v>
      </c>
      <c r="B846" s="106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7">
        <v>19</v>
      </c>
      <c r="B847" s="106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7">
        <v>20</v>
      </c>
      <c r="B848" s="106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7">
        <v>21</v>
      </c>
      <c r="B849" s="106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7">
        <v>22</v>
      </c>
      <c r="B850" s="106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7">
        <v>23</v>
      </c>
      <c r="B851" s="106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7">
        <v>24</v>
      </c>
      <c r="B852" s="106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7">
        <v>25</v>
      </c>
      <c r="B853" s="106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7">
        <v>26</v>
      </c>
      <c r="B854" s="106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7">
        <v>27</v>
      </c>
      <c r="B855" s="106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7">
        <v>28</v>
      </c>
      <c r="B856" s="106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7">
        <v>29</v>
      </c>
      <c r="B857" s="106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7">
        <v>30</v>
      </c>
      <c r="B858" s="106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419</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67">
        <v>1</v>
      </c>
      <c r="B862" s="106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7">
        <v>2</v>
      </c>
      <c r="B863" s="106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7">
        <v>3</v>
      </c>
      <c r="B864" s="106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7">
        <v>4</v>
      </c>
      <c r="B865" s="106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7">
        <v>5</v>
      </c>
      <c r="B866" s="106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7">
        <v>6</v>
      </c>
      <c r="B867" s="106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7">
        <v>7</v>
      </c>
      <c r="B868" s="106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7">
        <v>8</v>
      </c>
      <c r="B869" s="106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7">
        <v>9</v>
      </c>
      <c r="B870" s="106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7">
        <v>10</v>
      </c>
      <c r="B871" s="106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7">
        <v>11</v>
      </c>
      <c r="B872" s="106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7">
        <v>12</v>
      </c>
      <c r="B873" s="106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7">
        <v>13</v>
      </c>
      <c r="B874" s="106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7">
        <v>14</v>
      </c>
      <c r="B875" s="106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7">
        <v>15</v>
      </c>
      <c r="B876" s="106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7">
        <v>16</v>
      </c>
      <c r="B877" s="106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7">
        <v>17</v>
      </c>
      <c r="B878" s="106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7">
        <v>18</v>
      </c>
      <c r="B879" s="106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7">
        <v>19</v>
      </c>
      <c r="B880" s="106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7">
        <v>20</v>
      </c>
      <c r="B881" s="106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7">
        <v>21</v>
      </c>
      <c r="B882" s="106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7">
        <v>22</v>
      </c>
      <c r="B883" s="106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7">
        <v>23</v>
      </c>
      <c r="B884" s="106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7">
        <v>24</v>
      </c>
      <c r="B885" s="106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7">
        <v>25</v>
      </c>
      <c r="B886" s="106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7">
        <v>26</v>
      </c>
      <c r="B887" s="106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7">
        <v>27</v>
      </c>
      <c r="B888" s="106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7">
        <v>28</v>
      </c>
      <c r="B889" s="106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7">
        <v>29</v>
      </c>
      <c r="B890" s="106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7">
        <v>30</v>
      </c>
      <c r="B891" s="106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419</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67">
        <v>1</v>
      </c>
      <c r="B895" s="106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7">
        <v>2</v>
      </c>
      <c r="B896" s="106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7">
        <v>3</v>
      </c>
      <c r="B897" s="106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7">
        <v>4</v>
      </c>
      <c r="B898" s="106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7">
        <v>5</v>
      </c>
      <c r="B899" s="106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7">
        <v>6</v>
      </c>
      <c r="B900" s="106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7">
        <v>7</v>
      </c>
      <c r="B901" s="106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7">
        <v>8</v>
      </c>
      <c r="B902" s="106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7">
        <v>9</v>
      </c>
      <c r="B903" s="106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7">
        <v>10</v>
      </c>
      <c r="B904" s="106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7">
        <v>11</v>
      </c>
      <c r="B905" s="106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7">
        <v>12</v>
      </c>
      <c r="B906" s="106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7">
        <v>13</v>
      </c>
      <c r="B907" s="106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7">
        <v>14</v>
      </c>
      <c r="B908" s="106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7">
        <v>15</v>
      </c>
      <c r="B909" s="106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7">
        <v>16</v>
      </c>
      <c r="B910" s="106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7">
        <v>17</v>
      </c>
      <c r="B911" s="106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7">
        <v>18</v>
      </c>
      <c r="B912" s="106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7">
        <v>19</v>
      </c>
      <c r="B913" s="106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7">
        <v>20</v>
      </c>
      <c r="B914" s="106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7">
        <v>21</v>
      </c>
      <c r="B915" s="106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7">
        <v>22</v>
      </c>
      <c r="B916" s="106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7">
        <v>23</v>
      </c>
      <c r="B917" s="106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7">
        <v>24</v>
      </c>
      <c r="B918" s="106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7">
        <v>25</v>
      </c>
      <c r="B919" s="106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7">
        <v>26</v>
      </c>
      <c r="B920" s="106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7">
        <v>27</v>
      </c>
      <c r="B921" s="106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7">
        <v>28</v>
      </c>
      <c r="B922" s="106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7">
        <v>29</v>
      </c>
      <c r="B923" s="106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7">
        <v>30</v>
      </c>
      <c r="B924" s="106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419</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67">
        <v>1</v>
      </c>
      <c r="B928" s="106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7">
        <v>2</v>
      </c>
      <c r="B929" s="106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7">
        <v>3</v>
      </c>
      <c r="B930" s="106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7">
        <v>4</v>
      </c>
      <c r="B931" s="106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7">
        <v>5</v>
      </c>
      <c r="B932" s="106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7">
        <v>6</v>
      </c>
      <c r="B933" s="106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7">
        <v>7</v>
      </c>
      <c r="B934" s="106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7">
        <v>8</v>
      </c>
      <c r="B935" s="106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7">
        <v>9</v>
      </c>
      <c r="B936" s="106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7">
        <v>10</v>
      </c>
      <c r="B937" s="106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7">
        <v>11</v>
      </c>
      <c r="B938" s="106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7">
        <v>12</v>
      </c>
      <c r="B939" s="106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7">
        <v>13</v>
      </c>
      <c r="B940" s="106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7">
        <v>14</v>
      </c>
      <c r="B941" s="106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7">
        <v>15</v>
      </c>
      <c r="B942" s="106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7">
        <v>16</v>
      </c>
      <c r="B943" s="106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7">
        <v>17</v>
      </c>
      <c r="B944" s="106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7">
        <v>18</v>
      </c>
      <c r="B945" s="106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7">
        <v>19</v>
      </c>
      <c r="B946" s="106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7">
        <v>20</v>
      </c>
      <c r="B947" s="106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7">
        <v>21</v>
      </c>
      <c r="B948" s="106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7">
        <v>22</v>
      </c>
      <c r="B949" s="106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7">
        <v>23</v>
      </c>
      <c r="B950" s="106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7">
        <v>24</v>
      </c>
      <c r="B951" s="106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7">
        <v>25</v>
      </c>
      <c r="B952" s="106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7">
        <v>26</v>
      </c>
      <c r="B953" s="106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7">
        <v>27</v>
      </c>
      <c r="B954" s="106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7">
        <v>28</v>
      </c>
      <c r="B955" s="106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7">
        <v>29</v>
      </c>
      <c r="B956" s="106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7">
        <v>30</v>
      </c>
      <c r="B957" s="106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419</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67">
        <v>1</v>
      </c>
      <c r="B961" s="106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7">
        <v>2</v>
      </c>
      <c r="B962" s="106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7">
        <v>3</v>
      </c>
      <c r="B963" s="106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7">
        <v>4</v>
      </c>
      <c r="B964" s="106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7">
        <v>5</v>
      </c>
      <c r="B965" s="106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7">
        <v>6</v>
      </c>
      <c r="B966" s="106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7">
        <v>7</v>
      </c>
      <c r="B967" s="106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7">
        <v>8</v>
      </c>
      <c r="B968" s="106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7">
        <v>9</v>
      </c>
      <c r="B969" s="106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7">
        <v>10</v>
      </c>
      <c r="B970" s="106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7">
        <v>11</v>
      </c>
      <c r="B971" s="106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7">
        <v>12</v>
      </c>
      <c r="B972" s="106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7">
        <v>13</v>
      </c>
      <c r="B973" s="106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7">
        <v>14</v>
      </c>
      <c r="B974" s="106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7">
        <v>15</v>
      </c>
      <c r="B975" s="106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7">
        <v>16</v>
      </c>
      <c r="B976" s="106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7">
        <v>17</v>
      </c>
      <c r="B977" s="106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7">
        <v>18</v>
      </c>
      <c r="B978" s="106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7">
        <v>19</v>
      </c>
      <c r="B979" s="106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7">
        <v>20</v>
      </c>
      <c r="B980" s="106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7">
        <v>21</v>
      </c>
      <c r="B981" s="106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7">
        <v>22</v>
      </c>
      <c r="B982" s="106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7">
        <v>23</v>
      </c>
      <c r="B983" s="106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7">
        <v>24</v>
      </c>
      <c r="B984" s="106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7">
        <v>25</v>
      </c>
      <c r="B985" s="106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7">
        <v>26</v>
      </c>
      <c r="B986" s="106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7">
        <v>27</v>
      </c>
      <c r="B987" s="106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7">
        <v>28</v>
      </c>
      <c r="B988" s="106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7">
        <v>29</v>
      </c>
      <c r="B989" s="106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7">
        <v>30</v>
      </c>
      <c r="B990" s="106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419</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67">
        <v>1</v>
      </c>
      <c r="B994" s="106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7">
        <v>2</v>
      </c>
      <c r="B995" s="106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7">
        <v>3</v>
      </c>
      <c r="B996" s="106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7">
        <v>4</v>
      </c>
      <c r="B997" s="106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7">
        <v>5</v>
      </c>
      <c r="B998" s="106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7">
        <v>6</v>
      </c>
      <c r="B999" s="106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7">
        <v>7</v>
      </c>
      <c r="B1000" s="106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7">
        <v>8</v>
      </c>
      <c r="B1001" s="106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7">
        <v>9</v>
      </c>
      <c r="B1002" s="106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7">
        <v>10</v>
      </c>
      <c r="B1003" s="106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7">
        <v>11</v>
      </c>
      <c r="B1004" s="106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7">
        <v>12</v>
      </c>
      <c r="B1005" s="106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7">
        <v>13</v>
      </c>
      <c r="B1006" s="106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7">
        <v>14</v>
      </c>
      <c r="B1007" s="106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7">
        <v>15</v>
      </c>
      <c r="B1008" s="106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7">
        <v>16</v>
      </c>
      <c r="B1009" s="106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7">
        <v>17</v>
      </c>
      <c r="B1010" s="106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7">
        <v>18</v>
      </c>
      <c r="B1011" s="106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7">
        <v>19</v>
      </c>
      <c r="B1012" s="106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7">
        <v>20</v>
      </c>
      <c r="B1013" s="106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7">
        <v>21</v>
      </c>
      <c r="B1014" s="106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7">
        <v>22</v>
      </c>
      <c r="B1015" s="106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7">
        <v>23</v>
      </c>
      <c r="B1016" s="106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7">
        <v>24</v>
      </c>
      <c r="B1017" s="106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7">
        <v>25</v>
      </c>
      <c r="B1018" s="106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7">
        <v>26</v>
      </c>
      <c r="B1019" s="106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7">
        <v>27</v>
      </c>
      <c r="B1020" s="106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7">
        <v>28</v>
      </c>
      <c r="B1021" s="106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7">
        <v>29</v>
      </c>
      <c r="B1022" s="106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7">
        <v>30</v>
      </c>
      <c r="B1023" s="106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419</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67">
        <v>1</v>
      </c>
      <c r="B1027" s="106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7">
        <v>2</v>
      </c>
      <c r="B1028" s="106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7">
        <v>3</v>
      </c>
      <c r="B1029" s="106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7">
        <v>4</v>
      </c>
      <c r="B1030" s="106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7">
        <v>5</v>
      </c>
      <c r="B1031" s="106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7">
        <v>6</v>
      </c>
      <c r="B1032" s="106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7">
        <v>7</v>
      </c>
      <c r="B1033" s="106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7">
        <v>8</v>
      </c>
      <c r="B1034" s="106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7">
        <v>9</v>
      </c>
      <c r="B1035" s="106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7">
        <v>10</v>
      </c>
      <c r="B1036" s="106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7">
        <v>11</v>
      </c>
      <c r="B1037" s="106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7">
        <v>12</v>
      </c>
      <c r="B1038" s="106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7">
        <v>13</v>
      </c>
      <c r="B1039" s="106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7">
        <v>14</v>
      </c>
      <c r="B1040" s="106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7">
        <v>15</v>
      </c>
      <c r="B1041" s="106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7">
        <v>16</v>
      </c>
      <c r="B1042" s="106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7">
        <v>17</v>
      </c>
      <c r="B1043" s="106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7">
        <v>18</v>
      </c>
      <c r="B1044" s="106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7">
        <v>19</v>
      </c>
      <c r="B1045" s="106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7">
        <v>20</v>
      </c>
      <c r="B1046" s="106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7">
        <v>21</v>
      </c>
      <c r="B1047" s="106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7">
        <v>22</v>
      </c>
      <c r="B1048" s="106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7">
        <v>23</v>
      </c>
      <c r="B1049" s="106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7">
        <v>24</v>
      </c>
      <c r="B1050" s="106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7">
        <v>25</v>
      </c>
      <c r="B1051" s="106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7">
        <v>26</v>
      </c>
      <c r="B1052" s="106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7">
        <v>27</v>
      </c>
      <c r="B1053" s="106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7">
        <v>28</v>
      </c>
      <c r="B1054" s="106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7">
        <v>29</v>
      </c>
      <c r="B1055" s="106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7">
        <v>30</v>
      </c>
      <c r="B1056" s="106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419</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67">
        <v>1</v>
      </c>
      <c r="B1060" s="106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7">
        <v>2</v>
      </c>
      <c r="B1061" s="106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7">
        <v>3</v>
      </c>
      <c r="B1062" s="106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7">
        <v>4</v>
      </c>
      <c r="B1063" s="106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7">
        <v>5</v>
      </c>
      <c r="B1064" s="106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7">
        <v>6</v>
      </c>
      <c r="B1065" s="106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7">
        <v>7</v>
      </c>
      <c r="B1066" s="106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7">
        <v>8</v>
      </c>
      <c r="B1067" s="106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7">
        <v>9</v>
      </c>
      <c r="B1068" s="106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7">
        <v>10</v>
      </c>
      <c r="B1069" s="106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7">
        <v>11</v>
      </c>
      <c r="B1070" s="106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7">
        <v>12</v>
      </c>
      <c r="B1071" s="106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7">
        <v>13</v>
      </c>
      <c r="B1072" s="106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7">
        <v>14</v>
      </c>
      <c r="B1073" s="106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7">
        <v>15</v>
      </c>
      <c r="B1074" s="106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7">
        <v>16</v>
      </c>
      <c r="B1075" s="106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7">
        <v>17</v>
      </c>
      <c r="B1076" s="106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7">
        <v>18</v>
      </c>
      <c r="B1077" s="106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7">
        <v>19</v>
      </c>
      <c r="B1078" s="106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7">
        <v>20</v>
      </c>
      <c r="B1079" s="106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7">
        <v>21</v>
      </c>
      <c r="B1080" s="106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7">
        <v>22</v>
      </c>
      <c r="B1081" s="106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7">
        <v>23</v>
      </c>
      <c r="B1082" s="106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7">
        <v>24</v>
      </c>
      <c r="B1083" s="106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7">
        <v>25</v>
      </c>
      <c r="B1084" s="106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7">
        <v>26</v>
      </c>
      <c r="B1085" s="106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7">
        <v>27</v>
      </c>
      <c r="B1086" s="106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7">
        <v>28</v>
      </c>
      <c r="B1087" s="106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7">
        <v>29</v>
      </c>
      <c r="B1088" s="106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7">
        <v>30</v>
      </c>
      <c r="B1089" s="106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419</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67">
        <v>1</v>
      </c>
      <c r="B1093" s="106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7">
        <v>2</v>
      </c>
      <c r="B1094" s="106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7">
        <v>3</v>
      </c>
      <c r="B1095" s="106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7">
        <v>4</v>
      </c>
      <c r="B1096" s="106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7">
        <v>5</v>
      </c>
      <c r="B1097" s="106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7">
        <v>6</v>
      </c>
      <c r="B1098" s="106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7">
        <v>7</v>
      </c>
      <c r="B1099" s="106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7">
        <v>8</v>
      </c>
      <c r="B1100" s="106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7">
        <v>9</v>
      </c>
      <c r="B1101" s="106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7">
        <v>10</v>
      </c>
      <c r="B1102" s="106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7">
        <v>11</v>
      </c>
      <c r="B1103" s="106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7">
        <v>12</v>
      </c>
      <c r="B1104" s="106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7">
        <v>13</v>
      </c>
      <c r="B1105" s="106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7">
        <v>14</v>
      </c>
      <c r="B1106" s="106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7">
        <v>15</v>
      </c>
      <c r="B1107" s="106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7">
        <v>16</v>
      </c>
      <c r="B1108" s="106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7">
        <v>17</v>
      </c>
      <c r="B1109" s="106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7">
        <v>18</v>
      </c>
      <c r="B1110" s="106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7">
        <v>19</v>
      </c>
      <c r="B1111" s="106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7">
        <v>20</v>
      </c>
      <c r="B1112" s="106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7">
        <v>21</v>
      </c>
      <c r="B1113" s="106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7">
        <v>22</v>
      </c>
      <c r="B1114" s="106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7">
        <v>23</v>
      </c>
      <c r="B1115" s="106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7">
        <v>24</v>
      </c>
      <c r="B1116" s="106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7">
        <v>25</v>
      </c>
      <c r="B1117" s="106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7">
        <v>26</v>
      </c>
      <c r="B1118" s="106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7">
        <v>27</v>
      </c>
      <c r="B1119" s="106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7">
        <v>28</v>
      </c>
      <c r="B1120" s="106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7">
        <v>29</v>
      </c>
      <c r="B1121" s="106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7">
        <v>30</v>
      </c>
      <c r="B1122" s="106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419</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67">
        <v>1</v>
      </c>
      <c r="B1126" s="106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7">
        <v>2</v>
      </c>
      <c r="B1127" s="106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7">
        <v>3</v>
      </c>
      <c r="B1128" s="106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7">
        <v>4</v>
      </c>
      <c r="B1129" s="106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7">
        <v>5</v>
      </c>
      <c r="B1130" s="106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7">
        <v>6</v>
      </c>
      <c r="B1131" s="106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7">
        <v>7</v>
      </c>
      <c r="B1132" s="106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7">
        <v>8</v>
      </c>
      <c r="B1133" s="106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7">
        <v>9</v>
      </c>
      <c r="B1134" s="106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7">
        <v>10</v>
      </c>
      <c r="B1135" s="106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7">
        <v>11</v>
      </c>
      <c r="B1136" s="106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7">
        <v>12</v>
      </c>
      <c r="B1137" s="106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7">
        <v>13</v>
      </c>
      <c r="B1138" s="106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7">
        <v>14</v>
      </c>
      <c r="B1139" s="106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7">
        <v>15</v>
      </c>
      <c r="B1140" s="106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7">
        <v>16</v>
      </c>
      <c r="B1141" s="106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7">
        <v>17</v>
      </c>
      <c r="B1142" s="106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7">
        <v>18</v>
      </c>
      <c r="B1143" s="106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7">
        <v>19</v>
      </c>
      <c r="B1144" s="106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7">
        <v>20</v>
      </c>
      <c r="B1145" s="106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7">
        <v>21</v>
      </c>
      <c r="B1146" s="106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7">
        <v>22</v>
      </c>
      <c r="B1147" s="106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7">
        <v>23</v>
      </c>
      <c r="B1148" s="106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7">
        <v>24</v>
      </c>
      <c r="B1149" s="106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7">
        <v>25</v>
      </c>
      <c r="B1150" s="106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7">
        <v>26</v>
      </c>
      <c r="B1151" s="106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7">
        <v>27</v>
      </c>
      <c r="B1152" s="106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7">
        <v>28</v>
      </c>
      <c r="B1153" s="106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7">
        <v>29</v>
      </c>
      <c r="B1154" s="106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7">
        <v>30</v>
      </c>
      <c r="B1155" s="106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419</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67">
        <v>1</v>
      </c>
      <c r="B1159" s="106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7">
        <v>2</v>
      </c>
      <c r="B1160" s="106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7">
        <v>3</v>
      </c>
      <c r="B1161" s="106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7">
        <v>4</v>
      </c>
      <c r="B1162" s="106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7">
        <v>5</v>
      </c>
      <c r="B1163" s="106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7">
        <v>6</v>
      </c>
      <c r="B1164" s="106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7">
        <v>7</v>
      </c>
      <c r="B1165" s="106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7">
        <v>8</v>
      </c>
      <c r="B1166" s="106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7">
        <v>9</v>
      </c>
      <c r="B1167" s="106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7">
        <v>10</v>
      </c>
      <c r="B1168" s="106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7">
        <v>11</v>
      </c>
      <c r="B1169" s="106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7">
        <v>12</v>
      </c>
      <c r="B1170" s="106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7">
        <v>13</v>
      </c>
      <c r="B1171" s="106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7">
        <v>14</v>
      </c>
      <c r="B1172" s="106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7">
        <v>15</v>
      </c>
      <c r="B1173" s="106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7">
        <v>16</v>
      </c>
      <c r="B1174" s="106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7">
        <v>17</v>
      </c>
      <c r="B1175" s="106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7">
        <v>18</v>
      </c>
      <c r="B1176" s="106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7">
        <v>19</v>
      </c>
      <c r="B1177" s="106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7">
        <v>20</v>
      </c>
      <c r="B1178" s="106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7">
        <v>21</v>
      </c>
      <c r="B1179" s="106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7">
        <v>22</v>
      </c>
      <c r="B1180" s="106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7">
        <v>23</v>
      </c>
      <c r="B1181" s="106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7">
        <v>24</v>
      </c>
      <c r="B1182" s="106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7">
        <v>25</v>
      </c>
      <c r="B1183" s="106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7">
        <v>26</v>
      </c>
      <c r="B1184" s="106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7">
        <v>27</v>
      </c>
      <c r="B1185" s="106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7">
        <v>28</v>
      </c>
      <c r="B1186" s="106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7">
        <v>29</v>
      </c>
      <c r="B1187" s="106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7">
        <v>30</v>
      </c>
      <c r="B1188" s="106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350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419</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67">
        <v>1</v>
      </c>
      <c r="B1192" s="106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7">
        <v>2</v>
      </c>
      <c r="B1193" s="106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7">
        <v>3</v>
      </c>
      <c r="B1194" s="106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7">
        <v>4</v>
      </c>
      <c r="B1195" s="106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7">
        <v>5</v>
      </c>
      <c r="B1196" s="106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7">
        <v>6</v>
      </c>
      <c r="B1197" s="106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7">
        <v>7</v>
      </c>
      <c r="B1198" s="106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7">
        <v>8</v>
      </c>
      <c r="B1199" s="106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7">
        <v>9</v>
      </c>
      <c r="B1200" s="106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7">
        <v>10</v>
      </c>
      <c r="B1201" s="106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7">
        <v>11</v>
      </c>
      <c r="B1202" s="106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7">
        <v>12</v>
      </c>
      <c r="B1203" s="106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7">
        <v>13</v>
      </c>
      <c r="B1204" s="106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7">
        <v>14</v>
      </c>
      <c r="B1205" s="106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7">
        <v>15</v>
      </c>
      <c r="B1206" s="106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7">
        <v>16</v>
      </c>
      <c r="B1207" s="106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7">
        <v>17</v>
      </c>
      <c r="B1208" s="106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7">
        <v>18</v>
      </c>
      <c r="B1209" s="106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7">
        <v>19</v>
      </c>
      <c r="B1210" s="106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7">
        <v>20</v>
      </c>
      <c r="B1211" s="106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7">
        <v>21</v>
      </c>
      <c r="B1212" s="106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7">
        <v>22</v>
      </c>
      <c r="B1213" s="106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7">
        <v>23</v>
      </c>
      <c r="B1214" s="106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7">
        <v>24</v>
      </c>
      <c r="B1215" s="106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7">
        <v>25</v>
      </c>
      <c r="B1216" s="106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7">
        <v>26</v>
      </c>
      <c r="B1217" s="106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7">
        <v>27</v>
      </c>
      <c r="B1218" s="106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7">
        <v>28</v>
      </c>
      <c r="B1219" s="106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7">
        <v>29</v>
      </c>
      <c r="B1220" s="106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7">
        <v>30</v>
      </c>
      <c r="B1221" s="106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419</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67">
        <v>1</v>
      </c>
      <c r="B1225" s="106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7">
        <v>2</v>
      </c>
      <c r="B1226" s="106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7">
        <v>3</v>
      </c>
      <c r="B1227" s="106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7">
        <v>4</v>
      </c>
      <c r="B1228" s="106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7">
        <v>5</v>
      </c>
      <c r="B1229" s="106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7">
        <v>6</v>
      </c>
      <c r="B1230" s="106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7">
        <v>7</v>
      </c>
      <c r="B1231" s="106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7">
        <v>8</v>
      </c>
      <c r="B1232" s="106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7">
        <v>9</v>
      </c>
      <c r="B1233" s="106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7">
        <v>10</v>
      </c>
      <c r="B1234" s="106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7">
        <v>11</v>
      </c>
      <c r="B1235" s="106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7">
        <v>12</v>
      </c>
      <c r="B1236" s="106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7">
        <v>13</v>
      </c>
      <c r="B1237" s="106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7">
        <v>14</v>
      </c>
      <c r="B1238" s="106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7">
        <v>15</v>
      </c>
      <c r="B1239" s="106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7">
        <v>16</v>
      </c>
      <c r="B1240" s="106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7">
        <v>17</v>
      </c>
      <c r="B1241" s="106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7">
        <v>18</v>
      </c>
      <c r="B1242" s="106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7">
        <v>19</v>
      </c>
      <c r="B1243" s="106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7">
        <v>20</v>
      </c>
      <c r="B1244" s="106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7">
        <v>21</v>
      </c>
      <c r="B1245" s="106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7">
        <v>22</v>
      </c>
      <c r="B1246" s="106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7">
        <v>23</v>
      </c>
      <c r="B1247" s="106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7">
        <v>24</v>
      </c>
      <c r="B1248" s="106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7">
        <v>25</v>
      </c>
      <c r="B1249" s="106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7">
        <v>26</v>
      </c>
      <c r="B1250" s="106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7">
        <v>27</v>
      </c>
      <c r="B1251" s="106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7">
        <v>28</v>
      </c>
      <c r="B1252" s="106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7">
        <v>29</v>
      </c>
      <c r="B1253" s="106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7">
        <v>30</v>
      </c>
      <c r="B1254" s="106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419</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67">
        <v>1</v>
      </c>
      <c r="B1258" s="106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7">
        <v>2</v>
      </c>
      <c r="B1259" s="106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7">
        <v>3</v>
      </c>
      <c r="B1260" s="106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7">
        <v>4</v>
      </c>
      <c r="B1261" s="106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7">
        <v>5</v>
      </c>
      <c r="B1262" s="106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7">
        <v>6</v>
      </c>
      <c r="B1263" s="106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7">
        <v>7</v>
      </c>
      <c r="B1264" s="106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7">
        <v>8</v>
      </c>
      <c r="B1265" s="106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7">
        <v>9</v>
      </c>
      <c r="B1266" s="106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7">
        <v>10</v>
      </c>
      <c r="B1267" s="106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7">
        <v>11</v>
      </c>
      <c r="B1268" s="106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7">
        <v>12</v>
      </c>
      <c r="B1269" s="106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7">
        <v>13</v>
      </c>
      <c r="B1270" s="106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7">
        <v>14</v>
      </c>
      <c r="B1271" s="106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7">
        <v>15</v>
      </c>
      <c r="B1272" s="106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7">
        <v>16</v>
      </c>
      <c r="B1273" s="106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7">
        <v>17</v>
      </c>
      <c r="B1274" s="106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7">
        <v>18</v>
      </c>
      <c r="B1275" s="106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7">
        <v>19</v>
      </c>
      <c r="B1276" s="106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7">
        <v>20</v>
      </c>
      <c r="B1277" s="106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7">
        <v>21</v>
      </c>
      <c r="B1278" s="106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7">
        <v>22</v>
      </c>
      <c r="B1279" s="106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7">
        <v>23</v>
      </c>
      <c r="B1280" s="106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7">
        <v>24</v>
      </c>
      <c r="B1281" s="106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7">
        <v>25</v>
      </c>
      <c r="B1282" s="106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7">
        <v>26</v>
      </c>
      <c r="B1283" s="106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7">
        <v>27</v>
      </c>
      <c r="B1284" s="106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7">
        <v>28</v>
      </c>
      <c r="B1285" s="106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7">
        <v>29</v>
      </c>
      <c r="B1286" s="106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7">
        <v>30</v>
      </c>
      <c r="B1287" s="106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419</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67">
        <v>1</v>
      </c>
      <c r="B1291" s="106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7">
        <v>2</v>
      </c>
      <c r="B1292" s="106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7">
        <v>3</v>
      </c>
      <c r="B1293" s="106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7">
        <v>4</v>
      </c>
      <c r="B1294" s="106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7">
        <v>5</v>
      </c>
      <c r="B1295" s="106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7">
        <v>6</v>
      </c>
      <c r="B1296" s="106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7">
        <v>7</v>
      </c>
      <c r="B1297" s="106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7">
        <v>8</v>
      </c>
      <c r="B1298" s="106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7">
        <v>9</v>
      </c>
      <c r="B1299" s="106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7">
        <v>10</v>
      </c>
      <c r="B1300" s="106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7">
        <v>11</v>
      </c>
      <c r="B1301" s="106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7">
        <v>12</v>
      </c>
      <c r="B1302" s="106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7">
        <v>13</v>
      </c>
      <c r="B1303" s="106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7">
        <v>14</v>
      </c>
      <c r="B1304" s="106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7">
        <v>15</v>
      </c>
      <c r="B1305" s="106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7">
        <v>16</v>
      </c>
      <c r="B1306" s="106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7">
        <v>17</v>
      </c>
      <c r="B1307" s="106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7">
        <v>18</v>
      </c>
      <c r="B1308" s="106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7">
        <v>19</v>
      </c>
      <c r="B1309" s="106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7">
        <v>20</v>
      </c>
      <c r="B1310" s="106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7">
        <v>21</v>
      </c>
      <c r="B1311" s="106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7">
        <v>22</v>
      </c>
      <c r="B1312" s="106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7">
        <v>23</v>
      </c>
      <c r="B1313" s="106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7">
        <v>24</v>
      </c>
      <c r="B1314" s="106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7">
        <v>25</v>
      </c>
      <c r="B1315" s="106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7">
        <v>26</v>
      </c>
      <c r="B1316" s="106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7">
        <v>27</v>
      </c>
      <c r="B1317" s="106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7">
        <v>28</v>
      </c>
      <c r="B1318" s="106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7">
        <v>29</v>
      </c>
      <c r="B1319" s="106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7">
        <v>30</v>
      </c>
      <c r="B1320" s="106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customSheetViews>
    <customSheetView guid="{F8F4F8B8-11AC-4AFD-91A3-2DF41AFD1656}"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8F4A736C-2940-4584-9AC4-A6D36C3FAC46}"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2019-08-19T11:25:15Z</cp:lastPrinted>
  <dcterms:created xsi:type="dcterms:W3CDTF">2012-03-13T00:50:25Z</dcterms:created>
  <dcterms:modified xsi:type="dcterms:W3CDTF">2019-08-29T01:18:18Z</dcterms:modified>
</cp:coreProperties>
</file>