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94D0E7B8-7F29-4228-B7FE-F69EBEFB87E1}"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<sst xmlns="http://schemas.openxmlformats.org/spreadsheetml/2006/main" count="3038" uniqueCount="679">
  <si>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</si>
  <si>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</si>
  <si>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</si>
  <si>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</si>
  <si>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</si>
  <si>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</si>
  <si>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</si>
  <si>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</si>
  <si>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</si>
  <si>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</si>
  <si>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</si>
  <si>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</si>
  <si>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</si>
  <si>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</si>
  <si>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</si>
  <si>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</si>
  <si>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</si>
  <si>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</si>
  <si>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</si>
  <si>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</si>
  <si>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</si>
  <si>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</si>
  <si>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</si>
  <si>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</si>
  <si>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</si>
  <si>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</si>
  <si>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</si>
  <si>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</si>
  <si>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</si>
  <si>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</si>
  <si>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</si>
  <si>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</si>
  <si>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</si>
  <si>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</si>
  <si>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</si>
  <si>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</si>
  <si>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</si>
  <si>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</si>
  <si>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</si>
  <si>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</si>
  <si>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</si>
  <si>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</si>
  <si>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</si>
  <si>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</si>
  <si>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</si>
  <si>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</si>
  <si>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</si>
  <si>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</si>
  <si>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</si>
  <si>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</si>
  <si>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</si>
  <si>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</si>
  <si>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</si>
  <si>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</si>
  <si>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</si>
  <si>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</si>
  <si>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</si>
  <si>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</si>
  <si>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</si>
  <si>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</si>
  <si>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</si>
  <si>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</si>
  <si>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</si>
  <si>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</si>
  <si>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</si>
  <si>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</si>
  <si>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</si>
  <si>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</si>
  <si>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</si>
  <si>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</si>
  <si>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</si>
  <si>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</si>
  <si>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</si>
  <si>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</si>
  <si>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</si>
  <si>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</si>
  <si>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</si>
  <si>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</si>
  <si>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</si>
  <si>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</si>
  <si>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</si>
  <si>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</si>
  <si>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</si>
  <si>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</si>
  <si>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</si>
  <si>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</si>
  <si>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</si>
  <si>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</si>
  <si>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</si>
  <si>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</si>
  <si>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</si>
  <si>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</si>
  <si>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</si>
  <si>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</si>
  <si>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</si>
  <si>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</si>
  <si>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</si>
  <si>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</si>
  <si>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</si>
  <si>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</si>
  <si>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</si>
  <si>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</si>
  <si>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</si>
  <si>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</si>
  <si>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</si>
  <si>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</si>
  <si>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</si>
  <si>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</si>
  <si>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</si>
  <si>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</si>
  <si>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</si>
  <si>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</si>
  <si>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</si>
  <si>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</si>
  <si>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</si>
  <si>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</si>
  <si>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</si>
  <si>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</si>
  <si>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</si>
  <si>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</si>
  <si>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</si>
  <si>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</si>
  <si>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</si>
  <si>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</si>
  <si>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</si>
  <si>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</si>
  <si>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</si>
  <si>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</si>
  <si>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</si>
  <si>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</si>
  <si>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</si>
  <si>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</si>
  <si>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</si>
  <si>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</si>
  <si>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</si>
  <si>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</si>
  <si>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</si>
  <si>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</si>
  <si>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</si>
  <si>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</si>
  <si>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</si>
  <si>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</si>
  <si>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</si>
  <si>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</si>
  <si>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</si>
  <si>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</si>
  <si>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</si>
  <si>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</si>
  <si>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</si>
  <si>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</si>
  <si>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</si>
  <si>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</si>
  <si>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</si>
  <si>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</si>
  <si>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</si>
  <si>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</si>
  <si>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</si>
  <si>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</si>
  <si>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</si>
  <si>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</si>
  <si>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</si>
  <si>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</si>
  <si>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</si>
  <si>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</si>
  <si>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</si>
  <si>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</si>
  <si>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</si>
  <si>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</si>
  <si>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</si>
  <si>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</si>
  <si>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</si>
  <si>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</si>
  <si>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</si>
  <si>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</si>
  <si>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</si>
  <si>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</si>
  <si>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</si>
  <si>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</si>
  <si>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</si>
  <si>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</si>
  <si>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</si>
  <si>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</si>
  <si>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</si>
  <si>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</si>
  <si>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</si>
  <si>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</si>
  <si>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</si>
  <si>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</si>
  <si>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</si>
  <si>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</si>
  <si>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</si>
  <si>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</si>
  <si>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</si>
  <si>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</si>
  <si>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</si>
  <si>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</si>
  <si>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</si>
  <si>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</si>
  <si>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</si>
  <si>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</si>
  <si>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</si>
  <si>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</si>
  <si>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</si>
  <si>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</si>
  <si>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</si>
  <si>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</si>
  <si>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</si>
  <si>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</si>
  <si>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</si>
  <si>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</si>
  <si>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</si>
  <si>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</si>
  <si>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</si>
  <si>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</si>
  <si>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</si>
  <si>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</si>
  <si>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</si>
  <si>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</si>
  <si>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</si>
  <si>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</si>
  <si>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</si>
  <si>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</si>
  <si>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</si>
  <si>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</si>
  <si>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</si>
  <si>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</si>
  <si>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</si>
  <si>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</si>
  <si>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</si>
  <si>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</si>
  <si>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</si>
  <si>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</si>
  <si>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</si>
  <si>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</si>
  <si>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</si>
  <si>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</si>
  <si>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</si>
  <si>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</si>
  <si>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</si>
  <si>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</si>
  <si>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</si>
  <si>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</si>
  <si>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</si>
  <si>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</si>
  <si>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</si>
  <si>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</si>
  <si>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</si>
  <si>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</si>
  <si>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</si>
  <si>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</si>
  <si>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</si>
  <si>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</si>
  <si>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</si>
  <si>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</si>
  <si>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</si>
  <si>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</si>
  <si>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</si>
  <si>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</si>
  <si>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</si>
  <si>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</si>
  <si>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</si>
  <si>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</si>
  <si>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</si>
  <si>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</si>
  <si>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</si>
  <si>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</si>
  <si>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</si>
  <si>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</si>
  <si>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</si>
  <si>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</si>
  <si>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</si>
  <si>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</si>
  <si>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</si>
  <si>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</si>
  <si>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</si>
  <si>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</si>
  <si>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</si>
  <si>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</si>
  <si>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</si>
  <si>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</si>
  <si>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</si>
  <si>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</si>
  <si>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</si>
  <si>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</si>
  <si>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</si>
  <si>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</si>
  <si>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</si>
  <si>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</si>
  <si>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</si>
  <si>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</si>
  <si>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</si>
  <si>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</si>
  <si>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</si>
  <si>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</si>
  <si>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</si>
  <si>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</si>
  <si>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</si>
  <si>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</si>
  <si>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</si>
  <si>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</si>
  <si>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</si>
  <si>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</si>
  <si>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</si>
  <si>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</si>
  <si>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</si>
  <si>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</si>
  <si>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</si>
  <si>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</si>
  <si>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</si>
  <si>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</si>
  <si>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</si>
  <si>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</si>
  <si>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</si>
  <si>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</si>
  <si>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</si>
  <si>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</si>
  <si>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</si>
  <si>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</si>
  <si>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</si>
  <si>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</si>
  <si>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</si>
  <si>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</si>
  <si>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</si>
  <si>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</si>
  <si>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</si>
  <si>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</si>
  <si>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</si>
  <si>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</si>
  <si>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</si>
  <si>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</si>
  <si>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</si>
  <si>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</si>
  <si>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</si>
  <si>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</si>
  <si>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</si>
  <si>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</si>
  <si>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</si>
  <si>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</si>
  <si>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</si>
  <si>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</si>
  <si>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</si>
  <si>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</si>
  <si>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</si>
  <si>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</si>
  <si>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</si>
  <si>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</si>
  <si>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</si>
  <si>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</si>
  <si>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</si>
  <si>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</si>
  <si>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</si>
  <si>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</si>
  <si>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</si>
  <si>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</si>
  <si>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</si>
  <si>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</si>
  <si>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</si>
  <si>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</si>
  <si>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</si>
  <si>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</si>
  <si>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</si>
  <si>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</si>
  <si>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</si>
  <si>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</si>
  <si>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</si>
  <si>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</si>
  <si>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</si>
  <si>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</si>
  <si>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</si>
  <si>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</si>
  <si>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</si>
  <si>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</si>
  <si>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</si>
  <si>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</si>
  <si>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</si>
  <si>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</si>
  <si>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</si>
  <si>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</si>
  <si>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</si>
  <si>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</si>
  <si>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</si>
  <si>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</si>
  <si>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</si>
  <si>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</si>
  <si>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</si>
  <si>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</si>
  <si>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</si>
  <si>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</si>
  <si>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</si>
  <si>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</si>
  <si>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</si>
  <si>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</si>
  <si>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</si>
  <si>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</si>
  <si>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</si>
  <si>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</si>
  <si>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</si>
  <si>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</si>
  <si>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</si>
  <si>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</si>
  <si>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</si>
  <si>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</si>
  <si>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</si>
  <si>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</si>
  <si>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</si>
  <si>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</si>
  <si>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</si>
  <si>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</si>
  <si>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</si>
  <si>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</si>
  <si>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</si>
  <si>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</si>
  <si>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</si>
  <si>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</si>
  <si>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</si>
  <si>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</si>
  <si>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</si>
  <si>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</si>
  <si>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</si>
  <si>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</si>
  <si>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</si>
  <si>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</si>
  <si>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</si>
  <si>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</si>
  <si>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</si>
  <si>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</si>
  <si>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</si>
  <si>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</si>
  <si>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</si>
  <si>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</si>
  <si>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</si>
  <si>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</si>
  <si>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</si>
  <si>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</si>
  <si>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</si>
  <si>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</si>
  <si>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</si>
  <si>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</si>
  <si>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</si>
  <si>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</si>
  <si>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</si>
  <si>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</si>
  <si>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</si>
  <si>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</si>
  <si>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</si>
  <si>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</si>
  <si>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</si>
  <si>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</si>
  <si>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</si>
  <si>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</si>
  <si>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</si>
  <si>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</si>
  <si>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</si>
  <si>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</si>
  <si>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</si>
  <si>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</si>
  <si>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</si>
  <si>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</si>
  <si>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</si>
  <si>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</si>
  <si>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</si>
  <si>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</si>
  <si>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</si>
  <si>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</si>
  <si>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</si>
  <si>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</si>
  <si>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</si>
  <si>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</si>
  <si>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</si>
  <si>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</si>
  <si>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</si>
  <si>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</si>
  <si>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</si>
  <si>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</si>
  <si>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</si>
  <si>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</si>
  <si>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</si>
  <si>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</si>
  <si>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</si>
  <si>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</si>
  <si>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</si>
  <si>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</si>
  <si>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</si>
  <si>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</si>
  <si>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</si>
  <si>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</si>
  <si>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</si>
  <si>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</si>
  <si>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</si>
  <si>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</si>
  <si>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</si>
  <si>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</si>
  <si>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</si>
  <si>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</si>
  <si>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</si>
  <si>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</si>
  <si>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</si>
  <si>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</si>
  <si>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</si>
  <si>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</si>
  <si>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</si>
  <si>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</si>
  <si>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</si>
  <si>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</si>
  <si>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</si>
  <si>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</si>
  <si>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</si>
  <si>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</si>
  <si>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</si>
  <si>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</si>
  <si>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</si>
  <si>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</si>
  <si>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</si>
  <si>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</si>
  <si>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</si>
  <si>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</si>
  <si>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</si>
  <si>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</si>
  <si>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</si>
  <si>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</si>
  <si>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</si>
  <si>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</si>
  <si>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</si>
  <si>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</si>
  <si>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</si>
  <si>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</si>
  <si>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</si>
  <si>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</si>
  <si>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</si>
  <si>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</si>
  <si>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</si>
  <si>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</si>
  <si>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</si>
  <si>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</si>
  <si>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</si>
  <si>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</si>
  <si>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</si>
  <si>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</si>
  <si>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</si>
  <si>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</si>
  <si>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</si>
  <si>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</si>
  <si>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</si>
  <si>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</si>
  <si>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</si>
  <si>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</si>
  <si>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</si>
  <si>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</si>
  <si>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</si>
  <si>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</si>
  <si>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</si>
  <si>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</si>
  <si>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</si>
  <si>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</si>
  <si>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</si>
  <si>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</si>
  <si>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</si>
  <si>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</si>
  <si>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</si>
  <si>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</si>
  <si>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</si>
  <si>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</si>
  <si>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</si>
  <si>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</si>
  <si>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</si>
  <si>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</si>
  <si>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</si>
  <si>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国立感染症研究所競争的研究事務経費</t>
    <rPh sb="8" eb="11">
      <t>キョウソウテキ</t>
    </rPh>
    <rPh sb="11" eb="13">
      <t>ケンキュウ</t>
    </rPh>
    <rPh sb="13" eb="15">
      <t>ジム</t>
    </rPh>
    <rPh sb="15" eb="17">
      <t>ケイヒ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</si>
  <si>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</si>
  <si>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</si>
  <si>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</si>
  <si>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</si>
  <si>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競争的研究資金に係る経理について機関経理を行う。</t>
  </si>
  <si>
    <t>競争的研究資金に係る経理について機関経理を行うとともに、補助員に係る機関雇用を行う。また公的研究である厚生労働科学研究の公正性、信頼性を確保するため、利害関係が想定される企業等との関わり(利益相反)についてその管理に必要となる利益相反委員会を運営する。経理事務等を機関が行うことにより、競争的研究費を適正かつ公正に管理する。</t>
  </si>
  <si>
    <t>-</t>
  </si>
  <si>
    <t>-</t>
    <phoneticPr fontId="5"/>
  </si>
  <si>
    <t>試験研究費</t>
    <rPh sb="0" eb="2">
      <t>シケン</t>
    </rPh>
    <rPh sb="2" eb="5">
      <t>ケンキュウヒ</t>
    </rPh>
    <phoneticPr fontId="5"/>
  </si>
  <si>
    <t>委員等旅費</t>
    <rPh sb="0" eb="2">
      <t>イイン</t>
    </rPh>
    <rPh sb="2" eb="3">
      <t>トウ</t>
    </rPh>
    <rPh sb="3" eb="5">
      <t>リョヒ</t>
    </rPh>
    <phoneticPr fontId="5"/>
  </si>
  <si>
    <t>庁費</t>
    <rPh sb="0" eb="2">
      <t>チョウヒ</t>
    </rPh>
    <phoneticPr fontId="5"/>
  </si>
  <si>
    <t>競争的研究資金における事務取扱について、適正に処理された件数の増加</t>
    <rPh sb="28" eb="30">
      <t>ケンスウ</t>
    </rPh>
    <rPh sb="31" eb="33">
      <t>ゾウカ</t>
    </rPh>
    <phoneticPr fontId="5"/>
  </si>
  <si>
    <t>競争的研究資金の事務取扱件数のうち、適正に処理された事務取扱件数</t>
  </si>
  <si>
    <t>件</t>
    <rPh sb="0" eb="1">
      <t>ケン</t>
    </rPh>
    <phoneticPr fontId="5"/>
  </si>
  <si>
    <t>競争的研究資金の事務取扱件数集計リスト</t>
  </si>
  <si>
    <t>競争的研究資金の事務取扱件数</t>
  </si>
  <si>
    <t>競争的研究資金の特許獲得数</t>
    <rPh sb="0" eb="3">
      <t>キョウソウテキ</t>
    </rPh>
    <rPh sb="3" eb="5">
      <t>ケンキュウ</t>
    </rPh>
    <rPh sb="5" eb="7">
      <t>シキン</t>
    </rPh>
    <rPh sb="8" eb="10">
      <t>トッキョ</t>
    </rPh>
    <rPh sb="10" eb="12">
      <t>カクトク</t>
    </rPh>
    <rPh sb="12" eb="13">
      <t>スウ</t>
    </rPh>
    <phoneticPr fontId="5"/>
  </si>
  <si>
    <t>Ｘ執行額／Ｙ補助金の事務取扱件数</t>
  </si>
  <si>
    <t>Ｘ執行額／Ｙ特許の獲得件数</t>
    <rPh sb="6" eb="8">
      <t>トッキョ</t>
    </rPh>
    <rPh sb="9" eb="11">
      <t>カクトク</t>
    </rPh>
    <rPh sb="11" eb="13">
      <t>ケンスウ</t>
    </rPh>
    <phoneticPr fontId="5"/>
  </si>
  <si>
    <t>　Ｘ/Ｙ</t>
  </si>
  <si>
    <t>万円</t>
    <rPh sb="0" eb="2">
      <t>マンエン</t>
    </rPh>
    <phoneticPr fontId="5"/>
  </si>
  <si>
    <t>33百万/
307件</t>
    <rPh sb="2" eb="4">
      <t>ヒャクマン</t>
    </rPh>
    <rPh sb="9" eb="10">
      <t>ケン</t>
    </rPh>
    <phoneticPr fontId="5"/>
  </si>
  <si>
    <t>219百万/
320件</t>
    <rPh sb="3" eb="5">
      <t>ヒャクマン</t>
    </rPh>
    <rPh sb="10" eb="11">
      <t>ケン</t>
    </rPh>
    <phoneticPr fontId="5"/>
  </si>
  <si>
    <t>33百万/
6件</t>
    <rPh sb="2" eb="4">
      <t>ヒャクマン</t>
    </rPh>
    <rPh sb="7" eb="8">
      <t>ケン</t>
    </rPh>
    <phoneticPr fontId="5"/>
  </si>
  <si>
    <t>219百万/
1件</t>
    <rPh sb="3" eb="5">
      <t>ヒャクマン</t>
    </rPh>
    <rPh sb="8" eb="9">
      <t>ケン</t>
    </rPh>
    <phoneticPr fontId="5"/>
  </si>
  <si>
    <t>289百万/4件</t>
    <rPh sb="3" eb="5">
      <t>ヒャクマン</t>
    </rPh>
    <rPh sb="7" eb="8">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</si>
  <si>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</si>
  <si>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</si>
  <si>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</si>
  <si>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</si>
  <si>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競争的研究費の機関経理業務を行うことで、厚生労働科学研究の公正性及び信頼性の確保に資するもの。</t>
  </si>
  <si>
    <t>保健医療の向上や感染症に関する研究を行うことが国立感染症研究所の責務であり、国費の投入が必要。</t>
  </si>
  <si>
    <t>感染症法に基づく国の責務を踏まえ実施している事業であるため。</t>
  </si>
  <si>
    <t>国民の健康を守るために必要な試験研究等の実施に必要な施設の維持管理であり、優先度は高い。</t>
  </si>
  <si>
    <t>有</t>
  </si>
  <si>
    <t>‐</t>
  </si>
  <si>
    <t>研究業務に関連する共通的な物品の購入、設備の維持管理等に必要な経費が新たに予算措置されたことにより単位あたりコストが増加しているが、単位あたりコスト水準は妥当である。</t>
    <rPh sb="74" eb="76">
      <t>スイジュン</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</si>
  <si>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</si>
  <si>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</si>
  <si>
    <t>成果実績が成果目標に達しているので見合っている。</t>
    <rPh sb="10" eb="11">
      <t>タッ</t>
    </rPh>
    <phoneticPr fontId="5"/>
  </si>
  <si>
    <t>経理システムの導入を行い、効率化を図っている。</t>
  </si>
  <si>
    <t>活動実績は概ね見込みに見合ったものとなっている。</t>
    <rPh sb="5" eb="6">
      <t>オオム</t>
    </rPh>
    <phoneticPr fontId="5"/>
  </si>
  <si>
    <t>当該事業は、競争的研究資金の取扱に特化した事業である。国立感染症研究所運営経費は、研究の基礎的支援業務の事業であり、競争的研究資金は扱わないため役割が異なる。</t>
  </si>
  <si>
    <t>国立感染症研究所運営経費</t>
    <rPh sb="0" eb="2">
      <t>コクリツ</t>
    </rPh>
    <rPh sb="2" eb="5">
      <t>カンセンショウ</t>
    </rPh>
    <rPh sb="5" eb="8">
      <t>ケンキュウショ</t>
    </rPh>
    <rPh sb="8" eb="10">
      <t>ウンエイ</t>
    </rPh>
    <rPh sb="10" eb="12">
      <t>ケイヒ</t>
    </rPh>
    <phoneticPr fontId="5"/>
  </si>
  <si>
    <t>適切に予算を執行し、事業の目標が達成できており、このまま継続して事業を実施する。また、これまでの改善策に加えて、引き続き効率的な予算執行に努めたい。</t>
  </si>
  <si>
    <t>630</t>
    <phoneticPr fontId="5"/>
  </si>
  <si>
    <t>571</t>
    <phoneticPr fontId="5"/>
  </si>
  <si>
    <t>508</t>
    <phoneticPr fontId="5"/>
  </si>
  <si>
    <t>890</t>
    <phoneticPr fontId="5"/>
  </si>
  <si>
    <t>900</t>
    <phoneticPr fontId="5"/>
  </si>
  <si>
    <t>869</t>
    <phoneticPr fontId="5"/>
  </si>
  <si>
    <t>872</t>
    <phoneticPr fontId="5"/>
  </si>
  <si>
    <t>A.株式会社みずほ銀行早稲田支店</t>
    <phoneticPr fontId="5"/>
  </si>
  <si>
    <t>雑役務費</t>
    <rPh sb="0" eb="1">
      <t>ザツ</t>
    </rPh>
    <rPh sb="1" eb="4">
      <t>エキムヒ</t>
    </rPh>
    <phoneticPr fontId="5"/>
  </si>
  <si>
    <t>振込業務委託契約</t>
    <rPh sb="0" eb="2">
      <t>フリコミ</t>
    </rPh>
    <rPh sb="2" eb="4">
      <t>ギョウム</t>
    </rPh>
    <rPh sb="4" eb="6">
      <t>イタク</t>
    </rPh>
    <rPh sb="6" eb="8">
      <t>ケイヤク</t>
    </rPh>
    <phoneticPr fontId="5"/>
  </si>
  <si>
    <t>株式会社みずほ銀行早稲田支店</t>
    <phoneticPr fontId="5"/>
  </si>
  <si>
    <t>振込業務委託委託契約</t>
    <rPh sb="0" eb="2">
      <t>フリコミ</t>
    </rPh>
    <rPh sb="2" eb="4">
      <t>ギョウム</t>
    </rPh>
    <rPh sb="4" eb="6">
      <t>イタク</t>
    </rPh>
    <rPh sb="6" eb="8">
      <t>イタク</t>
    </rPh>
    <rPh sb="8" eb="10">
      <t>ケイヤク</t>
    </rPh>
    <phoneticPr fontId="5"/>
  </si>
  <si>
    <t>-</t>
    <phoneticPr fontId="5"/>
  </si>
  <si>
    <t>株式会社エデュース</t>
    <phoneticPr fontId="5"/>
  </si>
  <si>
    <t>日本ヒューレット・パッカード株式会社</t>
    <phoneticPr fontId="5"/>
  </si>
  <si>
    <t>サーバHDD交換修理業務</t>
    <rPh sb="6" eb="8">
      <t>コウカン</t>
    </rPh>
    <rPh sb="8" eb="10">
      <t>シュウリ</t>
    </rPh>
    <rPh sb="10" eb="12">
      <t>ギョウム</t>
    </rPh>
    <phoneticPr fontId="5"/>
  </si>
  <si>
    <t>サーバ電源ユニット交換修理業務</t>
    <rPh sb="3" eb="5">
      <t>デンゲン</t>
    </rPh>
    <rPh sb="9" eb="11">
      <t>コウカン</t>
    </rPh>
    <rPh sb="11" eb="13">
      <t>シュウリ</t>
    </rPh>
    <rPh sb="13" eb="15">
      <t>ギョウム</t>
    </rPh>
    <phoneticPr fontId="5"/>
  </si>
  <si>
    <t>科研費プロカスタマイズ業務</t>
    <rPh sb="0" eb="3">
      <t>カケンヒ</t>
    </rPh>
    <rPh sb="11" eb="13">
      <t>ギョウム</t>
    </rPh>
    <phoneticPr fontId="5"/>
  </si>
  <si>
    <t>消耗品購入</t>
    <rPh sb="0" eb="2">
      <t>ショウモウ</t>
    </rPh>
    <rPh sb="2" eb="3">
      <t>ヒン</t>
    </rPh>
    <rPh sb="3" eb="5">
      <t>コウニュウ</t>
    </rPh>
    <phoneticPr fontId="5"/>
  </si>
  <si>
    <t>B.（株）紀伊国屋書店</t>
    <phoneticPr fontId="5"/>
  </si>
  <si>
    <t>外国雑誌購入</t>
    <rPh sb="0" eb="2">
      <t>ガイコク</t>
    </rPh>
    <rPh sb="2" eb="4">
      <t>ザッシ</t>
    </rPh>
    <rPh sb="4" eb="6">
      <t>コウニュウ</t>
    </rPh>
    <phoneticPr fontId="5"/>
  </si>
  <si>
    <t>消耗品費</t>
    <rPh sb="0" eb="3">
      <t>ショウモウヒン</t>
    </rPh>
    <rPh sb="3" eb="4">
      <t>ヒ</t>
    </rPh>
    <phoneticPr fontId="5"/>
  </si>
  <si>
    <t>株式会社紀伊国屋書店</t>
    <rPh sb="0" eb="2">
      <t>カブシキ</t>
    </rPh>
    <rPh sb="2" eb="4">
      <t>カイシャ</t>
    </rPh>
    <phoneticPr fontId="5"/>
  </si>
  <si>
    <t>電子書籍の利用</t>
    <rPh sb="0" eb="2">
      <t>デンシ</t>
    </rPh>
    <rPh sb="2" eb="4">
      <t>ショセキ</t>
    </rPh>
    <rPh sb="5" eb="7">
      <t>リヨウ</t>
    </rPh>
    <phoneticPr fontId="5"/>
  </si>
  <si>
    <t>丸善雄松堂株式会社</t>
    <phoneticPr fontId="5"/>
  </si>
  <si>
    <t>ユサコ株式会社</t>
    <phoneticPr fontId="5"/>
  </si>
  <si>
    <t>C.東京電力エナジ－パ－トナ－（株）</t>
    <phoneticPr fontId="5"/>
  </si>
  <si>
    <t>電力供給</t>
    <rPh sb="0" eb="2">
      <t>デンリョク</t>
    </rPh>
    <rPh sb="2" eb="4">
      <t>キョウキュウ</t>
    </rPh>
    <phoneticPr fontId="5"/>
  </si>
  <si>
    <t>光熱水料</t>
    <rPh sb="0" eb="3">
      <t>コウネツスイ</t>
    </rPh>
    <rPh sb="3" eb="4">
      <t>リョウ</t>
    </rPh>
    <phoneticPr fontId="5"/>
  </si>
  <si>
    <t>東京電力エナジ－パ－トナ－株式会社</t>
    <rPh sb="13" eb="15">
      <t>カブシキ</t>
    </rPh>
    <rPh sb="15" eb="17">
      <t>カイシャ</t>
    </rPh>
    <phoneticPr fontId="5"/>
  </si>
  <si>
    <t>ガス供給</t>
    <rPh sb="2" eb="4">
      <t>キョウキュウ</t>
    </rPh>
    <phoneticPr fontId="5"/>
  </si>
  <si>
    <t>武陽ガス株式会社</t>
    <rPh sb="4" eb="6">
      <t>カブシキ</t>
    </rPh>
    <rPh sb="6" eb="8">
      <t>カイシャ</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</si>
  <si>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</si>
  <si>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</si>
  <si>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</si>
  <si>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</si>
  <si>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</si>
  <si>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</si>
  <si>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</si>
  <si>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</si>
  <si>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</si>
  <si>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</si>
  <si>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</si>
  <si>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補助業務（賃金）</t>
    <rPh sb="0" eb="2">
      <t>ホジョ</t>
    </rPh>
    <rPh sb="2" eb="4">
      <t>ギョウム</t>
    </rPh>
    <rPh sb="5" eb="7">
      <t>チンギン</t>
    </rPh>
    <phoneticPr fontId="5"/>
  </si>
  <si>
    <t>D.非常勤職員A</t>
    <rPh sb="2" eb="5">
      <t>ヒジョウキン</t>
    </rPh>
    <rPh sb="5" eb="7">
      <t>ショクイン</t>
    </rPh>
    <phoneticPr fontId="5"/>
  </si>
  <si>
    <t>賃金</t>
    <rPh sb="0" eb="2">
      <t>チンギン</t>
    </rPh>
    <phoneticPr fontId="5"/>
  </si>
  <si>
    <t>323百万/
341件</t>
    <rPh sb="3" eb="5">
      <t>ヒャクマン</t>
    </rPh>
    <rPh sb="10" eb="11">
      <t>ケン</t>
    </rPh>
    <phoneticPr fontId="5"/>
  </si>
  <si>
    <t>323百万/
2件</t>
    <rPh sb="3" eb="5">
      <t>ヒャクマン</t>
    </rPh>
    <rPh sb="8" eb="9">
      <t>ケン</t>
    </rPh>
    <phoneticPr fontId="5"/>
  </si>
  <si>
    <t>円</t>
    <rPh sb="0" eb="1">
      <t>エン</t>
    </rPh>
    <phoneticPr fontId="5"/>
  </si>
  <si>
    <t>株式会社エデュース</t>
    <phoneticPr fontId="5"/>
  </si>
  <si>
    <t>日本ヒューレット・パッカード株式会社</t>
    <phoneticPr fontId="5"/>
  </si>
  <si>
    <t>堀内電機株式会社</t>
    <phoneticPr fontId="5"/>
  </si>
  <si>
    <t>エルゼビア・ビー・ブイ</t>
    <phoneticPr fontId="5"/>
  </si>
  <si>
    <t>丸善雄松堂株式会社</t>
    <phoneticPr fontId="5"/>
  </si>
  <si>
    <t>ユサコ株式会社</t>
    <phoneticPr fontId="5"/>
  </si>
  <si>
    <t>東京都水道局</t>
    <phoneticPr fontId="5"/>
  </si>
  <si>
    <t>日本瓦斯株式会社</t>
    <phoneticPr fontId="5"/>
  </si>
  <si>
    <t>東上ガス株式会社</t>
    <phoneticPr fontId="5"/>
  </si>
  <si>
    <t>289百万/341件</t>
    <rPh sb="3" eb="5">
      <t>ヒャクマン</t>
    </rPh>
    <rPh sb="9" eb="10">
      <t>ケン</t>
    </rPh>
    <phoneticPr fontId="5"/>
  </si>
  <si>
    <t>機関経理業務に要するシステム及び電子書籍利用料について、当該支出先でしか取り扱いがないため、競争性のない随意契約となったものである。またシステムを利用した振込業務等は、みずほ銀行を利用することとされているため、競争性のない随意契約となっている。また、数年前から引き続き３庁舎による公告、類似契約業者への声掛けを実施しているところであるが、ガス供給に係る調達については、１者応札となった。いずれも会計法に基づき適切に契約を行っており、今後も一者応札の解消となるよう継続していく。</t>
    <rPh sb="14" eb="15">
      <t>オヨ</t>
    </rPh>
    <rPh sb="16" eb="18">
      <t>デンシ</t>
    </rPh>
    <rPh sb="18" eb="20">
      <t>ショセキ</t>
    </rPh>
    <rPh sb="20" eb="23">
      <t>リヨウリョウ</t>
    </rPh>
    <rPh sb="28" eb="30">
      <t>トウガイ</t>
    </rPh>
    <rPh sb="30" eb="32">
      <t>シシュツ</t>
    </rPh>
    <rPh sb="32" eb="33">
      <t>サキ</t>
    </rPh>
    <rPh sb="36" eb="37">
      <t>ト</t>
    </rPh>
    <rPh sb="38" eb="39">
      <t>アツカ</t>
    </rPh>
    <rPh sb="125" eb="128">
      <t>スウネンマエ</t>
    </rPh>
    <rPh sb="216" eb="218">
      <t>コンゴ</t>
    </rPh>
    <rPh sb="219" eb="221">
      <t>イッシャ</t>
    </rPh>
    <rPh sb="221" eb="223">
      <t>オウサツ</t>
    </rPh>
    <rPh sb="224" eb="226">
      <t>カイショウ</t>
    </rPh>
    <rPh sb="231" eb="233">
      <t>ケイゾク</t>
    </rPh>
    <phoneticPr fontId="5"/>
  </si>
  <si>
    <t>システム導入等による業務の効率化、より適切な勤務時間の管理を行う事で、補助員の業務負担の軽減および雇用経費の削減が図られている。</t>
    <rPh sb="57" eb="58">
      <t>ハカ</t>
    </rPh>
    <phoneticPr fontId="5"/>
  </si>
  <si>
    <t>外部有識者点検対象外</t>
    <rPh sb="0" eb="10">
      <t>ガイブユウシキシャテンケンタイショウガイ</t>
    </rPh>
    <phoneticPr fontId="5"/>
  </si>
  <si>
    <t>競争的研究費に係る事務経費であるが、一者応札となっている要因を分析し、改善を図ること。</t>
    <rPh sb="7" eb="8">
      <t>カカ</t>
    </rPh>
    <rPh sb="9" eb="11">
      <t>ジム</t>
    </rPh>
    <rPh sb="11" eb="13">
      <t>ケイヒ</t>
    </rPh>
    <rPh sb="18" eb="22">
      <t>イッシャオウサツ</t>
    </rPh>
    <rPh sb="28" eb="30">
      <t>ヨウイン</t>
    </rPh>
    <rPh sb="31" eb="33">
      <t>ブンセキ</t>
    </rPh>
    <rPh sb="35" eb="37">
      <t>カイゼン</t>
    </rPh>
    <rPh sb="38" eb="39">
      <t>ハカ</t>
    </rPh>
    <phoneticPr fontId="5"/>
  </si>
  <si>
    <t>-</t>
    <phoneticPr fontId="5"/>
  </si>
  <si>
    <t>競争的研究費に係る間接事務経費分の増
「新しい日本のための優先課題推進枠」414</t>
    <rPh sb="0" eb="3">
      <t>キョウソウテキ</t>
    </rPh>
    <rPh sb="3" eb="6">
      <t>ケンキュウヒ</t>
    </rPh>
    <rPh sb="7" eb="8">
      <t>カカ</t>
    </rPh>
    <rPh sb="9" eb="11">
      <t>カンセツ</t>
    </rPh>
    <rPh sb="11" eb="13">
      <t>ジム</t>
    </rPh>
    <rPh sb="13" eb="15">
      <t>ケイヒ</t>
    </rPh>
    <rPh sb="15" eb="16">
      <t>ブン</t>
    </rPh>
    <rPh sb="17" eb="18">
      <t>ゾウ</t>
    </rPh>
    <rPh sb="20" eb="21">
      <t>アタラ</t>
    </rPh>
    <rPh sb="23" eb="25">
      <t>ニホン</t>
    </rPh>
    <rPh sb="29" eb="31">
      <t>ユウセン</t>
    </rPh>
    <rPh sb="31" eb="33">
      <t>カダイ</t>
    </rPh>
    <rPh sb="33" eb="35">
      <t>スイシン</t>
    </rPh>
    <rPh sb="35" eb="36">
      <t>ワク</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</si>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</sst>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12871</xdr:colOff>
      <xdr:row>742</xdr:row>
      <xdr:rowOff>25743</xdr:rowOff>
    </xdr:from>
    <xdr:to>
      <xdr:col>37</xdr:col>
      <xdr:colOff>189421</xdr:colOff>
      <xdr:row>745</xdr:row>
      <xdr:rowOff>157268</xdr:rowOff>
    </xdr:to>
    <xdr:sp macro="" textlink="">
      <xdr:nvSpPr>
        <xdr:cNvPr id="3" name="正方形/長方形 2">
          <a:extLst>
            <a:ext uri="{FF2B5EF4-FFF2-40B4-BE49-F238E27FC236}">
              <a16:creationId xmlns:a16="http://schemas.microsoft.com/office/drawing/2014/main" id="{6ECCBEA0-E9DB-4049-BCFC-A18E70C3C478}"/>
            </a:ext>
          </a:extLst>
        </xdr:cNvPr>
        <xdr:cNvSpPr/>
      </xdr:nvSpPr>
      <xdr:spPr>
        <a:xfrm>
          <a:off x="4749628" y="42193175"/>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競争的研究事務経費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12872</xdr:colOff>
      <xdr:row>745</xdr:row>
      <xdr:rowOff>115845</xdr:rowOff>
    </xdr:from>
    <xdr:to>
      <xdr:col>30</xdr:col>
      <xdr:colOff>13162</xdr:colOff>
      <xdr:row>747</xdr:row>
      <xdr:rowOff>211450</xdr:rowOff>
    </xdr:to>
    <xdr:cxnSp macro="">
      <xdr:nvCxnSpPr>
        <xdr:cNvPr id="8" name="直線コネクタ 7">
          <a:extLst>
            <a:ext uri="{FF2B5EF4-FFF2-40B4-BE49-F238E27FC236}">
              <a16:creationId xmlns:a16="http://schemas.microsoft.com/office/drawing/2014/main" id="{2D8EBCA2-54D6-4E63-8A6C-B7141D717FE6}"/>
            </a:ext>
          </a:extLst>
        </xdr:cNvPr>
        <xdr:cNvCxnSpPr/>
      </xdr:nvCxnSpPr>
      <xdr:spPr>
        <a:xfrm flipH="1">
          <a:off x="6191250" y="43325879"/>
          <a:ext cx="290" cy="79067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747</xdr:row>
      <xdr:rowOff>218818</xdr:rowOff>
    </xdr:from>
    <xdr:to>
      <xdr:col>45</xdr:col>
      <xdr:colOff>129829</xdr:colOff>
      <xdr:row>747</xdr:row>
      <xdr:rowOff>246344</xdr:rowOff>
    </xdr:to>
    <xdr:cxnSp macro="">
      <xdr:nvCxnSpPr>
        <xdr:cNvPr id="10" name="直線コネクタ 9">
          <a:extLst>
            <a:ext uri="{FF2B5EF4-FFF2-40B4-BE49-F238E27FC236}">
              <a16:creationId xmlns:a16="http://schemas.microsoft.com/office/drawing/2014/main" id="{9D0CE732-8789-47F1-9501-6AE1E5DF46F1}"/>
            </a:ext>
          </a:extLst>
        </xdr:cNvPr>
        <xdr:cNvCxnSpPr/>
      </xdr:nvCxnSpPr>
      <xdr:spPr>
        <a:xfrm flipH="1">
          <a:off x="2574324" y="44123919"/>
          <a:ext cx="6823073" cy="27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119597</xdr:colOff>
      <xdr:row>747</xdr:row>
      <xdr:rowOff>231689</xdr:rowOff>
    </xdr:from>
    <xdr:to>
      <xdr:col>12</xdr:col>
      <xdr:colOff>128717</xdr:colOff>
      <xdr:row>749</xdr:row>
      <xdr:rowOff>270304</xdr:rowOff>
    </xdr:to>
    <xdr:cxnSp macro="">
      <xdr:nvCxnSpPr>
        <xdr:cNvPr id="11" name="直線コネクタ 10">
          <a:extLst>
            <a:ext uri="{FF2B5EF4-FFF2-40B4-BE49-F238E27FC236}">
              <a16:creationId xmlns:a16="http://schemas.microsoft.com/office/drawing/2014/main" id="{C1AFA6EE-99A4-419E-A614-861F4AD2A199}"/>
            </a:ext>
          </a:extLst>
        </xdr:cNvPr>
        <xdr:cNvCxnSpPr/>
      </xdr:nvCxnSpPr>
      <xdr:spPr>
        <a:xfrm>
          <a:off x="2590948" y="44136790"/>
          <a:ext cx="9120" cy="73368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115844</xdr:colOff>
      <xdr:row>749</xdr:row>
      <xdr:rowOff>283174</xdr:rowOff>
    </xdr:from>
    <xdr:to>
      <xdr:col>16</xdr:col>
      <xdr:colOff>197788</xdr:colOff>
      <xdr:row>754</xdr:row>
      <xdr:rowOff>57857</xdr:rowOff>
    </xdr:to>
    <xdr:sp macro="" textlink="">
      <xdr:nvSpPr>
        <xdr:cNvPr id="12" name="正方形/長方形 11">
          <a:extLst>
            <a:ext uri="{FF2B5EF4-FFF2-40B4-BE49-F238E27FC236}">
              <a16:creationId xmlns:a16="http://schemas.microsoft.com/office/drawing/2014/main" id="{B6C5B6C6-F844-4CAA-A5F7-BD6CD76B0832}"/>
            </a:ext>
          </a:extLst>
        </xdr:cNvPr>
        <xdr:cNvSpPr/>
      </xdr:nvSpPr>
      <xdr:spPr>
        <a:xfrm>
          <a:off x="1763412" y="44883343"/>
          <a:ext cx="1729511" cy="15123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株式会社みずほ銀行早稲田支店他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振込業務委託等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77231</xdr:colOff>
      <xdr:row>747</xdr:row>
      <xdr:rowOff>244561</xdr:rowOff>
    </xdr:from>
    <xdr:to>
      <xdr:col>24</xdr:col>
      <xdr:colOff>77231</xdr:colOff>
      <xdr:row>749</xdr:row>
      <xdr:rowOff>254440</xdr:rowOff>
    </xdr:to>
    <xdr:cxnSp macro="">
      <xdr:nvCxnSpPr>
        <xdr:cNvPr id="13" name="直線コネクタ 12">
          <a:extLst>
            <a:ext uri="{FF2B5EF4-FFF2-40B4-BE49-F238E27FC236}">
              <a16:creationId xmlns:a16="http://schemas.microsoft.com/office/drawing/2014/main" id="{61CF6D33-CB7E-4C8D-B4D5-F1FD227BFF67}"/>
            </a:ext>
          </a:extLst>
        </xdr:cNvPr>
        <xdr:cNvCxnSpPr/>
      </xdr:nvCxnSpPr>
      <xdr:spPr>
        <a:xfrm>
          <a:off x="5019934" y="44149662"/>
          <a:ext cx="0" cy="7049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167331</xdr:colOff>
      <xdr:row>749</xdr:row>
      <xdr:rowOff>283176</xdr:rowOff>
    </xdr:from>
    <xdr:to>
      <xdr:col>28</xdr:col>
      <xdr:colOff>87197</xdr:colOff>
      <xdr:row>754</xdr:row>
      <xdr:rowOff>63445</xdr:rowOff>
    </xdr:to>
    <xdr:sp macro="" textlink="">
      <xdr:nvSpPr>
        <xdr:cNvPr id="14" name="正方形/長方形 13">
          <a:extLst>
            <a:ext uri="{FF2B5EF4-FFF2-40B4-BE49-F238E27FC236}">
              <a16:creationId xmlns:a16="http://schemas.microsoft.com/office/drawing/2014/main" id="{C574C0DE-5200-491A-994D-55F4B8D0E85F}"/>
            </a:ext>
          </a:extLst>
        </xdr:cNvPr>
        <xdr:cNvSpPr/>
      </xdr:nvSpPr>
      <xdr:spPr>
        <a:xfrm>
          <a:off x="4080304" y="44883345"/>
          <a:ext cx="1773379" cy="15179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株式会社紀伊国屋書店他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外国雑誌購入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141587</xdr:colOff>
      <xdr:row>748</xdr:row>
      <xdr:rowOff>167331</xdr:rowOff>
    </xdr:from>
    <xdr:to>
      <xdr:col>16</xdr:col>
      <xdr:colOff>192988</xdr:colOff>
      <xdr:row>749</xdr:row>
      <xdr:rowOff>102973</xdr:rowOff>
    </xdr:to>
    <xdr:sp macro="" textlink="">
      <xdr:nvSpPr>
        <xdr:cNvPr id="15" name="テキスト ボックス 14">
          <a:extLst>
            <a:ext uri="{FF2B5EF4-FFF2-40B4-BE49-F238E27FC236}">
              <a16:creationId xmlns:a16="http://schemas.microsoft.com/office/drawing/2014/main" id="{F072DE51-6C8B-4AEB-9435-1EF5134D32B5}"/>
            </a:ext>
          </a:extLst>
        </xdr:cNvPr>
        <xdr:cNvSpPr txBox="1"/>
      </xdr:nvSpPr>
      <xdr:spPr>
        <a:xfrm rot="10800000" flipV="1">
          <a:off x="1583209" y="44419966"/>
          <a:ext cx="1904914" cy="283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17</xdr:col>
      <xdr:colOff>141588</xdr:colOff>
      <xdr:row>748</xdr:row>
      <xdr:rowOff>193074</xdr:rowOff>
    </xdr:from>
    <xdr:to>
      <xdr:col>29</xdr:col>
      <xdr:colOff>16045</xdr:colOff>
      <xdr:row>749</xdr:row>
      <xdr:rowOff>77230</xdr:rowOff>
    </xdr:to>
    <xdr:sp macro="" textlink="">
      <xdr:nvSpPr>
        <xdr:cNvPr id="18" name="テキスト ボックス 17">
          <a:extLst>
            <a:ext uri="{FF2B5EF4-FFF2-40B4-BE49-F238E27FC236}">
              <a16:creationId xmlns:a16="http://schemas.microsoft.com/office/drawing/2014/main" id="{16FAE508-6DBF-4CF5-8782-D8CA8490E662}"/>
            </a:ext>
          </a:extLst>
        </xdr:cNvPr>
        <xdr:cNvSpPr txBox="1"/>
      </xdr:nvSpPr>
      <xdr:spPr>
        <a:xfrm rot="10800000" flipV="1">
          <a:off x="3642669" y="44445709"/>
          <a:ext cx="2345808" cy="231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128717</xdr:colOff>
      <xdr:row>747</xdr:row>
      <xdr:rowOff>231689</xdr:rowOff>
    </xdr:from>
    <xdr:to>
      <xdr:col>34</xdr:col>
      <xdr:colOff>128717</xdr:colOff>
      <xdr:row>749</xdr:row>
      <xdr:rowOff>241568</xdr:rowOff>
    </xdr:to>
    <xdr:cxnSp macro="">
      <xdr:nvCxnSpPr>
        <xdr:cNvPr id="19" name="直線コネクタ 18">
          <a:extLst>
            <a:ext uri="{FF2B5EF4-FFF2-40B4-BE49-F238E27FC236}">
              <a16:creationId xmlns:a16="http://schemas.microsoft.com/office/drawing/2014/main" id="{B404AAB4-E5FD-491E-84FA-E9B86FAB1938}"/>
            </a:ext>
          </a:extLst>
        </xdr:cNvPr>
        <xdr:cNvCxnSpPr/>
      </xdr:nvCxnSpPr>
      <xdr:spPr>
        <a:xfrm>
          <a:off x="7130879" y="44136790"/>
          <a:ext cx="0" cy="7049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154459</xdr:colOff>
      <xdr:row>749</xdr:row>
      <xdr:rowOff>270305</xdr:rowOff>
    </xdr:from>
    <xdr:to>
      <xdr:col>38</xdr:col>
      <xdr:colOff>143745</xdr:colOff>
      <xdr:row>754</xdr:row>
      <xdr:rowOff>120424</xdr:rowOff>
    </xdr:to>
    <xdr:sp macro="" textlink="">
      <xdr:nvSpPr>
        <xdr:cNvPr id="20" name="正方形/長方形 19">
          <a:extLst>
            <a:ext uri="{FF2B5EF4-FFF2-40B4-BE49-F238E27FC236}">
              <a16:creationId xmlns:a16="http://schemas.microsoft.com/office/drawing/2014/main" id="{BC3975E5-5D58-4EED-A306-2F975A051CB7}"/>
            </a:ext>
          </a:extLst>
        </xdr:cNvPr>
        <xdr:cNvSpPr/>
      </xdr:nvSpPr>
      <xdr:spPr>
        <a:xfrm>
          <a:off x="6332837" y="44870474"/>
          <a:ext cx="1636854" cy="15877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東京電力エナジ－パ－トナ－（株）他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25739</xdr:colOff>
      <xdr:row>748</xdr:row>
      <xdr:rowOff>167332</xdr:rowOff>
    </xdr:from>
    <xdr:to>
      <xdr:col>42</xdr:col>
      <xdr:colOff>25742</xdr:colOff>
      <xdr:row>749</xdr:row>
      <xdr:rowOff>115845</xdr:rowOff>
    </xdr:to>
    <xdr:sp macro="" textlink="">
      <xdr:nvSpPr>
        <xdr:cNvPr id="21" name="テキスト ボックス 20">
          <a:extLst>
            <a:ext uri="{FF2B5EF4-FFF2-40B4-BE49-F238E27FC236}">
              <a16:creationId xmlns:a16="http://schemas.microsoft.com/office/drawing/2014/main" id="{0B36A433-23F8-4B2B-A2F8-9CE97631EC5C}"/>
            </a:ext>
          </a:extLst>
        </xdr:cNvPr>
        <xdr:cNvSpPr txBox="1"/>
      </xdr:nvSpPr>
      <xdr:spPr>
        <a:xfrm rot="10800000" flipV="1">
          <a:off x="6204117" y="44419967"/>
          <a:ext cx="2471355" cy="2960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45</xdr:col>
      <xdr:colOff>115844</xdr:colOff>
      <xdr:row>747</xdr:row>
      <xdr:rowOff>218818</xdr:rowOff>
    </xdr:from>
    <xdr:to>
      <xdr:col>45</xdr:col>
      <xdr:colOff>115844</xdr:colOff>
      <xdr:row>749</xdr:row>
      <xdr:rowOff>228697</xdr:rowOff>
    </xdr:to>
    <xdr:cxnSp macro="">
      <xdr:nvCxnSpPr>
        <xdr:cNvPr id="22" name="直線コネクタ 21">
          <a:extLst>
            <a:ext uri="{FF2B5EF4-FFF2-40B4-BE49-F238E27FC236}">
              <a16:creationId xmlns:a16="http://schemas.microsoft.com/office/drawing/2014/main" id="{FA5EF596-B231-4F8C-807E-00C3C450ABCF}"/>
            </a:ext>
          </a:extLst>
        </xdr:cNvPr>
        <xdr:cNvCxnSpPr/>
      </xdr:nvCxnSpPr>
      <xdr:spPr>
        <a:xfrm>
          <a:off x="9383412" y="44123919"/>
          <a:ext cx="0" cy="7049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141588</xdr:colOff>
      <xdr:row>749</xdr:row>
      <xdr:rowOff>231689</xdr:rowOff>
    </xdr:from>
    <xdr:to>
      <xdr:col>49</xdr:col>
      <xdr:colOff>130875</xdr:colOff>
      <xdr:row>754</xdr:row>
      <xdr:rowOff>43708</xdr:rowOff>
    </xdr:to>
    <xdr:sp macro="" textlink="">
      <xdr:nvSpPr>
        <xdr:cNvPr id="23" name="正方形/長方形 22">
          <a:extLst>
            <a:ext uri="{FF2B5EF4-FFF2-40B4-BE49-F238E27FC236}">
              <a16:creationId xmlns:a16="http://schemas.microsoft.com/office/drawing/2014/main" id="{8D1582B2-9C86-4416-AEDE-2B1656612175}"/>
            </a:ext>
          </a:extLst>
        </xdr:cNvPr>
        <xdr:cNvSpPr/>
      </xdr:nvSpPr>
      <xdr:spPr>
        <a:xfrm>
          <a:off x="8585372" y="44831858"/>
          <a:ext cx="1636854" cy="15496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43</xdr:col>
      <xdr:colOff>51486</xdr:colOff>
      <xdr:row>748</xdr:row>
      <xdr:rowOff>167332</xdr:rowOff>
    </xdr:from>
    <xdr:to>
      <xdr:col>48</xdr:col>
      <xdr:colOff>128716</xdr:colOff>
      <xdr:row>749</xdr:row>
      <xdr:rowOff>90102</xdr:rowOff>
    </xdr:to>
    <xdr:sp macro="" textlink="">
      <xdr:nvSpPr>
        <xdr:cNvPr id="25" name="テキスト ボックス 24">
          <a:extLst>
            <a:ext uri="{FF2B5EF4-FFF2-40B4-BE49-F238E27FC236}">
              <a16:creationId xmlns:a16="http://schemas.microsoft.com/office/drawing/2014/main" id="{5F23341F-F8A3-4D1B-98CE-D3BDB20C3CB0}"/>
            </a:ext>
          </a:extLst>
        </xdr:cNvPr>
        <xdr:cNvSpPr txBox="1"/>
      </xdr:nvSpPr>
      <xdr:spPr>
        <a:xfrm rot="10800000" flipV="1">
          <a:off x="8907162" y="44419967"/>
          <a:ext cx="1106959"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880</v>
      </c>
      <c r="AT2" s="941"/>
      <c r="AU2" s="941"/>
      <c r="AV2" s="52" t="str">
        <f>IF(AW2="", "", "-")</f>
        <v/>
      </c>
      <c r="AW2" s="912"/>
      <c r="AX2" s="912"/>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176</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569</v>
      </c>
      <c r="AF5" s="700"/>
      <c r="AG5" s="700"/>
      <c r="AH5" s="700"/>
      <c r="AI5" s="700"/>
      <c r="AJ5" s="700"/>
      <c r="AK5" s="700"/>
      <c r="AL5" s="700"/>
      <c r="AM5" s="700"/>
      <c r="AN5" s="700"/>
      <c r="AO5" s="700"/>
      <c r="AP5" s="701"/>
      <c r="AQ5" s="702" t="s">
        <v>570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676</v>
      </c>
      <c r="H7" s="499"/>
      <c r="I7" s="499"/>
      <c r="J7" s="499"/>
      <c r="K7" s="499"/>
      <c r="L7" s="499"/>
      <c r="M7" s="499"/>
      <c r="N7" s="499"/>
      <c r="O7" s="499"/>
      <c r="P7" s="499"/>
      <c r="Q7" s="499"/>
      <c r="R7" s="499"/>
      <c r="S7" s="499"/>
      <c r="T7" s="499"/>
      <c r="U7" s="499"/>
      <c r="V7" s="499"/>
      <c r="W7" s="499"/>
      <c r="X7" s="500"/>
      <c r="Y7" s="923" t="s">
        <v>512</v>
      </c>
      <c r="Z7" s="443"/>
      <c r="AA7" s="443"/>
      <c r="AB7" s="443"/>
      <c r="AC7" s="443"/>
      <c r="AD7" s="924"/>
      <c r="AE7" s="913" t="s">
        <v>676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33</v>
      </c>
      <c r="Q13" s="659"/>
      <c r="R13" s="659"/>
      <c r="S13" s="659"/>
      <c r="T13" s="659"/>
      <c r="U13" s="659"/>
      <c r="V13" s="660"/>
      <c r="W13" s="658">
        <v>228</v>
      </c>
      <c r="X13" s="659"/>
      <c r="Y13" s="659"/>
      <c r="Z13" s="659"/>
      <c r="AA13" s="659"/>
      <c r="AB13" s="659"/>
      <c r="AC13" s="660"/>
      <c r="AD13" s="658">
        <v>319</v>
      </c>
      <c r="AE13" s="659"/>
      <c r="AF13" s="659"/>
      <c r="AG13" s="659"/>
      <c r="AH13" s="659"/>
      <c r="AI13" s="659"/>
      <c r="AJ13" s="660"/>
      <c r="AK13" s="658">
        <v>289</v>
      </c>
      <c r="AL13" s="659"/>
      <c r="AM13" s="659"/>
      <c r="AN13" s="659"/>
      <c r="AO13" s="659"/>
      <c r="AP13" s="659"/>
      <c r="AQ13" s="660"/>
      <c r="AR13" s="920">
        <v>447</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t="s">
        <v>575</v>
      </c>
      <c r="AE14" s="659"/>
      <c r="AF14" s="659"/>
      <c r="AG14" s="659"/>
      <c r="AH14" s="659"/>
      <c r="AI14" s="659"/>
      <c r="AJ14" s="660"/>
      <c r="AK14" s="658" t="s">
        <v>575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t="s">
        <v>575</v>
      </c>
      <c r="AL15" s="659"/>
      <c r="AM15" s="659"/>
      <c r="AN15" s="659"/>
      <c r="AO15" s="659"/>
      <c r="AP15" s="659"/>
      <c r="AQ15" s="660"/>
      <c r="AR15" s="658" t="s">
        <v>676</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575</v>
      </c>
      <c r="AE16" s="659"/>
      <c r="AF16" s="659"/>
      <c r="AG16" s="659"/>
      <c r="AH16" s="659"/>
      <c r="AI16" s="659"/>
      <c r="AJ16" s="660"/>
      <c r="AK16" s="658" t="s">
        <v>575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t="s">
        <v>575</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33</v>
      </c>
      <c r="Q18" s="880"/>
      <c r="R18" s="880"/>
      <c r="S18" s="880"/>
      <c r="T18" s="880"/>
      <c r="U18" s="880"/>
      <c r="V18" s="881"/>
      <c r="W18" s="879">
        <f>SUM(W13:AC17)</f>
        <v>228</v>
      </c>
      <c r="X18" s="880"/>
      <c r="Y18" s="880"/>
      <c r="Z18" s="880"/>
      <c r="AA18" s="880"/>
      <c r="AB18" s="880"/>
      <c r="AC18" s="881"/>
      <c r="AD18" s="879">
        <f>SUM(AD13:AJ17)</f>
        <v>319</v>
      </c>
      <c r="AE18" s="880"/>
      <c r="AF18" s="880"/>
      <c r="AG18" s="880"/>
      <c r="AH18" s="880"/>
      <c r="AI18" s="880"/>
      <c r="AJ18" s="881"/>
      <c r="AK18" s="879">
        <f>SUM(AK13:AQ17)</f>
        <v>289</v>
      </c>
      <c r="AL18" s="880"/>
      <c r="AM18" s="880"/>
      <c r="AN18" s="880"/>
      <c r="AO18" s="880"/>
      <c r="AP18" s="880"/>
      <c r="AQ18" s="881"/>
      <c r="AR18" s="879">
        <f>SUM(AR13:AX17)</f>
        <v>447</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33</v>
      </c>
      <c r="Q19" s="659"/>
      <c r="R19" s="659"/>
      <c r="S19" s="659"/>
      <c r="T19" s="659"/>
      <c r="U19" s="659"/>
      <c r="V19" s="660"/>
      <c r="W19" s="658">
        <v>219</v>
      </c>
      <c r="X19" s="659"/>
      <c r="Y19" s="659"/>
      <c r="Z19" s="659"/>
      <c r="AA19" s="659"/>
      <c r="AB19" s="659"/>
      <c r="AC19" s="660"/>
      <c r="AD19" s="658">
        <v>323</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0.96052631578947367</v>
      </c>
      <c r="X20" s="318"/>
      <c r="Y20" s="318"/>
      <c r="Z20" s="318"/>
      <c r="AA20" s="318"/>
      <c r="AB20" s="318"/>
      <c r="AC20" s="318"/>
      <c r="AD20" s="318">
        <f t="shared" ref="AD20" si="1">IF(AD18=0, "-", SUM(AD19)/AD18)</f>
        <v>1.0125391849529781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0.96052631578947367</v>
      </c>
      <c r="X21" s="318"/>
      <c r="Y21" s="318"/>
      <c r="Z21" s="318"/>
      <c r="AA21" s="318"/>
      <c r="AB21" s="318"/>
      <c r="AC21" s="318"/>
      <c r="AD21" s="318">
        <f t="shared" ref="AD21" si="3">IF(AD19=0, "-", SUM(AD19)/SUM(AD13,AD14))</f>
        <v>1.0125391849529781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556</v>
      </c>
      <c r="B22" s="966"/>
      <c r="C22" s="966"/>
      <c r="D22" s="966"/>
      <c r="E22" s="966"/>
      <c r="F22" s="967"/>
      <c r="G22" s="952" t="s">
        <v>455</v>
      </c>
      <c r="H22" s="222"/>
      <c r="I22" s="222"/>
      <c r="J22" s="222"/>
      <c r="K22" s="222"/>
      <c r="L22" s="222"/>
      <c r="M22" s="222"/>
      <c r="N22" s="222"/>
      <c r="O22" s="223"/>
      <c r="P22" s="937" t="s">
        <v>517</v>
      </c>
      <c r="Q22" s="222"/>
      <c r="R22" s="222"/>
      <c r="S22" s="222"/>
      <c r="T22" s="222"/>
      <c r="U22" s="222"/>
      <c r="V22" s="223"/>
      <c r="W22" s="937" t="s">
        <v>513</v>
      </c>
      <c r="X22" s="222"/>
      <c r="Y22" s="222"/>
      <c r="Z22" s="222"/>
      <c r="AA22" s="222"/>
      <c r="AB22" s="222"/>
      <c r="AC22" s="223"/>
      <c r="AD22" s="937" t="s">
        <v>454</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576</v>
      </c>
      <c r="H23" s="954"/>
      <c r="I23" s="954"/>
      <c r="J23" s="954"/>
      <c r="K23" s="954"/>
      <c r="L23" s="954"/>
      <c r="M23" s="954"/>
      <c r="N23" s="954"/>
      <c r="O23" s="955"/>
      <c r="P23" s="920">
        <v>287</v>
      </c>
      <c r="Q23" s="921"/>
      <c r="R23" s="921"/>
      <c r="S23" s="921"/>
      <c r="T23" s="921"/>
      <c r="U23" s="921"/>
      <c r="V23" s="938"/>
      <c r="W23" s="920">
        <v>445</v>
      </c>
      <c r="X23" s="921"/>
      <c r="Y23" s="921"/>
      <c r="Z23" s="921"/>
      <c r="AA23" s="921"/>
      <c r="AB23" s="921"/>
      <c r="AC23" s="938"/>
      <c r="AD23" s="975" t="s">
        <v>677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577</v>
      </c>
      <c r="H24" s="957"/>
      <c r="I24" s="957"/>
      <c r="J24" s="957"/>
      <c r="K24" s="957"/>
      <c r="L24" s="957"/>
      <c r="M24" s="957"/>
      <c r="N24" s="957"/>
      <c r="O24" s="958"/>
      <c r="P24" s="658">
        <v>1</v>
      </c>
      <c r="Q24" s="659"/>
      <c r="R24" s="659"/>
      <c r="S24" s="659"/>
      <c r="T24" s="659"/>
      <c r="U24" s="659"/>
      <c r="V24" s="660"/>
      <c r="W24" s="658">
        <v>1</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578</v>
      </c>
      <c r="H25" s="957"/>
      <c r="I25" s="957"/>
      <c r="J25" s="957"/>
      <c r="K25" s="957"/>
      <c r="L25" s="957"/>
      <c r="M25" s="957"/>
      <c r="N25" s="957"/>
      <c r="O25" s="958"/>
      <c r="P25" s="658">
        <v>1</v>
      </c>
      <c r="Q25" s="659"/>
      <c r="R25" s="659"/>
      <c r="S25" s="659"/>
      <c r="T25" s="659"/>
      <c r="U25" s="659"/>
      <c r="V25" s="660"/>
      <c r="W25" s="658">
        <v>1</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459</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456</v>
      </c>
      <c r="H29" s="963"/>
      <c r="I29" s="963"/>
      <c r="J29" s="963"/>
      <c r="K29" s="963"/>
      <c r="L29" s="963"/>
      <c r="M29" s="963"/>
      <c r="N29" s="963"/>
      <c r="O29" s="964"/>
      <c r="P29" s="658">
        <f>AK13</f>
        <v>289</v>
      </c>
      <c r="Q29" s="659"/>
      <c r="R29" s="659"/>
      <c r="S29" s="659"/>
      <c r="T29" s="659"/>
      <c r="U29" s="659"/>
      <c r="V29" s="660"/>
      <c r="W29" s="934">
        <f>AR13</f>
        <v>447</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6" t="s">
        <v>524</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31</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307</v>
      </c>
      <c r="AF32" s="219"/>
      <c r="AG32" s="219"/>
      <c r="AH32" s="219"/>
      <c r="AI32" s="218">
        <v>320</v>
      </c>
      <c r="AJ32" s="219"/>
      <c r="AK32" s="219"/>
      <c r="AL32" s="219"/>
      <c r="AM32" s="218">
        <v>341</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307</v>
      </c>
      <c r="AF33" s="219"/>
      <c r="AG33" s="219"/>
      <c r="AH33" s="219"/>
      <c r="AI33" s="218">
        <v>307</v>
      </c>
      <c r="AJ33" s="219"/>
      <c r="AK33" s="219"/>
      <c r="AL33" s="219"/>
      <c r="AM33" s="218">
        <v>320</v>
      </c>
      <c r="AN33" s="219"/>
      <c r="AO33" s="219"/>
      <c r="AP33" s="219"/>
      <c r="AQ33" s="340" t="s">
        <v>575</v>
      </c>
      <c r="AR33" s="207"/>
      <c r="AS33" s="207"/>
      <c r="AT33" s="341"/>
      <c r="AU33" s="219">
        <v>341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104</v>
      </c>
      <c r="AJ34" s="219"/>
      <c r="AK34" s="219"/>
      <c r="AL34" s="219"/>
      <c r="AM34" s="218">
        <v>107</v>
      </c>
      <c r="AN34" s="219"/>
      <c r="AO34" s="219"/>
      <c r="AP34" s="219"/>
      <c r="AQ34" s="340" t="s">
        <v>575</v>
      </c>
      <c r="AR34" s="207"/>
      <c r="AS34" s="207"/>
      <c r="AT34" s="341"/>
      <c r="AU34" s="219" t="s">
        <v>575</v>
      </c>
      <c r="AV34" s="219"/>
      <c r="AW34" s="219"/>
      <c r="AX34" s="221"/>
    </row>
    <row r="35" spans="1:50" ht="23.25" customHeight="1" x14ac:dyDescent="0.15">
      <c r="A35" s="226" t="s">
        <v>502</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471</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471</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8"/>
    </row>
    <row r="80" spans="1:50" ht="18.75" hidden="1" customHeight="1" x14ac:dyDescent="0.15">
      <c r="A80" s="865"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307</v>
      </c>
      <c r="AF101" s="219"/>
      <c r="AG101" s="219"/>
      <c r="AH101" s="220"/>
      <c r="AI101" s="218">
        <v>320</v>
      </c>
      <c r="AJ101" s="219"/>
      <c r="AK101" s="219"/>
      <c r="AL101" s="220"/>
      <c r="AM101" s="218">
        <v>341</v>
      </c>
      <c r="AN101" s="219"/>
      <c r="AO101" s="219"/>
      <c r="AP101" s="220"/>
      <c r="AQ101" s="218" t="s">
        <v>575</v>
      </c>
      <c r="AR101" s="219"/>
      <c r="AS101" s="219"/>
      <c r="AT101" s="220"/>
      <c r="AU101" s="218" t="s">
        <v>676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v>307</v>
      </c>
      <c r="AF102" s="418"/>
      <c r="AG102" s="418"/>
      <c r="AH102" s="418"/>
      <c r="AI102" s="418">
        <v>307</v>
      </c>
      <c r="AJ102" s="418"/>
      <c r="AK102" s="418"/>
      <c r="AL102" s="418"/>
      <c r="AM102" s="418">
        <v>320</v>
      </c>
      <c r="AN102" s="418"/>
      <c r="AO102" s="418"/>
      <c r="AP102" s="418"/>
      <c r="AQ102" s="273">
        <v>341</v>
      </c>
      <c r="AR102" s="274"/>
      <c r="AS102" s="274"/>
      <c r="AT102" s="319"/>
      <c r="AU102" s="273">
        <v>341</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581</v>
      </c>
      <c r="AC104" s="546"/>
      <c r="AD104" s="547"/>
      <c r="AE104" s="218">
        <v>6</v>
      </c>
      <c r="AF104" s="219"/>
      <c r="AG104" s="219"/>
      <c r="AH104" s="220"/>
      <c r="AI104" s="218">
        <v>1</v>
      </c>
      <c r="AJ104" s="219"/>
      <c r="AK104" s="219"/>
      <c r="AL104" s="220"/>
      <c r="AM104" s="218">
        <v>2</v>
      </c>
      <c r="AN104" s="219"/>
      <c r="AO104" s="219"/>
      <c r="AP104" s="220"/>
      <c r="AQ104" s="218" t="s">
        <v>575</v>
      </c>
      <c r="AR104" s="219"/>
      <c r="AS104" s="219"/>
      <c r="AT104" s="220"/>
      <c r="AU104" s="218" t="s">
        <v>676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581</v>
      </c>
      <c r="AC105" s="469"/>
      <c r="AD105" s="470"/>
      <c r="AE105" s="418">
        <v>6</v>
      </c>
      <c r="AF105" s="418"/>
      <c r="AG105" s="418"/>
      <c r="AH105" s="418"/>
      <c r="AI105" s="418">
        <v>1</v>
      </c>
      <c r="AJ105" s="418"/>
      <c r="AK105" s="418"/>
      <c r="AL105" s="418"/>
      <c r="AM105" s="418">
        <v>4</v>
      </c>
      <c r="AN105" s="418"/>
      <c r="AO105" s="418"/>
      <c r="AP105" s="418"/>
      <c r="AQ105" s="218">
        <v>4</v>
      </c>
      <c r="AR105" s="219"/>
      <c r="AS105" s="219"/>
      <c r="AT105" s="220"/>
      <c r="AU105" s="273">
        <v>4</v>
      </c>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2" t="s">
        <v>519</v>
      </c>
      <c r="AR115" s="593"/>
      <c r="AS115" s="593"/>
      <c r="AT115" s="593"/>
      <c r="AU115" s="593"/>
      <c r="AV115" s="593"/>
      <c r="AW115" s="593"/>
      <c r="AX115" s="594"/>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661</v>
      </c>
      <c r="AC116" s="463"/>
      <c r="AD116" s="464"/>
      <c r="AE116" s="418">
        <v>107492</v>
      </c>
      <c r="AF116" s="418"/>
      <c r="AG116" s="418"/>
      <c r="AH116" s="418"/>
      <c r="AI116" s="418">
        <v>684375</v>
      </c>
      <c r="AJ116" s="418"/>
      <c r="AK116" s="418"/>
      <c r="AL116" s="418"/>
      <c r="AM116" s="418">
        <v>947214</v>
      </c>
      <c r="AN116" s="418"/>
      <c r="AO116" s="418"/>
      <c r="AP116" s="418"/>
      <c r="AQ116" s="218">
        <v>847507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91" t="s">
        <v>589</v>
      </c>
      <c r="AF117" s="551"/>
      <c r="AG117" s="551"/>
      <c r="AH117" s="551"/>
      <c r="AI117" s="591" t="s">
        <v>590</v>
      </c>
      <c r="AJ117" s="551"/>
      <c r="AK117" s="551"/>
      <c r="AL117" s="551"/>
      <c r="AM117" s="591" t="s">
        <v>659</v>
      </c>
      <c r="AN117" s="551"/>
      <c r="AO117" s="551"/>
      <c r="AP117" s="551"/>
      <c r="AQ117" s="551" t="s">
        <v>671</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2" t="s">
        <v>519</v>
      </c>
      <c r="AR118" s="593"/>
      <c r="AS118" s="593"/>
      <c r="AT118" s="593"/>
      <c r="AU118" s="593"/>
      <c r="AV118" s="593"/>
      <c r="AW118" s="593"/>
      <c r="AX118" s="594"/>
    </row>
    <row r="119" spans="1:50" ht="23.25" customHeight="1" x14ac:dyDescent="0.15">
      <c r="A119" s="439"/>
      <c r="B119" s="440"/>
      <c r="C119" s="440"/>
      <c r="D119" s="440"/>
      <c r="E119" s="440"/>
      <c r="F119" s="441"/>
      <c r="G119" s="393" t="s">
        <v>586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588</v>
      </c>
      <c r="AC119" s="463"/>
      <c r="AD119" s="464"/>
      <c r="AE119" s="418">
        <v>550</v>
      </c>
      <c r="AF119" s="418"/>
      <c r="AG119" s="418"/>
      <c r="AH119" s="418"/>
      <c r="AI119" s="418">
        <v>21900</v>
      </c>
      <c r="AJ119" s="418"/>
      <c r="AK119" s="418"/>
      <c r="AL119" s="418"/>
      <c r="AM119" s="418">
        <v>16150</v>
      </c>
      <c r="AN119" s="418"/>
      <c r="AO119" s="418"/>
      <c r="AP119" s="418"/>
      <c r="AQ119" s="418">
        <v>7225</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587</v>
      </c>
      <c r="AC120" s="473"/>
      <c r="AD120" s="474"/>
      <c r="AE120" s="591" t="s">
        <v>591</v>
      </c>
      <c r="AF120" s="551"/>
      <c r="AG120" s="551"/>
      <c r="AH120" s="551"/>
      <c r="AI120" s="591" t="s">
        <v>592</v>
      </c>
      <c r="AJ120" s="551"/>
      <c r="AK120" s="551"/>
      <c r="AL120" s="551"/>
      <c r="AM120" s="591" t="s">
        <v>660</v>
      </c>
      <c r="AN120" s="551"/>
      <c r="AO120" s="551"/>
      <c r="AP120" s="551"/>
      <c r="AQ120" s="551" t="s">
        <v>593</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2" t="s">
        <v>519</v>
      </c>
      <c r="AR121" s="593"/>
      <c r="AS121" s="593"/>
      <c r="AT121" s="593"/>
      <c r="AU121" s="593"/>
      <c r="AV121" s="593"/>
      <c r="AW121" s="593"/>
      <c r="AX121" s="594"/>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2" t="s">
        <v>519</v>
      </c>
      <c r="AR124" s="593"/>
      <c r="AS124" s="593"/>
      <c r="AT124" s="593"/>
      <c r="AU124" s="593"/>
      <c r="AV124" s="593"/>
      <c r="AW124" s="593"/>
      <c r="AX124" s="594"/>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532</v>
      </c>
      <c r="AF127" s="416"/>
      <c r="AG127" s="416"/>
      <c r="AH127" s="417"/>
      <c r="AI127" s="415" t="s">
        <v>529</v>
      </c>
      <c r="AJ127" s="416"/>
      <c r="AK127" s="416"/>
      <c r="AL127" s="417"/>
      <c r="AM127" s="415" t="s">
        <v>524</v>
      </c>
      <c r="AN127" s="416"/>
      <c r="AO127" s="416"/>
      <c r="AP127" s="417"/>
      <c r="AQ127" s="592" t="s">
        <v>519</v>
      </c>
      <c r="AR127" s="593"/>
      <c r="AS127" s="593"/>
      <c r="AT127" s="593"/>
      <c r="AU127" s="593"/>
      <c r="AV127" s="593"/>
      <c r="AW127" s="593"/>
      <c r="AX127" s="594"/>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v>4.3</v>
      </c>
      <c r="AF134" s="207"/>
      <c r="AG134" s="207"/>
      <c r="AH134" s="207"/>
      <c r="AI134" s="206">
        <v>4.4000000000000004</v>
      </c>
      <c r="AJ134" s="207"/>
      <c r="AK134" s="207"/>
      <c r="AL134" s="207"/>
      <c r="AM134" s="206">
        <v>4.5</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v>3.5</v>
      </c>
      <c r="AF135" s="207"/>
      <c r="AG135" s="207"/>
      <c r="AH135" s="207"/>
      <c r="AI135" s="206">
        <v>3.5</v>
      </c>
      <c r="AJ135" s="207"/>
      <c r="AK135" s="207"/>
      <c r="AL135" s="207"/>
      <c r="AM135" s="206">
        <v>3.5</v>
      </c>
      <c r="AN135" s="207"/>
      <c r="AO135" s="207"/>
      <c r="AP135" s="207"/>
      <c r="AQ135" s="206" t="s">
        <v>575</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2"/>
      <c r="E430" s="174" t="s">
        <v>542</v>
      </c>
      <c r="F430" s="899"/>
      <c r="G430" s="900" t="s">
        <v>374</v>
      </c>
      <c r="H430" s="123"/>
      <c r="I430" s="123"/>
      <c r="J430" s="901" t="s">
        <v>574</v>
      </c>
      <c r="K430" s="902"/>
      <c r="L430" s="902"/>
      <c r="M430" s="902"/>
      <c r="N430" s="902"/>
      <c r="O430" s="902"/>
      <c r="P430" s="902"/>
      <c r="Q430" s="902"/>
      <c r="R430" s="902"/>
      <c r="S430" s="902"/>
      <c r="T430" s="903"/>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50.1"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571</v>
      </c>
      <c r="AE705" s="716"/>
      <c r="AF705" s="716"/>
      <c r="AG705" s="125" t="s">
        <v>672</v>
      </c>
      <c r="AH705" s="105"/>
      <c r="AI705" s="105"/>
      <c r="AJ705" s="105"/>
      <c r="AK705" s="105"/>
      <c r="AL705" s="105"/>
      <c r="AM705" s="105"/>
      <c r="AN705" s="105"/>
      <c r="AO705" s="105"/>
      <c r="AP705" s="105"/>
      <c r="AQ705" s="105"/>
      <c r="AR705" s="105"/>
      <c r="AS705" s="105"/>
      <c r="AT705" s="105"/>
      <c r="AU705" s="105"/>
      <c r="AV705" s="105"/>
      <c r="AW705" s="105"/>
      <c r="AX705" s="126"/>
    </row>
    <row r="706" spans="1:50" ht="50.1" customHeight="1" x14ac:dyDescent="0.15">
      <c r="A706" s="643"/>
      <c r="B706" s="644"/>
      <c r="C706" s="795"/>
      <c r="D706" s="796"/>
      <c r="E706" s="731" t="s">
        <v>503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602</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50.1"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603</v>
      </c>
      <c r="AE708" s="606"/>
      <c r="AF708" s="606"/>
      <c r="AG708" s="743" t="s">
        <v>575</v>
      </c>
      <c r="AH708" s="744"/>
      <c r="AI708" s="744"/>
      <c r="AJ708" s="744"/>
      <c r="AK708" s="744"/>
      <c r="AL708" s="744"/>
      <c r="AM708" s="744"/>
      <c r="AN708" s="744"/>
      <c r="AO708" s="744"/>
      <c r="AP708" s="744"/>
      <c r="AQ708" s="744"/>
      <c r="AR708" s="744"/>
      <c r="AS708" s="744"/>
      <c r="AT708" s="744"/>
      <c r="AU708" s="744"/>
      <c r="AV708" s="744"/>
      <c r="AW708" s="744"/>
      <c r="AX708" s="745"/>
    </row>
    <row r="709" spans="1:50" ht="60"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603</v>
      </c>
      <c r="AE712" s="784"/>
      <c r="AF712" s="784"/>
      <c r="AG712" s="811" t="s">
        <v>575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603</v>
      </c>
      <c r="AE713" s="329"/>
      <c r="AF713" s="664"/>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607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571</v>
      </c>
      <c r="AE716" s="628"/>
      <c r="AF716" s="628"/>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603</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566</v>
      </c>
      <c r="D721" s="297"/>
      <c r="E721" s="297"/>
      <c r="F721" s="298"/>
      <c r="G721" s="287"/>
      <c r="H721" s="288"/>
      <c r="I721" s="83" t="str">
        <f>IF(OR(G721="　", G721=""), "", "-")</f>
        <v/>
      </c>
      <c r="J721" s="291">
        <v>870</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673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612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674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675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507</v>
      </c>
      <c r="B733" s="675"/>
      <c r="C733" s="675"/>
      <c r="D733" s="675"/>
      <c r="E733" s="676"/>
      <c r="F733" s="638" t="s">
        <v>678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575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546</v>
      </c>
      <c r="B737" s="210"/>
      <c r="C737" s="210"/>
      <c r="D737" s="211"/>
      <c r="E737" s="991" t="s">
        <v>613</v>
      </c>
      <c r="F737" s="991"/>
      <c r="G737" s="991"/>
      <c r="H737" s="991"/>
      <c r="I737" s="991"/>
      <c r="J737" s="991"/>
      <c r="K737" s="991"/>
      <c r="L737" s="991"/>
      <c r="M737" s="991"/>
      <c r="N737" s="365" t="s">
        <v>539</v>
      </c>
      <c r="O737" s="365"/>
      <c r="P737" s="365"/>
      <c r="Q737" s="365"/>
      <c r="R737" s="991" t="s">
        <v>614</v>
      </c>
      <c r="S737" s="991"/>
      <c r="T737" s="991"/>
      <c r="U737" s="991"/>
      <c r="V737" s="991"/>
      <c r="W737" s="991"/>
      <c r="X737" s="991"/>
      <c r="Y737" s="991"/>
      <c r="Z737" s="991"/>
      <c r="AA737" s="365" t="s">
        <v>538</v>
      </c>
      <c r="AB737" s="365"/>
      <c r="AC737" s="365"/>
      <c r="AD737" s="365"/>
      <c r="AE737" s="991" t="s">
        <v>615</v>
      </c>
      <c r="AF737" s="991"/>
      <c r="AG737" s="991"/>
      <c r="AH737" s="991"/>
      <c r="AI737" s="991"/>
      <c r="AJ737" s="991"/>
      <c r="AK737" s="991"/>
      <c r="AL737" s="991"/>
      <c r="AM737" s="991"/>
      <c r="AN737" s="365" t="s">
        <v>537</v>
      </c>
      <c r="AO737" s="365"/>
      <c r="AP737" s="365"/>
      <c r="AQ737" s="365"/>
      <c r="AR737" s="983" t="s">
        <v>616</v>
      </c>
      <c r="AS737" s="984"/>
      <c r="AT737" s="984"/>
      <c r="AU737" s="984"/>
      <c r="AV737" s="984"/>
      <c r="AW737" s="984"/>
      <c r="AX737" s="985"/>
      <c r="AY737" s="89"/>
      <c r="AZ737" s="89"/>
    </row>
    <row r="738" spans="1:52" ht="24.75" customHeight="1" x14ac:dyDescent="0.15">
      <c r="A738" s="992" t="s">
        <v>536</v>
      </c>
      <c r="B738" s="210"/>
      <c r="C738" s="210"/>
      <c r="D738" s="211"/>
      <c r="E738" s="991" t="s">
        <v>616</v>
      </c>
      <c r="F738" s="991"/>
      <c r="G738" s="991"/>
      <c r="H738" s="991"/>
      <c r="I738" s="991"/>
      <c r="J738" s="991"/>
      <c r="K738" s="991"/>
      <c r="L738" s="991"/>
      <c r="M738" s="991"/>
      <c r="N738" s="365" t="s">
        <v>535</v>
      </c>
      <c r="O738" s="365"/>
      <c r="P738" s="365"/>
      <c r="Q738" s="365"/>
      <c r="R738" s="991" t="s">
        <v>617</v>
      </c>
      <c r="S738" s="991"/>
      <c r="T738" s="991"/>
      <c r="U738" s="991"/>
      <c r="V738" s="991"/>
      <c r="W738" s="991"/>
      <c r="X738" s="991"/>
      <c r="Y738" s="991"/>
      <c r="Z738" s="991"/>
      <c r="AA738" s="365" t="s">
        <v>534</v>
      </c>
      <c r="AB738" s="365"/>
      <c r="AC738" s="365"/>
      <c r="AD738" s="365"/>
      <c r="AE738" s="991" t="s">
        <v>618</v>
      </c>
      <c r="AF738" s="991"/>
      <c r="AG738" s="991"/>
      <c r="AH738" s="991"/>
      <c r="AI738" s="991"/>
      <c r="AJ738" s="991"/>
      <c r="AK738" s="991"/>
      <c r="AL738" s="991"/>
      <c r="AM738" s="991"/>
      <c r="AN738" s="365" t="s">
        <v>530</v>
      </c>
      <c r="AO738" s="365"/>
      <c r="AP738" s="365"/>
      <c r="AQ738" s="365"/>
      <c r="AR738" s="983" t="s">
        <v>619</v>
      </c>
      <c r="AS738" s="984"/>
      <c r="AT738" s="984"/>
      <c r="AU738" s="984"/>
      <c r="AV738" s="984"/>
      <c r="AW738" s="984"/>
      <c r="AX738" s="985"/>
    </row>
    <row r="739" spans="1:52" ht="24.75" customHeight="1" thickBot="1" x14ac:dyDescent="0.2">
      <c r="A739" s="993" t="s">
        <v>526</v>
      </c>
      <c r="B739" s="994"/>
      <c r="C739" s="994"/>
      <c r="D739" s="995"/>
      <c r="E739" s="996" t="s">
        <v>566</v>
      </c>
      <c r="F739" s="986"/>
      <c r="G739" s="986"/>
      <c r="H739" s="93" t="str">
        <f>IF(E739="", "", "(")</f>
        <v>(</v>
      </c>
      <c r="I739" s="986"/>
      <c r="J739" s="986"/>
      <c r="K739" s="93" t="str">
        <f>IF(OR(I739="　", I739=""), "", "-")</f>
        <v/>
      </c>
      <c r="L739" s="987">
        <v>869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620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621</v>
      </c>
      <c r="H781" s="672"/>
      <c r="I781" s="672"/>
      <c r="J781" s="672"/>
      <c r="K781" s="673"/>
      <c r="L781" s="665" t="s">
        <v>622</v>
      </c>
      <c r="M781" s="666"/>
      <c r="N781" s="666"/>
      <c r="O781" s="666"/>
      <c r="P781" s="666"/>
      <c r="Q781" s="666"/>
      <c r="R781" s="666"/>
      <c r="S781" s="666"/>
      <c r="T781" s="666"/>
      <c r="U781" s="666"/>
      <c r="V781" s="666"/>
      <c r="W781" s="666"/>
      <c r="X781" s="667"/>
      <c r="Y781" s="388">
        <v>3.4</v>
      </c>
      <c r="Z781" s="389"/>
      <c r="AA781" s="389"/>
      <c r="AB781" s="806"/>
      <c r="AC781" s="671" t="s">
        <v>634</v>
      </c>
      <c r="AD781" s="672"/>
      <c r="AE781" s="672"/>
      <c r="AF781" s="672"/>
      <c r="AG781" s="673"/>
      <c r="AH781" s="665" t="s">
        <v>633</v>
      </c>
      <c r="AI781" s="666"/>
      <c r="AJ781" s="666"/>
      <c r="AK781" s="666"/>
      <c r="AL781" s="666"/>
      <c r="AM781" s="666"/>
      <c r="AN781" s="666"/>
      <c r="AO781" s="666"/>
      <c r="AP781" s="666"/>
      <c r="AQ781" s="666"/>
      <c r="AR781" s="666"/>
      <c r="AS781" s="666"/>
      <c r="AT781" s="667"/>
      <c r="AU781" s="388">
        <v>26</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3.4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26</v>
      </c>
      <c r="AV791" s="833"/>
      <c r="AW791" s="833"/>
      <c r="AX791" s="835"/>
    </row>
    <row r="792" spans="1:50" ht="24.75" customHeight="1" x14ac:dyDescent="0.15">
      <c r="A792" s="632"/>
      <c r="B792" s="633"/>
      <c r="C792" s="633"/>
      <c r="D792" s="633"/>
      <c r="E792" s="633"/>
      <c r="F792" s="634"/>
      <c r="G792" s="596" t="s">
        <v>639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657</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641</v>
      </c>
      <c r="H794" s="672"/>
      <c r="I794" s="672"/>
      <c r="J794" s="672"/>
      <c r="K794" s="673"/>
      <c r="L794" s="665" t="s">
        <v>640</v>
      </c>
      <c r="M794" s="666"/>
      <c r="N794" s="666"/>
      <c r="O794" s="666"/>
      <c r="P794" s="666"/>
      <c r="Q794" s="666"/>
      <c r="R794" s="666"/>
      <c r="S794" s="666"/>
      <c r="T794" s="666"/>
      <c r="U794" s="666"/>
      <c r="V794" s="666"/>
      <c r="W794" s="666"/>
      <c r="X794" s="667"/>
      <c r="Y794" s="388">
        <v>95</v>
      </c>
      <c r="Z794" s="389"/>
      <c r="AA794" s="389"/>
      <c r="AB794" s="806"/>
      <c r="AC794" s="671" t="s">
        <v>658</v>
      </c>
      <c r="AD794" s="672"/>
      <c r="AE794" s="672"/>
      <c r="AF794" s="672"/>
      <c r="AG794" s="673"/>
      <c r="AH794" s="665" t="s">
        <v>656</v>
      </c>
      <c r="AI794" s="666"/>
      <c r="AJ794" s="666"/>
      <c r="AK794" s="666"/>
      <c r="AL794" s="666"/>
      <c r="AM794" s="666"/>
      <c r="AN794" s="666"/>
      <c r="AO794" s="666"/>
      <c r="AP794" s="666"/>
      <c r="AQ794" s="666"/>
      <c r="AR794" s="666"/>
      <c r="AS794" s="666"/>
      <c r="AT794" s="667"/>
      <c r="AU794" s="388">
        <v>4</v>
      </c>
      <c r="AV794" s="389"/>
      <c r="AW794" s="389"/>
      <c r="AX794" s="390"/>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95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4</v>
      </c>
      <c r="AV804" s="833"/>
      <c r="AW804" s="833"/>
      <c r="AX804" s="835"/>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6010001008845</v>
      </c>
      <c r="K837" s="349"/>
      <c r="L837" s="349"/>
      <c r="M837" s="349"/>
      <c r="N837" s="349"/>
      <c r="O837" s="349"/>
      <c r="P837" s="362" t="s">
        <v>624</v>
      </c>
      <c r="Q837" s="350"/>
      <c r="R837" s="350"/>
      <c r="S837" s="350"/>
      <c r="T837" s="350"/>
      <c r="U837" s="350"/>
      <c r="V837" s="350"/>
      <c r="W837" s="350"/>
      <c r="X837" s="350"/>
      <c r="Y837" s="351">
        <v>3.4</v>
      </c>
      <c r="Z837" s="352"/>
      <c r="AA837" s="352"/>
      <c r="AB837" s="353"/>
      <c r="AC837" s="363" t="s">
        <v>501</v>
      </c>
      <c r="AD837" s="371"/>
      <c r="AE837" s="371"/>
      <c r="AF837" s="371"/>
      <c r="AG837" s="371"/>
      <c r="AH837" s="372" t="s">
        <v>625</v>
      </c>
      <c r="AI837" s="373"/>
      <c r="AJ837" s="373"/>
      <c r="AK837" s="373"/>
      <c r="AL837" s="357">
        <v>100</v>
      </c>
      <c r="AM837" s="358"/>
      <c r="AN837" s="358"/>
      <c r="AO837" s="359"/>
      <c r="AP837" s="360" t="s">
        <v>625</v>
      </c>
      <c r="AQ837" s="360"/>
      <c r="AR837" s="360"/>
      <c r="AS837" s="360"/>
      <c r="AT837" s="360"/>
      <c r="AU837" s="360"/>
      <c r="AV837" s="360"/>
      <c r="AW837" s="360"/>
      <c r="AX837" s="360"/>
    </row>
    <row r="838" spans="1:50" ht="30" customHeight="1" x14ac:dyDescent="0.15">
      <c r="A838" s="376">
        <v>2</v>
      </c>
      <c r="B838" s="376">
        <v>1</v>
      </c>
      <c r="C838" s="361" t="s">
        <v>662</v>
      </c>
      <c r="D838" s="347"/>
      <c r="E838" s="347"/>
      <c r="F838" s="347"/>
      <c r="G838" s="347"/>
      <c r="H838" s="347"/>
      <c r="I838" s="347"/>
      <c r="J838" s="348">
        <v>3011101033703</v>
      </c>
      <c r="K838" s="349"/>
      <c r="L838" s="349"/>
      <c r="M838" s="349"/>
      <c r="N838" s="349"/>
      <c r="O838" s="349"/>
      <c r="P838" s="362" t="s">
        <v>630</v>
      </c>
      <c r="Q838" s="350"/>
      <c r="R838" s="350"/>
      <c r="S838" s="350"/>
      <c r="T838" s="350"/>
      <c r="U838" s="350"/>
      <c r="V838" s="350"/>
      <c r="W838" s="350"/>
      <c r="X838" s="350"/>
      <c r="Y838" s="351">
        <v>1.3</v>
      </c>
      <c r="Z838" s="352"/>
      <c r="AA838" s="352"/>
      <c r="AB838" s="353"/>
      <c r="AC838" s="363" t="s">
        <v>501</v>
      </c>
      <c r="AD838" s="363"/>
      <c r="AE838" s="363"/>
      <c r="AF838" s="363"/>
      <c r="AG838" s="363"/>
      <c r="AH838" s="372" t="s">
        <v>625</v>
      </c>
      <c r="AI838" s="373"/>
      <c r="AJ838" s="373"/>
      <c r="AK838" s="373"/>
      <c r="AL838" s="357">
        <v>100</v>
      </c>
      <c r="AM838" s="358"/>
      <c r="AN838" s="358"/>
      <c r="AO838" s="359"/>
      <c r="AP838" s="360" t="s">
        <v>625</v>
      </c>
      <c r="AQ838" s="360"/>
      <c r="AR838" s="360"/>
      <c r="AS838" s="360"/>
      <c r="AT838" s="360"/>
      <c r="AU838" s="360"/>
      <c r="AV838" s="360"/>
      <c r="AW838" s="360"/>
      <c r="AX838" s="360"/>
    </row>
    <row r="839" spans="1:50" ht="30" customHeight="1" x14ac:dyDescent="0.15">
      <c r="A839" s="376">
        <v>3</v>
      </c>
      <c r="B839" s="376">
        <v>1</v>
      </c>
      <c r="C839" s="361" t="s">
        <v>626</v>
      </c>
      <c r="D839" s="347"/>
      <c r="E839" s="347"/>
      <c r="F839" s="347"/>
      <c r="G839" s="347"/>
      <c r="H839" s="347"/>
      <c r="I839" s="347"/>
      <c r="J839" s="348">
        <v>3011101033703</v>
      </c>
      <c r="K839" s="349"/>
      <c r="L839" s="349"/>
      <c r="M839" s="349"/>
      <c r="N839" s="349"/>
      <c r="O839" s="349"/>
      <c r="P839" s="362" t="s">
        <v>628</v>
      </c>
      <c r="Q839" s="350"/>
      <c r="R839" s="350"/>
      <c r="S839" s="350"/>
      <c r="T839" s="350"/>
      <c r="U839" s="350"/>
      <c r="V839" s="350"/>
      <c r="W839" s="350"/>
      <c r="X839" s="350"/>
      <c r="Y839" s="351">
        <v>0.1</v>
      </c>
      <c r="Z839" s="352"/>
      <c r="AA839" s="352"/>
      <c r="AB839" s="353"/>
      <c r="AC839" s="363" t="s">
        <v>500</v>
      </c>
      <c r="AD839" s="363"/>
      <c r="AE839" s="363"/>
      <c r="AF839" s="363"/>
      <c r="AG839" s="363"/>
      <c r="AH839" s="355" t="s">
        <v>625</v>
      </c>
      <c r="AI839" s="356"/>
      <c r="AJ839" s="356"/>
      <c r="AK839" s="356"/>
      <c r="AL839" s="357">
        <v>100</v>
      </c>
      <c r="AM839" s="358"/>
      <c r="AN839" s="358"/>
      <c r="AO839" s="359"/>
      <c r="AP839" s="360" t="s">
        <v>625</v>
      </c>
      <c r="AQ839" s="360"/>
      <c r="AR839" s="360"/>
      <c r="AS839" s="360"/>
      <c r="AT839" s="360"/>
      <c r="AU839" s="360"/>
      <c r="AV839" s="360"/>
      <c r="AW839" s="360"/>
      <c r="AX839" s="360"/>
    </row>
    <row r="840" spans="1:50" ht="30" customHeight="1" x14ac:dyDescent="0.15">
      <c r="A840" s="376">
        <v>4</v>
      </c>
      <c r="B840" s="376">
        <v>1</v>
      </c>
      <c r="C840" s="361" t="s">
        <v>663</v>
      </c>
      <c r="D840" s="347"/>
      <c r="E840" s="347"/>
      <c r="F840" s="347"/>
      <c r="G840" s="347"/>
      <c r="H840" s="347"/>
      <c r="I840" s="347"/>
      <c r="J840" s="348">
        <v>7010601041006</v>
      </c>
      <c r="K840" s="349"/>
      <c r="L840" s="349"/>
      <c r="M840" s="349"/>
      <c r="N840" s="349"/>
      <c r="O840" s="349"/>
      <c r="P840" s="362" t="s">
        <v>628</v>
      </c>
      <c r="Q840" s="350"/>
      <c r="R840" s="350"/>
      <c r="S840" s="350"/>
      <c r="T840" s="350"/>
      <c r="U840" s="350"/>
      <c r="V840" s="350"/>
      <c r="W840" s="350"/>
      <c r="X840" s="350"/>
      <c r="Y840" s="351">
        <v>0.1</v>
      </c>
      <c r="Z840" s="352"/>
      <c r="AA840" s="352"/>
      <c r="AB840" s="353"/>
      <c r="AC840" s="363" t="s">
        <v>500</v>
      </c>
      <c r="AD840" s="363"/>
      <c r="AE840" s="363"/>
      <c r="AF840" s="363"/>
      <c r="AG840" s="363"/>
      <c r="AH840" s="355" t="s">
        <v>625</v>
      </c>
      <c r="AI840" s="356"/>
      <c r="AJ840" s="356"/>
      <c r="AK840" s="356"/>
      <c r="AL840" s="357">
        <v>100</v>
      </c>
      <c r="AM840" s="358"/>
      <c r="AN840" s="358"/>
      <c r="AO840" s="359"/>
      <c r="AP840" s="360" t="s">
        <v>625</v>
      </c>
      <c r="AQ840" s="360"/>
      <c r="AR840" s="360"/>
      <c r="AS840" s="360"/>
      <c r="AT840" s="360"/>
      <c r="AU840" s="360"/>
      <c r="AV840" s="360"/>
      <c r="AW840" s="360"/>
      <c r="AX840" s="360"/>
    </row>
    <row r="841" spans="1:50" ht="30" customHeight="1" x14ac:dyDescent="0.15">
      <c r="A841" s="376">
        <v>5</v>
      </c>
      <c r="B841" s="376">
        <v>1</v>
      </c>
      <c r="C841" s="361" t="s">
        <v>627</v>
      </c>
      <c r="D841" s="347"/>
      <c r="E841" s="347"/>
      <c r="F841" s="347"/>
      <c r="G841" s="347"/>
      <c r="H841" s="347"/>
      <c r="I841" s="347"/>
      <c r="J841" s="348">
        <v>7010601041006</v>
      </c>
      <c r="K841" s="349"/>
      <c r="L841" s="349"/>
      <c r="M841" s="349"/>
      <c r="N841" s="349"/>
      <c r="O841" s="349"/>
      <c r="P841" s="362" t="s">
        <v>629</v>
      </c>
      <c r="Q841" s="350"/>
      <c r="R841" s="350"/>
      <c r="S841" s="350"/>
      <c r="T841" s="350"/>
      <c r="U841" s="350"/>
      <c r="V841" s="350"/>
      <c r="W841" s="350"/>
      <c r="X841" s="350"/>
      <c r="Y841" s="351">
        <v>0.1</v>
      </c>
      <c r="Z841" s="352"/>
      <c r="AA841" s="352"/>
      <c r="AB841" s="353"/>
      <c r="AC841" s="363" t="s">
        <v>500</v>
      </c>
      <c r="AD841" s="363"/>
      <c r="AE841" s="363"/>
      <c r="AF841" s="363"/>
      <c r="AG841" s="363"/>
      <c r="AH841" s="355" t="s">
        <v>625</v>
      </c>
      <c r="AI841" s="356"/>
      <c r="AJ841" s="356"/>
      <c r="AK841" s="356"/>
      <c r="AL841" s="357">
        <v>100</v>
      </c>
      <c r="AM841" s="358"/>
      <c r="AN841" s="358"/>
      <c r="AO841" s="359"/>
      <c r="AP841" s="360" t="s">
        <v>625</v>
      </c>
      <c r="AQ841" s="360"/>
      <c r="AR841" s="360"/>
      <c r="AS841" s="360"/>
      <c r="AT841" s="360"/>
      <c r="AU841" s="360"/>
      <c r="AV841" s="360"/>
      <c r="AW841" s="360"/>
      <c r="AX841" s="360"/>
    </row>
    <row r="842" spans="1:50" ht="30" customHeight="1" x14ac:dyDescent="0.15">
      <c r="A842" s="376">
        <v>6</v>
      </c>
      <c r="B842" s="376">
        <v>1</v>
      </c>
      <c r="C842" s="361" t="s">
        <v>664</v>
      </c>
      <c r="D842" s="347"/>
      <c r="E842" s="347"/>
      <c r="F842" s="347"/>
      <c r="G842" s="347"/>
      <c r="H842" s="347"/>
      <c r="I842" s="347"/>
      <c r="J842" s="348">
        <v>7010501012288</v>
      </c>
      <c r="K842" s="349"/>
      <c r="L842" s="349"/>
      <c r="M842" s="349"/>
      <c r="N842" s="349"/>
      <c r="O842" s="349"/>
      <c r="P842" s="362" t="s">
        <v>631</v>
      </c>
      <c r="Q842" s="350"/>
      <c r="R842" s="350"/>
      <c r="S842" s="350"/>
      <c r="T842" s="350"/>
      <c r="U842" s="350"/>
      <c r="V842" s="350"/>
      <c r="W842" s="350"/>
      <c r="X842" s="350"/>
      <c r="Y842" s="351">
        <v>0</v>
      </c>
      <c r="Z842" s="352"/>
      <c r="AA842" s="352"/>
      <c r="AB842" s="353"/>
      <c r="AC842" s="354" t="s">
        <v>500</v>
      </c>
      <c r="AD842" s="354"/>
      <c r="AE842" s="354"/>
      <c r="AF842" s="354"/>
      <c r="AG842" s="354"/>
      <c r="AH842" s="355" t="s">
        <v>625</v>
      </c>
      <c r="AI842" s="356"/>
      <c r="AJ842" s="356"/>
      <c r="AK842" s="356"/>
      <c r="AL842" s="357">
        <v>100</v>
      </c>
      <c r="AM842" s="358"/>
      <c r="AN842" s="358"/>
      <c r="AO842" s="359"/>
      <c r="AP842" s="360" t="s">
        <v>625</v>
      </c>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63"/>
      <c r="AE843" s="363"/>
      <c r="AF843" s="363"/>
      <c r="AG843" s="363"/>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63"/>
      <c r="AE844" s="363"/>
      <c r="AF844" s="363"/>
      <c r="AG844" s="363"/>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635</v>
      </c>
      <c r="D870" s="347"/>
      <c r="E870" s="347"/>
      <c r="F870" s="347"/>
      <c r="G870" s="347"/>
      <c r="H870" s="347"/>
      <c r="I870" s="347"/>
      <c r="J870" s="348">
        <v>4011101005131</v>
      </c>
      <c r="K870" s="349"/>
      <c r="L870" s="349"/>
      <c r="M870" s="349"/>
      <c r="N870" s="349"/>
      <c r="O870" s="349"/>
      <c r="P870" s="362" t="s">
        <v>633</v>
      </c>
      <c r="Q870" s="350"/>
      <c r="R870" s="350"/>
      <c r="S870" s="350"/>
      <c r="T870" s="350"/>
      <c r="U870" s="350"/>
      <c r="V870" s="350"/>
      <c r="W870" s="350"/>
      <c r="X870" s="350"/>
      <c r="Y870" s="351">
        <v>19.100000000000001</v>
      </c>
      <c r="Z870" s="352"/>
      <c r="AA870" s="352"/>
      <c r="AB870" s="353"/>
      <c r="AC870" s="363" t="s">
        <v>494</v>
      </c>
      <c r="AD870" s="371"/>
      <c r="AE870" s="371"/>
      <c r="AF870" s="371"/>
      <c r="AG870" s="371"/>
      <c r="AH870" s="372">
        <v>3</v>
      </c>
      <c r="AI870" s="373"/>
      <c r="AJ870" s="373"/>
      <c r="AK870" s="373"/>
      <c r="AL870" s="357">
        <v>77.05</v>
      </c>
      <c r="AM870" s="358"/>
      <c r="AN870" s="358"/>
      <c r="AO870" s="359"/>
      <c r="AP870" s="360" t="s">
        <v>625</v>
      </c>
      <c r="AQ870" s="360"/>
      <c r="AR870" s="360"/>
      <c r="AS870" s="360"/>
      <c r="AT870" s="360"/>
      <c r="AU870" s="360"/>
      <c r="AV870" s="360"/>
      <c r="AW870" s="360"/>
      <c r="AX870" s="360"/>
    </row>
    <row r="871" spans="1:50" ht="30" customHeight="1" x14ac:dyDescent="0.15">
      <c r="A871" s="376">
        <v>2</v>
      </c>
      <c r="B871" s="376">
        <v>1</v>
      </c>
      <c r="C871" s="361" t="s">
        <v>635</v>
      </c>
      <c r="D871" s="347"/>
      <c r="E871" s="347"/>
      <c r="F871" s="347"/>
      <c r="G871" s="347"/>
      <c r="H871" s="347"/>
      <c r="I871" s="347"/>
      <c r="J871" s="348">
        <v>4011101005131</v>
      </c>
      <c r="K871" s="349"/>
      <c r="L871" s="349"/>
      <c r="M871" s="349"/>
      <c r="N871" s="349"/>
      <c r="O871" s="349"/>
      <c r="P871" s="362" t="s">
        <v>633</v>
      </c>
      <c r="Q871" s="350"/>
      <c r="R871" s="350"/>
      <c r="S871" s="350"/>
      <c r="T871" s="350"/>
      <c r="U871" s="350"/>
      <c r="V871" s="350"/>
      <c r="W871" s="350"/>
      <c r="X871" s="350"/>
      <c r="Y871" s="351">
        <v>6</v>
      </c>
      <c r="Z871" s="352"/>
      <c r="AA871" s="352"/>
      <c r="AB871" s="353"/>
      <c r="AC871" s="363" t="s">
        <v>494</v>
      </c>
      <c r="AD871" s="363"/>
      <c r="AE871" s="363"/>
      <c r="AF871" s="363"/>
      <c r="AG871" s="363"/>
      <c r="AH871" s="372">
        <v>3</v>
      </c>
      <c r="AI871" s="373"/>
      <c r="AJ871" s="373"/>
      <c r="AK871" s="373"/>
      <c r="AL871" s="357">
        <v>91.03</v>
      </c>
      <c r="AM871" s="358"/>
      <c r="AN871" s="358"/>
      <c r="AO871" s="359"/>
      <c r="AP871" s="360" t="s">
        <v>625</v>
      </c>
      <c r="AQ871" s="360"/>
      <c r="AR871" s="360"/>
      <c r="AS871" s="360"/>
      <c r="AT871" s="360"/>
      <c r="AU871" s="360"/>
      <c r="AV871" s="360"/>
      <c r="AW871" s="360"/>
      <c r="AX871" s="360"/>
    </row>
    <row r="872" spans="1:50" ht="30" customHeight="1" x14ac:dyDescent="0.15">
      <c r="A872" s="376">
        <v>3</v>
      </c>
      <c r="B872" s="376">
        <v>1</v>
      </c>
      <c r="C872" s="361" t="s">
        <v>635</v>
      </c>
      <c r="D872" s="347"/>
      <c r="E872" s="347"/>
      <c r="F872" s="347"/>
      <c r="G872" s="347"/>
      <c r="H872" s="347"/>
      <c r="I872" s="347"/>
      <c r="J872" s="348">
        <v>4011101005131</v>
      </c>
      <c r="K872" s="349"/>
      <c r="L872" s="349"/>
      <c r="M872" s="349"/>
      <c r="N872" s="349"/>
      <c r="O872" s="349"/>
      <c r="P872" s="362" t="s">
        <v>633</v>
      </c>
      <c r="Q872" s="350"/>
      <c r="R872" s="350"/>
      <c r="S872" s="350"/>
      <c r="T872" s="350"/>
      <c r="U872" s="350"/>
      <c r="V872" s="350"/>
      <c r="W872" s="350"/>
      <c r="X872" s="350"/>
      <c r="Y872" s="351">
        <v>0.8</v>
      </c>
      <c r="Z872" s="352"/>
      <c r="AA872" s="352"/>
      <c r="AB872" s="353"/>
      <c r="AC872" s="363" t="s">
        <v>494</v>
      </c>
      <c r="AD872" s="363"/>
      <c r="AE872" s="363"/>
      <c r="AF872" s="363"/>
      <c r="AG872" s="363"/>
      <c r="AH872" s="355">
        <v>3</v>
      </c>
      <c r="AI872" s="356"/>
      <c r="AJ872" s="356"/>
      <c r="AK872" s="356"/>
      <c r="AL872" s="357">
        <v>91.03</v>
      </c>
      <c r="AM872" s="358"/>
      <c r="AN872" s="358"/>
      <c r="AO872" s="359"/>
      <c r="AP872" s="360" t="s">
        <v>625</v>
      </c>
      <c r="AQ872" s="360"/>
      <c r="AR872" s="360"/>
      <c r="AS872" s="360"/>
      <c r="AT872" s="360"/>
      <c r="AU872" s="360"/>
      <c r="AV872" s="360"/>
      <c r="AW872" s="360"/>
      <c r="AX872" s="360"/>
    </row>
    <row r="873" spans="1:50" ht="30" customHeight="1" x14ac:dyDescent="0.15">
      <c r="A873" s="376">
        <v>4</v>
      </c>
      <c r="B873" s="376">
        <v>1</v>
      </c>
      <c r="C873" s="361" t="s">
        <v>635</v>
      </c>
      <c r="D873" s="347"/>
      <c r="E873" s="347"/>
      <c r="F873" s="347"/>
      <c r="G873" s="347"/>
      <c r="H873" s="347"/>
      <c r="I873" s="347"/>
      <c r="J873" s="348">
        <v>4011101005131</v>
      </c>
      <c r="K873" s="349"/>
      <c r="L873" s="349"/>
      <c r="M873" s="349"/>
      <c r="N873" s="349"/>
      <c r="O873" s="349"/>
      <c r="P873" s="362" t="s">
        <v>633</v>
      </c>
      <c r="Q873" s="350"/>
      <c r="R873" s="350"/>
      <c r="S873" s="350"/>
      <c r="T873" s="350"/>
      <c r="U873" s="350"/>
      <c r="V873" s="350"/>
      <c r="W873" s="350"/>
      <c r="X873" s="350"/>
      <c r="Y873" s="351">
        <v>0.1</v>
      </c>
      <c r="Z873" s="352"/>
      <c r="AA873" s="352"/>
      <c r="AB873" s="353"/>
      <c r="AC873" s="363" t="s">
        <v>494</v>
      </c>
      <c r="AD873" s="363"/>
      <c r="AE873" s="363"/>
      <c r="AF873" s="363"/>
      <c r="AG873" s="363"/>
      <c r="AH873" s="355">
        <v>3</v>
      </c>
      <c r="AI873" s="356"/>
      <c r="AJ873" s="356"/>
      <c r="AK873" s="356"/>
      <c r="AL873" s="357">
        <v>91.03</v>
      </c>
      <c r="AM873" s="358"/>
      <c r="AN873" s="358"/>
      <c r="AO873" s="359"/>
      <c r="AP873" s="360" t="s">
        <v>625</v>
      </c>
      <c r="AQ873" s="360"/>
      <c r="AR873" s="360"/>
      <c r="AS873" s="360"/>
      <c r="AT873" s="360"/>
      <c r="AU873" s="360"/>
      <c r="AV873" s="360"/>
      <c r="AW873" s="360"/>
      <c r="AX873" s="360"/>
    </row>
    <row r="874" spans="1:50" ht="30" customHeight="1" x14ac:dyDescent="0.15">
      <c r="A874" s="376">
        <v>5</v>
      </c>
      <c r="B874" s="376">
        <v>1</v>
      </c>
      <c r="C874" s="361" t="s">
        <v>665</v>
      </c>
      <c r="D874" s="347"/>
      <c r="E874" s="347"/>
      <c r="F874" s="347"/>
      <c r="G874" s="347"/>
      <c r="H874" s="347"/>
      <c r="I874" s="347"/>
      <c r="J874" s="348">
        <v>3010401004372</v>
      </c>
      <c r="K874" s="349"/>
      <c r="L874" s="349"/>
      <c r="M874" s="349"/>
      <c r="N874" s="349"/>
      <c r="O874" s="349"/>
      <c r="P874" s="362" t="s">
        <v>636</v>
      </c>
      <c r="Q874" s="350"/>
      <c r="R874" s="350"/>
      <c r="S874" s="350"/>
      <c r="T874" s="350"/>
      <c r="U874" s="350"/>
      <c r="V874" s="350"/>
      <c r="W874" s="350"/>
      <c r="X874" s="350"/>
      <c r="Y874" s="351">
        <v>13.5</v>
      </c>
      <c r="Z874" s="352"/>
      <c r="AA874" s="352"/>
      <c r="AB874" s="353"/>
      <c r="AC874" s="354" t="s">
        <v>501</v>
      </c>
      <c r="AD874" s="354"/>
      <c r="AE874" s="354"/>
      <c r="AF874" s="354"/>
      <c r="AG874" s="354"/>
      <c r="AH874" s="355" t="s">
        <v>625</v>
      </c>
      <c r="AI874" s="356"/>
      <c r="AJ874" s="356"/>
      <c r="AK874" s="356"/>
      <c r="AL874" s="357">
        <v>100</v>
      </c>
      <c r="AM874" s="358"/>
      <c r="AN874" s="358"/>
      <c r="AO874" s="359"/>
      <c r="AP874" s="360" t="s">
        <v>625</v>
      </c>
      <c r="AQ874" s="360"/>
      <c r="AR874" s="360"/>
      <c r="AS874" s="360"/>
      <c r="AT874" s="360"/>
      <c r="AU874" s="360"/>
      <c r="AV874" s="360"/>
      <c r="AW874" s="360"/>
      <c r="AX874" s="360"/>
    </row>
    <row r="875" spans="1:50" ht="30" customHeight="1" x14ac:dyDescent="0.15">
      <c r="A875" s="376">
        <v>6</v>
      </c>
      <c r="B875" s="376">
        <v>1</v>
      </c>
      <c r="C875" s="361" t="s">
        <v>666</v>
      </c>
      <c r="D875" s="347"/>
      <c r="E875" s="347"/>
      <c r="F875" s="347"/>
      <c r="G875" s="347"/>
      <c r="H875" s="347"/>
      <c r="I875" s="347"/>
      <c r="J875" s="348">
        <v>2010001034952</v>
      </c>
      <c r="K875" s="349"/>
      <c r="L875" s="349"/>
      <c r="M875" s="349"/>
      <c r="N875" s="349"/>
      <c r="O875" s="349"/>
      <c r="P875" s="350" t="s">
        <v>633</v>
      </c>
      <c r="Q875" s="350"/>
      <c r="R875" s="350"/>
      <c r="S875" s="350"/>
      <c r="T875" s="350"/>
      <c r="U875" s="350"/>
      <c r="V875" s="350"/>
      <c r="W875" s="350"/>
      <c r="X875" s="350"/>
      <c r="Y875" s="351">
        <v>3.9</v>
      </c>
      <c r="Z875" s="352"/>
      <c r="AA875" s="352"/>
      <c r="AB875" s="353"/>
      <c r="AC875" s="354" t="s">
        <v>494</v>
      </c>
      <c r="AD875" s="354"/>
      <c r="AE875" s="354"/>
      <c r="AF875" s="354"/>
      <c r="AG875" s="354"/>
      <c r="AH875" s="355">
        <v>3</v>
      </c>
      <c r="AI875" s="356"/>
      <c r="AJ875" s="356"/>
      <c r="AK875" s="356"/>
      <c r="AL875" s="357">
        <v>77.05</v>
      </c>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637</v>
      </c>
      <c r="D876" s="347"/>
      <c r="E876" s="347"/>
      <c r="F876" s="347"/>
      <c r="G876" s="347"/>
      <c r="H876" s="347"/>
      <c r="I876" s="347"/>
      <c r="J876" s="348">
        <v>2010001034952</v>
      </c>
      <c r="K876" s="349"/>
      <c r="L876" s="349"/>
      <c r="M876" s="349"/>
      <c r="N876" s="349"/>
      <c r="O876" s="349"/>
      <c r="P876" s="350" t="s">
        <v>633</v>
      </c>
      <c r="Q876" s="350"/>
      <c r="R876" s="350"/>
      <c r="S876" s="350"/>
      <c r="T876" s="350"/>
      <c r="U876" s="350"/>
      <c r="V876" s="350"/>
      <c r="W876" s="350"/>
      <c r="X876" s="350"/>
      <c r="Y876" s="351">
        <v>0.1</v>
      </c>
      <c r="Z876" s="352"/>
      <c r="AA876" s="352"/>
      <c r="AB876" s="353"/>
      <c r="AC876" s="354" t="s">
        <v>494</v>
      </c>
      <c r="AD876" s="354"/>
      <c r="AE876" s="354"/>
      <c r="AF876" s="354"/>
      <c r="AG876" s="354"/>
      <c r="AH876" s="355">
        <v>3</v>
      </c>
      <c r="AI876" s="356"/>
      <c r="AJ876" s="356"/>
      <c r="AK876" s="356"/>
      <c r="AL876" s="357">
        <v>91.03</v>
      </c>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667</v>
      </c>
      <c r="D877" s="347"/>
      <c r="E877" s="347"/>
      <c r="F877" s="347"/>
      <c r="G877" s="347"/>
      <c r="H877" s="347"/>
      <c r="I877" s="347"/>
      <c r="J877" s="348">
        <v>2010401030329</v>
      </c>
      <c r="K877" s="349"/>
      <c r="L877" s="349"/>
      <c r="M877" s="349"/>
      <c r="N877" s="349"/>
      <c r="O877" s="349"/>
      <c r="P877" s="350" t="s">
        <v>633</v>
      </c>
      <c r="Q877" s="350"/>
      <c r="R877" s="350"/>
      <c r="S877" s="350"/>
      <c r="T877" s="350"/>
      <c r="U877" s="350"/>
      <c r="V877" s="350"/>
      <c r="W877" s="350"/>
      <c r="X877" s="350"/>
      <c r="Y877" s="351">
        <v>2</v>
      </c>
      <c r="Z877" s="352"/>
      <c r="AA877" s="352"/>
      <c r="AB877" s="353"/>
      <c r="AC877" s="354" t="s">
        <v>494</v>
      </c>
      <c r="AD877" s="354"/>
      <c r="AE877" s="354"/>
      <c r="AF877" s="354"/>
      <c r="AG877" s="354"/>
      <c r="AH877" s="355">
        <v>3</v>
      </c>
      <c r="AI877" s="356"/>
      <c r="AJ877" s="356"/>
      <c r="AK877" s="356"/>
      <c r="AL877" s="357">
        <v>77.05</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638</v>
      </c>
      <c r="D878" s="347"/>
      <c r="E878" s="347"/>
      <c r="F878" s="347"/>
      <c r="G878" s="347"/>
      <c r="H878" s="347"/>
      <c r="I878" s="347"/>
      <c r="J878" s="348">
        <v>2010401030329</v>
      </c>
      <c r="K878" s="349"/>
      <c r="L878" s="349"/>
      <c r="M878" s="349"/>
      <c r="N878" s="349"/>
      <c r="O878" s="349"/>
      <c r="P878" s="350" t="s">
        <v>633</v>
      </c>
      <c r="Q878" s="350"/>
      <c r="R878" s="350"/>
      <c r="S878" s="350"/>
      <c r="T878" s="350"/>
      <c r="U878" s="350"/>
      <c r="V878" s="350"/>
      <c r="W878" s="350"/>
      <c r="X878" s="350"/>
      <c r="Y878" s="351">
        <v>0.5</v>
      </c>
      <c r="Z878" s="352"/>
      <c r="AA878" s="352"/>
      <c r="AB878" s="353"/>
      <c r="AC878" s="354" t="s">
        <v>494</v>
      </c>
      <c r="AD878" s="354"/>
      <c r="AE878" s="354"/>
      <c r="AF878" s="354"/>
      <c r="AG878" s="354"/>
      <c r="AH878" s="355">
        <v>3</v>
      </c>
      <c r="AI878" s="356"/>
      <c r="AJ878" s="356"/>
      <c r="AK878" s="356"/>
      <c r="AL878" s="357">
        <v>91.03</v>
      </c>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642</v>
      </c>
      <c r="D903" s="347"/>
      <c r="E903" s="347"/>
      <c r="F903" s="347"/>
      <c r="G903" s="347"/>
      <c r="H903" s="347"/>
      <c r="I903" s="347"/>
      <c r="J903" s="348">
        <v>8010001166930</v>
      </c>
      <c r="K903" s="349"/>
      <c r="L903" s="349"/>
      <c r="M903" s="349"/>
      <c r="N903" s="349"/>
      <c r="O903" s="349"/>
      <c r="P903" s="362" t="s">
        <v>640</v>
      </c>
      <c r="Q903" s="350"/>
      <c r="R903" s="350"/>
      <c r="S903" s="350"/>
      <c r="T903" s="350"/>
      <c r="U903" s="350"/>
      <c r="V903" s="350"/>
      <c r="W903" s="350"/>
      <c r="X903" s="350"/>
      <c r="Y903" s="351">
        <v>64</v>
      </c>
      <c r="Z903" s="352"/>
      <c r="AA903" s="352"/>
      <c r="AB903" s="353"/>
      <c r="AC903" s="363" t="s">
        <v>494</v>
      </c>
      <c r="AD903" s="371"/>
      <c r="AE903" s="371"/>
      <c r="AF903" s="371"/>
      <c r="AG903" s="371"/>
      <c r="AH903" s="372">
        <v>4</v>
      </c>
      <c r="AI903" s="373"/>
      <c r="AJ903" s="373"/>
      <c r="AK903" s="373"/>
      <c r="AL903" s="357">
        <v>82.63</v>
      </c>
      <c r="AM903" s="358"/>
      <c r="AN903" s="358"/>
      <c r="AO903" s="359"/>
      <c r="AP903" s="360" t="s">
        <v>625</v>
      </c>
      <c r="AQ903" s="360"/>
      <c r="AR903" s="360"/>
      <c r="AS903" s="360"/>
      <c r="AT903" s="360"/>
      <c r="AU903" s="360"/>
      <c r="AV903" s="360"/>
      <c r="AW903" s="360"/>
      <c r="AX903" s="360"/>
    </row>
    <row r="904" spans="1:50" ht="30" customHeight="1" x14ac:dyDescent="0.15">
      <c r="A904" s="376">
        <v>2</v>
      </c>
      <c r="B904" s="376">
        <v>1</v>
      </c>
      <c r="C904" s="361" t="s">
        <v>642</v>
      </c>
      <c r="D904" s="347"/>
      <c r="E904" s="347"/>
      <c r="F904" s="347"/>
      <c r="G904" s="347"/>
      <c r="H904" s="347"/>
      <c r="I904" s="347"/>
      <c r="J904" s="348">
        <v>8010001166930</v>
      </c>
      <c r="K904" s="349"/>
      <c r="L904" s="349"/>
      <c r="M904" s="349"/>
      <c r="N904" s="349"/>
      <c r="O904" s="349"/>
      <c r="P904" s="362" t="s">
        <v>640</v>
      </c>
      <c r="Q904" s="350"/>
      <c r="R904" s="350"/>
      <c r="S904" s="350"/>
      <c r="T904" s="350"/>
      <c r="U904" s="350"/>
      <c r="V904" s="350"/>
      <c r="W904" s="350"/>
      <c r="X904" s="350"/>
      <c r="Y904" s="351">
        <v>31</v>
      </c>
      <c r="Z904" s="352"/>
      <c r="AA904" s="352"/>
      <c r="AB904" s="353"/>
      <c r="AC904" s="363" t="s">
        <v>494</v>
      </c>
      <c r="AD904" s="363"/>
      <c r="AE904" s="363"/>
      <c r="AF904" s="363"/>
      <c r="AG904" s="363"/>
      <c r="AH904" s="372">
        <v>3</v>
      </c>
      <c r="AI904" s="373"/>
      <c r="AJ904" s="373"/>
      <c r="AK904" s="373"/>
      <c r="AL904" s="357">
        <v>89.53</v>
      </c>
      <c r="AM904" s="358"/>
      <c r="AN904" s="358"/>
      <c r="AO904" s="359"/>
      <c r="AP904" s="360" t="s">
        <v>625</v>
      </c>
      <c r="AQ904" s="360"/>
      <c r="AR904" s="360"/>
      <c r="AS904" s="360"/>
      <c r="AT904" s="360"/>
      <c r="AU904" s="360"/>
      <c r="AV904" s="360"/>
      <c r="AW904" s="360"/>
      <c r="AX904" s="360"/>
    </row>
    <row r="905" spans="1:50" ht="30" customHeight="1" x14ac:dyDescent="0.15">
      <c r="A905" s="376">
        <v>3</v>
      </c>
      <c r="B905" s="376">
        <v>1</v>
      </c>
      <c r="C905" s="361" t="s">
        <v>644</v>
      </c>
      <c r="D905" s="347"/>
      <c r="E905" s="347"/>
      <c r="F905" s="347"/>
      <c r="G905" s="347"/>
      <c r="H905" s="347"/>
      <c r="I905" s="347"/>
      <c r="J905" s="348">
        <v>3013101000328</v>
      </c>
      <c r="K905" s="349"/>
      <c r="L905" s="349"/>
      <c r="M905" s="349"/>
      <c r="N905" s="349"/>
      <c r="O905" s="349"/>
      <c r="P905" s="362" t="s">
        <v>643</v>
      </c>
      <c r="Q905" s="350"/>
      <c r="R905" s="350"/>
      <c r="S905" s="350"/>
      <c r="T905" s="350"/>
      <c r="U905" s="350"/>
      <c r="V905" s="350"/>
      <c r="W905" s="350"/>
      <c r="X905" s="350"/>
      <c r="Y905" s="351">
        <v>87</v>
      </c>
      <c r="Z905" s="352"/>
      <c r="AA905" s="352"/>
      <c r="AB905" s="353"/>
      <c r="AC905" s="363" t="s">
        <v>494</v>
      </c>
      <c r="AD905" s="363"/>
      <c r="AE905" s="363"/>
      <c r="AF905" s="363"/>
      <c r="AG905" s="363"/>
      <c r="AH905" s="355">
        <v>1</v>
      </c>
      <c r="AI905" s="356"/>
      <c r="AJ905" s="356"/>
      <c r="AK905" s="356"/>
      <c r="AL905" s="357">
        <v>94.7</v>
      </c>
      <c r="AM905" s="358"/>
      <c r="AN905" s="358"/>
      <c r="AO905" s="359"/>
      <c r="AP905" s="360" t="s">
        <v>625</v>
      </c>
      <c r="AQ905" s="360"/>
      <c r="AR905" s="360"/>
      <c r="AS905" s="360"/>
      <c r="AT905" s="360"/>
      <c r="AU905" s="360"/>
      <c r="AV905" s="360"/>
      <c r="AW905" s="360"/>
      <c r="AX905" s="360"/>
    </row>
    <row r="906" spans="1:50" ht="30" customHeight="1" x14ac:dyDescent="0.15">
      <c r="A906" s="376">
        <v>4</v>
      </c>
      <c r="B906" s="376">
        <v>1</v>
      </c>
      <c r="C906" s="361" t="s">
        <v>668</v>
      </c>
      <c r="D906" s="347"/>
      <c r="E906" s="347"/>
      <c r="F906" s="347"/>
      <c r="G906" s="347"/>
      <c r="H906" s="347"/>
      <c r="I906" s="347"/>
      <c r="J906" s="348">
        <v>8000020130001</v>
      </c>
      <c r="K906" s="349"/>
      <c r="L906" s="349"/>
      <c r="M906" s="349"/>
      <c r="N906" s="349"/>
      <c r="O906" s="349"/>
      <c r="P906" s="362" t="s">
        <v>646</v>
      </c>
      <c r="Q906" s="350"/>
      <c r="R906" s="350"/>
      <c r="S906" s="350"/>
      <c r="T906" s="350"/>
      <c r="U906" s="350"/>
      <c r="V906" s="350"/>
      <c r="W906" s="350"/>
      <c r="X906" s="350"/>
      <c r="Y906" s="351">
        <v>25</v>
      </c>
      <c r="Z906" s="352"/>
      <c r="AA906" s="352"/>
      <c r="AB906" s="353"/>
      <c r="AC906" s="363" t="s">
        <v>196</v>
      </c>
      <c r="AD906" s="363"/>
      <c r="AE906" s="363"/>
      <c r="AF906" s="363"/>
      <c r="AG906" s="363"/>
      <c r="AH906" s="355" t="s">
        <v>625</v>
      </c>
      <c r="AI906" s="356"/>
      <c r="AJ906" s="356"/>
      <c r="AK906" s="356"/>
      <c r="AL906" s="357" t="s">
        <v>625</v>
      </c>
      <c r="AM906" s="358"/>
      <c r="AN906" s="358"/>
      <c r="AO906" s="359"/>
      <c r="AP906" s="360" t="s">
        <v>625</v>
      </c>
      <c r="AQ906" s="360"/>
      <c r="AR906" s="360"/>
      <c r="AS906" s="360"/>
      <c r="AT906" s="360"/>
      <c r="AU906" s="360"/>
      <c r="AV906" s="360"/>
      <c r="AW906" s="360"/>
      <c r="AX906" s="360"/>
    </row>
    <row r="907" spans="1:50" ht="30" customHeight="1" x14ac:dyDescent="0.15">
      <c r="A907" s="376">
        <v>5</v>
      </c>
      <c r="B907" s="376">
        <v>1</v>
      </c>
      <c r="C907" s="361" t="s">
        <v>645</v>
      </c>
      <c r="D907" s="347"/>
      <c r="E907" s="347"/>
      <c r="F907" s="347"/>
      <c r="G907" s="347"/>
      <c r="H907" s="347"/>
      <c r="I907" s="347"/>
      <c r="J907" s="348">
        <v>8000020130001</v>
      </c>
      <c r="K907" s="349"/>
      <c r="L907" s="349"/>
      <c r="M907" s="349"/>
      <c r="N907" s="349"/>
      <c r="O907" s="349"/>
      <c r="P907" s="362" t="s">
        <v>646</v>
      </c>
      <c r="Q907" s="350"/>
      <c r="R907" s="350"/>
      <c r="S907" s="350"/>
      <c r="T907" s="350"/>
      <c r="U907" s="350"/>
      <c r="V907" s="350"/>
      <c r="W907" s="350"/>
      <c r="X907" s="350"/>
      <c r="Y907" s="351">
        <v>26.6</v>
      </c>
      <c r="Z907" s="352"/>
      <c r="AA907" s="352"/>
      <c r="AB907" s="353"/>
      <c r="AC907" s="354" t="s">
        <v>196</v>
      </c>
      <c r="AD907" s="354"/>
      <c r="AE907" s="354"/>
      <c r="AF907" s="354"/>
      <c r="AG907" s="354"/>
      <c r="AH907" s="355" t="s">
        <v>625</v>
      </c>
      <c r="AI907" s="356"/>
      <c r="AJ907" s="356"/>
      <c r="AK907" s="356"/>
      <c r="AL907" s="357" t="s">
        <v>625</v>
      </c>
      <c r="AM907" s="358"/>
      <c r="AN907" s="358"/>
      <c r="AO907" s="359"/>
      <c r="AP907" s="360" t="s">
        <v>625</v>
      </c>
      <c r="AQ907" s="360"/>
      <c r="AR907" s="360"/>
      <c r="AS907" s="360"/>
      <c r="AT907" s="360"/>
      <c r="AU907" s="360"/>
      <c r="AV907" s="360"/>
      <c r="AW907" s="360"/>
      <c r="AX907" s="360"/>
    </row>
    <row r="908" spans="1:50" ht="30" customHeight="1" x14ac:dyDescent="0.15">
      <c r="A908" s="376">
        <v>6</v>
      </c>
      <c r="B908" s="376">
        <v>1</v>
      </c>
      <c r="C908" s="361" t="s">
        <v>645</v>
      </c>
      <c r="D908" s="347"/>
      <c r="E908" s="347"/>
      <c r="F908" s="347"/>
      <c r="G908" s="347"/>
      <c r="H908" s="347"/>
      <c r="I908" s="347"/>
      <c r="J908" s="348">
        <v>8000020130001</v>
      </c>
      <c r="K908" s="349"/>
      <c r="L908" s="349"/>
      <c r="M908" s="349"/>
      <c r="N908" s="349"/>
      <c r="O908" s="349"/>
      <c r="P908" s="362" t="s">
        <v>646</v>
      </c>
      <c r="Q908" s="350"/>
      <c r="R908" s="350"/>
      <c r="S908" s="350"/>
      <c r="T908" s="350"/>
      <c r="U908" s="350"/>
      <c r="V908" s="350"/>
      <c r="W908" s="350"/>
      <c r="X908" s="350"/>
      <c r="Y908" s="351">
        <v>2.4</v>
      </c>
      <c r="Z908" s="352"/>
      <c r="AA908" s="352"/>
      <c r="AB908" s="353"/>
      <c r="AC908" s="354" t="s">
        <v>196</v>
      </c>
      <c r="AD908" s="354"/>
      <c r="AE908" s="354"/>
      <c r="AF908" s="354"/>
      <c r="AG908" s="354"/>
      <c r="AH908" s="355" t="s">
        <v>625</v>
      </c>
      <c r="AI908" s="356"/>
      <c r="AJ908" s="356"/>
      <c r="AK908" s="356"/>
      <c r="AL908" s="357" t="s">
        <v>625</v>
      </c>
      <c r="AM908" s="358"/>
      <c r="AN908" s="358"/>
      <c r="AO908" s="359"/>
      <c r="AP908" s="360" t="s">
        <v>625</v>
      </c>
      <c r="AQ908" s="360"/>
      <c r="AR908" s="360"/>
      <c r="AS908" s="360"/>
      <c r="AT908" s="360"/>
      <c r="AU908" s="360"/>
      <c r="AV908" s="360"/>
      <c r="AW908" s="360"/>
      <c r="AX908" s="360"/>
    </row>
    <row r="909" spans="1:50" ht="30" customHeight="1" x14ac:dyDescent="0.15">
      <c r="A909" s="376">
        <v>7</v>
      </c>
      <c r="B909" s="376">
        <v>1</v>
      </c>
      <c r="C909" s="361" t="s">
        <v>669</v>
      </c>
      <c r="D909" s="347"/>
      <c r="E909" s="347"/>
      <c r="F909" s="347"/>
      <c r="G909" s="347"/>
      <c r="H909" s="347"/>
      <c r="I909" s="347"/>
      <c r="J909" s="348">
        <v>9010001061924</v>
      </c>
      <c r="K909" s="349"/>
      <c r="L909" s="349"/>
      <c r="M909" s="349"/>
      <c r="N909" s="349"/>
      <c r="O909" s="349"/>
      <c r="P909" s="350" t="s">
        <v>643</v>
      </c>
      <c r="Q909" s="350"/>
      <c r="R909" s="350"/>
      <c r="S909" s="350"/>
      <c r="T909" s="350"/>
      <c r="U909" s="350"/>
      <c r="V909" s="350"/>
      <c r="W909" s="350"/>
      <c r="X909" s="350"/>
      <c r="Y909" s="351">
        <v>6</v>
      </c>
      <c r="Z909" s="352"/>
      <c r="AA909" s="352"/>
      <c r="AB909" s="353"/>
      <c r="AC909" s="354" t="s">
        <v>494</v>
      </c>
      <c r="AD909" s="354"/>
      <c r="AE909" s="354"/>
      <c r="AF909" s="354"/>
      <c r="AG909" s="354"/>
      <c r="AH909" s="355">
        <v>2</v>
      </c>
      <c r="AI909" s="356"/>
      <c r="AJ909" s="356"/>
      <c r="AK909" s="356"/>
      <c r="AL909" s="357">
        <v>87.33</v>
      </c>
      <c r="AM909" s="358"/>
      <c r="AN909" s="358"/>
      <c r="AO909" s="359"/>
      <c r="AP909" s="360" t="s">
        <v>625</v>
      </c>
      <c r="AQ909" s="360"/>
      <c r="AR909" s="360"/>
      <c r="AS909" s="360"/>
      <c r="AT909" s="360"/>
      <c r="AU909" s="360"/>
      <c r="AV909" s="360"/>
      <c r="AW909" s="360"/>
      <c r="AX909" s="360"/>
    </row>
    <row r="910" spans="1:50" ht="30" customHeight="1" x14ac:dyDescent="0.15">
      <c r="A910" s="376">
        <v>8</v>
      </c>
      <c r="B910" s="376">
        <v>1</v>
      </c>
      <c r="C910" s="361" t="s">
        <v>670</v>
      </c>
      <c r="D910" s="347"/>
      <c r="E910" s="347"/>
      <c r="F910" s="347"/>
      <c r="G910" s="347"/>
      <c r="H910" s="347"/>
      <c r="I910" s="347"/>
      <c r="J910" s="348">
        <v>7030001045415</v>
      </c>
      <c r="K910" s="349"/>
      <c r="L910" s="349"/>
      <c r="M910" s="349"/>
      <c r="N910" s="349"/>
      <c r="O910" s="349"/>
      <c r="P910" s="350" t="s">
        <v>643</v>
      </c>
      <c r="Q910" s="350"/>
      <c r="R910" s="350"/>
      <c r="S910" s="350"/>
      <c r="T910" s="350"/>
      <c r="U910" s="350"/>
      <c r="V910" s="350"/>
      <c r="W910" s="350"/>
      <c r="X910" s="350"/>
      <c r="Y910" s="351">
        <v>0</v>
      </c>
      <c r="Z910" s="352"/>
      <c r="AA910" s="352"/>
      <c r="AB910" s="353"/>
      <c r="AC910" s="354" t="s">
        <v>500</v>
      </c>
      <c r="AD910" s="354"/>
      <c r="AE910" s="354"/>
      <c r="AF910" s="354"/>
      <c r="AG910" s="354"/>
      <c r="AH910" s="355" t="s">
        <v>625</v>
      </c>
      <c r="AI910" s="356"/>
      <c r="AJ910" s="356"/>
      <c r="AK910" s="356"/>
      <c r="AL910" s="357">
        <v>100</v>
      </c>
      <c r="AM910" s="358"/>
      <c r="AN910" s="358"/>
      <c r="AO910" s="359"/>
      <c r="AP910" s="360" t="s">
        <v>625</v>
      </c>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647</v>
      </c>
      <c r="D936" s="347"/>
      <c r="E936" s="347"/>
      <c r="F936" s="347"/>
      <c r="G936" s="347"/>
      <c r="H936" s="347"/>
      <c r="I936" s="347"/>
      <c r="J936" s="348" t="s">
        <v>625</v>
      </c>
      <c r="K936" s="349"/>
      <c r="L936" s="349"/>
      <c r="M936" s="349"/>
      <c r="N936" s="349"/>
      <c r="O936" s="349"/>
      <c r="P936" s="362" t="s">
        <v>656</v>
      </c>
      <c r="Q936" s="350"/>
      <c r="R936" s="350"/>
      <c r="S936" s="350"/>
      <c r="T936" s="350"/>
      <c r="U936" s="350"/>
      <c r="V936" s="350"/>
      <c r="W936" s="350"/>
      <c r="X936" s="350"/>
      <c r="Y936" s="351">
        <v>4</v>
      </c>
      <c r="Z936" s="352"/>
      <c r="AA936" s="352"/>
      <c r="AB936" s="353"/>
      <c r="AC936" s="363" t="s">
        <v>196</v>
      </c>
      <c r="AD936" s="371"/>
      <c r="AE936" s="371"/>
      <c r="AF936" s="371"/>
      <c r="AG936" s="371"/>
      <c r="AH936" s="372" t="s">
        <v>625</v>
      </c>
      <c r="AI936" s="373"/>
      <c r="AJ936" s="373"/>
      <c r="AK936" s="373"/>
      <c r="AL936" s="357" t="s">
        <v>625</v>
      </c>
      <c r="AM936" s="358"/>
      <c r="AN936" s="358"/>
      <c r="AO936" s="359"/>
      <c r="AP936" s="360" t="s">
        <v>625</v>
      </c>
      <c r="AQ936" s="360"/>
      <c r="AR936" s="360"/>
      <c r="AS936" s="360"/>
      <c r="AT936" s="360"/>
      <c r="AU936" s="360"/>
      <c r="AV936" s="360"/>
      <c r="AW936" s="360"/>
      <c r="AX936" s="360"/>
    </row>
    <row r="937" spans="1:50" ht="30" customHeight="1" x14ac:dyDescent="0.15">
      <c r="A937" s="376">
        <v>2</v>
      </c>
      <c r="B937" s="376">
        <v>1</v>
      </c>
      <c r="C937" s="361" t="s">
        <v>648</v>
      </c>
      <c r="D937" s="347"/>
      <c r="E937" s="347"/>
      <c r="F937" s="347"/>
      <c r="G937" s="347"/>
      <c r="H937" s="347"/>
      <c r="I937" s="347"/>
      <c r="J937" s="348" t="s">
        <v>625</v>
      </c>
      <c r="K937" s="349"/>
      <c r="L937" s="349"/>
      <c r="M937" s="349"/>
      <c r="N937" s="349"/>
      <c r="O937" s="349"/>
      <c r="P937" s="362" t="s">
        <v>656</v>
      </c>
      <c r="Q937" s="350"/>
      <c r="R937" s="350"/>
      <c r="S937" s="350"/>
      <c r="T937" s="350"/>
      <c r="U937" s="350"/>
      <c r="V937" s="350"/>
      <c r="W937" s="350"/>
      <c r="X937" s="350"/>
      <c r="Y937" s="351">
        <v>3.7</v>
      </c>
      <c r="Z937" s="352"/>
      <c r="AA937" s="352"/>
      <c r="AB937" s="353"/>
      <c r="AC937" s="363" t="s">
        <v>196</v>
      </c>
      <c r="AD937" s="363"/>
      <c r="AE937" s="363"/>
      <c r="AF937" s="363"/>
      <c r="AG937" s="363"/>
      <c r="AH937" s="372" t="s">
        <v>625</v>
      </c>
      <c r="AI937" s="373"/>
      <c r="AJ937" s="373"/>
      <c r="AK937" s="373"/>
      <c r="AL937" s="357" t="s">
        <v>625</v>
      </c>
      <c r="AM937" s="358"/>
      <c r="AN937" s="358"/>
      <c r="AO937" s="359"/>
      <c r="AP937" s="360" t="s">
        <v>625</v>
      </c>
      <c r="AQ937" s="360"/>
      <c r="AR937" s="360"/>
      <c r="AS937" s="360"/>
      <c r="AT937" s="360"/>
      <c r="AU937" s="360"/>
      <c r="AV937" s="360"/>
      <c r="AW937" s="360"/>
      <c r="AX937" s="360"/>
    </row>
    <row r="938" spans="1:50" ht="30" customHeight="1" x14ac:dyDescent="0.15">
      <c r="A938" s="376">
        <v>3</v>
      </c>
      <c r="B938" s="376">
        <v>1</v>
      </c>
      <c r="C938" s="361" t="s">
        <v>649</v>
      </c>
      <c r="D938" s="347"/>
      <c r="E938" s="347"/>
      <c r="F938" s="347"/>
      <c r="G938" s="347"/>
      <c r="H938" s="347"/>
      <c r="I938" s="347"/>
      <c r="J938" s="348" t="s">
        <v>625</v>
      </c>
      <c r="K938" s="349"/>
      <c r="L938" s="349"/>
      <c r="M938" s="349"/>
      <c r="N938" s="349"/>
      <c r="O938" s="349"/>
      <c r="P938" s="362" t="s">
        <v>656</v>
      </c>
      <c r="Q938" s="350"/>
      <c r="R938" s="350"/>
      <c r="S938" s="350"/>
      <c r="T938" s="350"/>
      <c r="U938" s="350"/>
      <c r="V938" s="350"/>
      <c r="W938" s="350"/>
      <c r="X938" s="350"/>
      <c r="Y938" s="351">
        <v>3.7</v>
      </c>
      <c r="Z938" s="352"/>
      <c r="AA938" s="352"/>
      <c r="AB938" s="353"/>
      <c r="AC938" s="363" t="s">
        <v>196</v>
      </c>
      <c r="AD938" s="363"/>
      <c r="AE938" s="363"/>
      <c r="AF938" s="363"/>
      <c r="AG938" s="363"/>
      <c r="AH938" s="355" t="s">
        <v>625</v>
      </c>
      <c r="AI938" s="356"/>
      <c r="AJ938" s="356"/>
      <c r="AK938" s="356"/>
      <c r="AL938" s="357" t="s">
        <v>625</v>
      </c>
      <c r="AM938" s="358"/>
      <c r="AN938" s="358"/>
      <c r="AO938" s="359"/>
      <c r="AP938" s="360" t="s">
        <v>625</v>
      </c>
      <c r="AQ938" s="360"/>
      <c r="AR938" s="360"/>
      <c r="AS938" s="360"/>
      <c r="AT938" s="360"/>
      <c r="AU938" s="360"/>
      <c r="AV938" s="360"/>
      <c r="AW938" s="360"/>
      <c r="AX938" s="360"/>
    </row>
    <row r="939" spans="1:50" ht="30" customHeight="1" x14ac:dyDescent="0.15">
      <c r="A939" s="376">
        <v>4</v>
      </c>
      <c r="B939" s="376">
        <v>1</v>
      </c>
      <c r="C939" s="361" t="s">
        <v>650</v>
      </c>
      <c r="D939" s="347"/>
      <c r="E939" s="347"/>
      <c r="F939" s="347"/>
      <c r="G939" s="347"/>
      <c r="H939" s="347"/>
      <c r="I939" s="347"/>
      <c r="J939" s="348" t="s">
        <v>625</v>
      </c>
      <c r="K939" s="349"/>
      <c r="L939" s="349"/>
      <c r="M939" s="349"/>
      <c r="N939" s="349"/>
      <c r="O939" s="349"/>
      <c r="P939" s="362" t="s">
        <v>656</v>
      </c>
      <c r="Q939" s="350"/>
      <c r="R939" s="350"/>
      <c r="S939" s="350"/>
      <c r="T939" s="350"/>
      <c r="U939" s="350"/>
      <c r="V939" s="350"/>
      <c r="W939" s="350"/>
      <c r="X939" s="350"/>
      <c r="Y939" s="351">
        <v>3.7</v>
      </c>
      <c r="Z939" s="352"/>
      <c r="AA939" s="352"/>
      <c r="AB939" s="353"/>
      <c r="AC939" s="363" t="s">
        <v>196</v>
      </c>
      <c r="AD939" s="363"/>
      <c r="AE939" s="363"/>
      <c r="AF939" s="363"/>
      <c r="AG939" s="363"/>
      <c r="AH939" s="355" t="s">
        <v>625</v>
      </c>
      <c r="AI939" s="356"/>
      <c r="AJ939" s="356"/>
      <c r="AK939" s="356"/>
      <c r="AL939" s="357" t="s">
        <v>625</v>
      </c>
      <c r="AM939" s="358"/>
      <c r="AN939" s="358"/>
      <c r="AO939" s="359"/>
      <c r="AP939" s="360" t="s">
        <v>625</v>
      </c>
      <c r="AQ939" s="360"/>
      <c r="AR939" s="360"/>
      <c r="AS939" s="360"/>
      <c r="AT939" s="360"/>
      <c r="AU939" s="360"/>
      <c r="AV939" s="360"/>
      <c r="AW939" s="360"/>
      <c r="AX939" s="360"/>
    </row>
    <row r="940" spans="1:50" ht="30" customHeight="1" x14ac:dyDescent="0.15">
      <c r="A940" s="376">
        <v>5</v>
      </c>
      <c r="B940" s="376">
        <v>1</v>
      </c>
      <c r="C940" s="361" t="s">
        <v>651</v>
      </c>
      <c r="D940" s="347"/>
      <c r="E940" s="347"/>
      <c r="F940" s="347"/>
      <c r="G940" s="347"/>
      <c r="H940" s="347"/>
      <c r="I940" s="347"/>
      <c r="J940" s="348" t="s">
        <v>625</v>
      </c>
      <c r="K940" s="349"/>
      <c r="L940" s="349"/>
      <c r="M940" s="349"/>
      <c r="N940" s="349"/>
      <c r="O940" s="349"/>
      <c r="P940" s="362" t="s">
        <v>656</v>
      </c>
      <c r="Q940" s="350"/>
      <c r="R940" s="350"/>
      <c r="S940" s="350"/>
      <c r="T940" s="350"/>
      <c r="U940" s="350"/>
      <c r="V940" s="350"/>
      <c r="W940" s="350"/>
      <c r="X940" s="350"/>
      <c r="Y940" s="351">
        <v>3.7</v>
      </c>
      <c r="Z940" s="352"/>
      <c r="AA940" s="352"/>
      <c r="AB940" s="353"/>
      <c r="AC940" s="354" t="s">
        <v>196</v>
      </c>
      <c r="AD940" s="354"/>
      <c r="AE940" s="354"/>
      <c r="AF940" s="354"/>
      <c r="AG940" s="354"/>
      <c r="AH940" s="355" t="s">
        <v>625</v>
      </c>
      <c r="AI940" s="356"/>
      <c r="AJ940" s="356"/>
      <c r="AK940" s="356"/>
      <c r="AL940" s="357" t="s">
        <v>625</v>
      </c>
      <c r="AM940" s="358"/>
      <c r="AN940" s="358"/>
      <c r="AO940" s="359"/>
      <c r="AP940" s="360" t="s">
        <v>625</v>
      </c>
      <c r="AQ940" s="360"/>
      <c r="AR940" s="360"/>
      <c r="AS940" s="360"/>
      <c r="AT940" s="360"/>
      <c r="AU940" s="360"/>
      <c r="AV940" s="360"/>
      <c r="AW940" s="360"/>
      <c r="AX940" s="360"/>
    </row>
    <row r="941" spans="1:50" ht="30" customHeight="1" x14ac:dyDescent="0.15">
      <c r="A941" s="376">
        <v>6</v>
      </c>
      <c r="B941" s="376">
        <v>1</v>
      </c>
      <c r="C941" s="361" t="s">
        <v>652</v>
      </c>
      <c r="D941" s="347"/>
      <c r="E941" s="347"/>
      <c r="F941" s="347"/>
      <c r="G941" s="347"/>
      <c r="H941" s="347"/>
      <c r="I941" s="347"/>
      <c r="J941" s="348" t="s">
        <v>625</v>
      </c>
      <c r="K941" s="349"/>
      <c r="L941" s="349"/>
      <c r="M941" s="349"/>
      <c r="N941" s="349"/>
      <c r="O941" s="349"/>
      <c r="P941" s="362" t="s">
        <v>656</v>
      </c>
      <c r="Q941" s="350"/>
      <c r="R941" s="350"/>
      <c r="S941" s="350"/>
      <c r="T941" s="350"/>
      <c r="U941" s="350"/>
      <c r="V941" s="350"/>
      <c r="W941" s="350"/>
      <c r="X941" s="350"/>
      <c r="Y941" s="351">
        <v>3.6</v>
      </c>
      <c r="Z941" s="352"/>
      <c r="AA941" s="352"/>
      <c r="AB941" s="353"/>
      <c r="AC941" s="354" t="s">
        <v>196</v>
      </c>
      <c r="AD941" s="354"/>
      <c r="AE941" s="354"/>
      <c r="AF941" s="354"/>
      <c r="AG941" s="354"/>
      <c r="AH941" s="355" t="s">
        <v>625</v>
      </c>
      <c r="AI941" s="356"/>
      <c r="AJ941" s="356"/>
      <c r="AK941" s="356"/>
      <c r="AL941" s="357" t="s">
        <v>625</v>
      </c>
      <c r="AM941" s="358"/>
      <c r="AN941" s="358"/>
      <c r="AO941" s="359"/>
      <c r="AP941" s="360" t="s">
        <v>625</v>
      </c>
      <c r="AQ941" s="360"/>
      <c r="AR941" s="360"/>
      <c r="AS941" s="360"/>
      <c r="AT941" s="360"/>
      <c r="AU941" s="360"/>
      <c r="AV941" s="360"/>
      <c r="AW941" s="360"/>
      <c r="AX941" s="360"/>
    </row>
    <row r="942" spans="1:50" ht="30" customHeight="1" x14ac:dyDescent="0.15">
      <c r="A942" s="376">
        <v>7</v>
      </c>
      <c r="B942" s="376">
        <v>1</v>
      </c>
      <c r="C942" s="361" t="s">
        <v>653</v>
      </c>
      <c r="D942" s="347"/>
      <c r="E942" s="347"/>
      <c r="F942" s="347"/>
      <c r="G942" s="347"/>
      <c r="H942" s="347"/>
      <c r="I942" s="347"/>
      <c r="J942" s="348" t="s">
        <v>625</v>
      </c>
      <c r="K942" s="349"/>
      <c r="L942" s="349"/>
      <c r="M942" s="349"/>
      <c r="N942" s="349"/>
      <c r="O942" s="349"/>
      <c r="P942" s="362" t="s">
        <v>656</v>
      </c>
      <c r="Q942" s="350"/>
      <c r="R942" s="350"/>
      <c r="S942" s="350"/>
      <c r="T942" s="350"/>
      <c r="U942" s="350"/>
      <c r="V942" s="350"/>
      <c r="W942" s="350"/>
      <c r="X942" s="350"/>
      <c r="Y942" s="351">
        <v>3.6</v>
      </c>
      <c r="Z942" s="352"/>
      <c r="AA942" s="352"/>
      <c r="AB942" s="353"/>
      <c r="AC942" s="354" t="s">
        <v>196</v>
      </c>
      <c r="AD942" s="354"/>
      <c r="AE942" s="354"/>
      <c r="AF942" s="354"/>
      <c r="AG942" s="354"/>
      <c r="AH942" s="355" t="s">
        <v>625</v>
      </c>
      <c r="AI942" s="356"/>
      <c r="AJ942" s="356"/>
      <c r="AK942" s="356"/>
      <c r="AL942" s="357" t="s">
        <v>625</v>
      </c>
      <c r="AM942" s="358"/>
      <c r="AN942" s="358"/>
      <c r="AO942" s="359"/>
      <c r="AP942" s="360" t="s">
        <v>625</v>
      </c>
      <c r="AQ942" s="360"/>
      <c r="AR942" s="360"/>
      <c r="AS942" s="360"/>
      <c r="AT942" s="360"/>
      <c r="AU942" s="360"/>
      <c r="AV942" s="360"/>
      <c r="AW942" s="360"/>
      <c r="AX942" s="360"/>
    </row>
    <row r="943" spans="1:50" ht="30" customHeight="1" x14ac:dyDescent="0.15">
      <c r="A943" s="376">
        <v>8</v>
      </c>
      <c r="B943" s="376">
        <v>1</v>
      </c>
      <c r="C943" s="361" t="s">
        <v>654</v>
      </c>
      <c r="D943" s="347"/>
      <c r="E943" s="347"/>
      <c r="F943" s="347"/>
      <c r="G943" s="347"/>
      <c r="H943" s="347"/>
      <c r="I943" s="347"/>
      <c r="J943" s="348" t="s">
        <v>625</v>
      </c>
      <c r="K943" s="349"/>
      <c r="L943" s="349"/>
      <c r="M943" s="349"/>
      <c r="N943" s="349"/>
      <c r="O943" s="349"/>
      <c r="P943" s="362" t="s">
        <v>656</v>
      </c>
      <c r="Q943" s="350"/>
      <c r="R943" s="350"/>
      <c r="S943" s="350"/>
      <c r="T943" s="350"/>
      <c r="U943" s="350"/>
      <c r="V943" s="350"/>
      <c r="W943" s="350"/>
      <c r="X943" s="350"/>
      <c r="Y943" s="351">
        <v>3.4</v>
      </c>
      <c r="Z943" s="352"/>
      <c r="AA943" s="352"/>
      <c r="AB943" s="353"/>
      <c r="AC943" s="354" t="s">
        <v>196</v>
      </c>
      <c r="AD943" s="354"/>
      <c r="AE943" s="354"/>
      <c r="AF943" s="354"/>
      <c r="AG943" s="354"/>
      <c r="AH943" s="355" t="s">
        <v>625</v>
      </c>
      <c r="AI943" s="356"/>
      <c r="AJ943" s="356"/>
      <c r="AK943" s="356"/>
      <c r="AL943" s="357" t="s">
        <v>625</v>
      </c>
      <c r="AM943" s="358"/>
      <c r="AN943" s="358"/>
      <c r="AO943" s="359"/>
      <c r="AP943" s="360" t="s">
        <v>625</v>
      </c>
      <c r="AQ943" s="360"/>
      <c r="AR943" s="360"/>
      <c r="AS943" s="360"/>
      <c r="AT943" s="360"/>
      <c r="AU943" s="360"/>
      <c r="AV943" s="360"/>
      <c r="AW943" s="360"/>
      <c r="AX943" s="360"/>
    </row>
    <row r="944" spans="1:50" ht="30" customHeight="1" x14ac:dyDescent="0.15">
      <c r="A944" s="376">
        <v>9</v>
      </c>
      <c r="B944" s="376">
        <v>1</v>
      </c>
      <c r="C944" s="361" t="s">
        <v>655</v>
      </c>
      <c r="D944" s="347"/>
      <c r="E944" s="347"/>
      <c r="F944" s="347"/>
      <c r="G944" s="347"/>
      <c r="H944" s="347"/>
      <c r="I944" s="347"/>
      <c r="J944" s="348" t="s">
        <v>625</v>
      </c>
      <c r="K944" s="349"/>
      <c r="L944" s="349"/>
      <c r="M944" s="349"/>
      <c r="N944" s="349"/>
      <c r="O944" s="349"/>
      <c r="P944" s="362" t="s">
        <v>656</v>
      </c>
      <c r="Q944" s="350"/>
      <c r="R944" s="350"/>
      <c r="S944" s="350"/>
      <c r="T944" s="350"/>
      <c r="U944" s="350"/>
      <c r="V944" s="350"/>
      <c r="W944" s="350"/>
      <c r="X944" s="350"/>
      <c r="Y944" s="351">
        <v>0.2</v>
      </c>
      <c r="Z944" s="352"/>
      <c r="AA944" s="352"/>
      <c r="AB944" s="353"/>
      <c r="AC944" s="354" t="s">
        <v>196</v>
      </c>
      <c r="AD944" s="354"/>
      <c r="AE944" s="354"/>
      <c r="AF944" s="354"/>
      <c r="AG944" s="354"/>
      <c r="AH944" s="355" t="s">
        <v>625</v>
      </c>
      <c r="AI944" s="356"/>
      <c r="AJ944" s="356"/>
      <c r="AK944" s="356"/>
      <c r="AL944" s="357" t="s">
        <v>625</v>
      </c>
      <c r="AM944" s="358"/>
      <c r="AN944" s="358"/>
      <c r="AO944" s="359"/>
      <c r="AP944" s="360" t="s">
        <v>625</v>
      </c>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575</v>
      </c>
      <c r="F1102" s="375"/>
      <c r="G1102" s="375"/>
      <c r="H1102" s="375"/>
      <c r="I1102" s="375"/>
      <c r="J1102" s="348" t="s">
        <v>575</v>
      </c>
      <c r="K1102" s="349"/>
      <c r="L1102" s="349"/>
      <c r="M1102" s="349"/>
      <c r="N1102" s="349"/>
      <c r="O1102" s="349"/>
      <c r="P1102" s="362" t="s">
        <v>575</v>
      </c>
      <c r="Q1102" s="350"/>
      <c r="R1102" s="350"/>
      <c r="S1102" s="350"/>
      <c r="T1102" s="350"/>
      <c r="U1102" s="350"/>
      <c r="V1102" s="350"/>
      <c r="W1102" s="350"/>
      <c r="X1102" s="350"/>
      <c r="Y1102" s="351" t="s">
        <v>575</v>
      </c>
      <c r="Z1102" s="352"/>
      <c r="AA1102" s="352"/>
      <c r="AB1102" s="353"/>
      <c r="AC1102" s="354"/>
      <c r="AD1102" s="354"/>
      <c r="AE1102" s="354"/>
      <c r="AF1102" s="354"/>
      <c r="AG1102" s="354"/>
      <c r="AH1102" s="355" t="s">
        <v>575</v>
      </c>
      <c r="AI1102" s="356"/>
      <c r="AJ1102" s="356"/>
      <c r="AK1102" s="356"/>
      <c r="AL1102" s="357" t="s">
        <v>575</v>
      </c>
      <c r="AM1102" s="358"/>
      <c r="AN1102" s="358"/>
      <c r="AO1102" s="359"/>
      <c r="AP1102" s="360" t="s">
        <v>575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39 AL845:AO866 AL842:AO842">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 Y845:Y866 Y842">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43:AO844">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Y843:Y844">
    <cfRule type="expression" dxfId="711" priority="11">
      <formula>IF(RIGHT(TEXT(Y843,"0.#"),1)=".",FALSE,TRUE)</formula>
    </cfRule>
    <cfRule type="expression" dxfId="710" priority="12">
      <formula>IF(RIGHT(TEXT(Y843,"0.#"),1)=".",TRUE,FALSE)</formula>
    </cfRule>
  </conditionalFormatting>
  <conditionalFormatting sqref="AL840:AO841">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Y840:Y841">
    <cfRule type="expression" dxfId="705" priority="5">
      <formula>IF(RIGHT(TEXT(Y840,"0.#"),1)=".",FALSE,TRUE)</formula>
    </cfRule>
    <cfRule type="expression" dxfId="704" priority="6">
      <formula>IF(RIGHT(TEXT(Y840,"0.#"),1)=".",TRUE,FALSE)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714" max="49" man="1"/>
    <brk id="739" max="49" man="1"/>
    <brk id="804" max="49" man="1"/>
    <brk id="9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553</v>
      </c>
      <c r="AF2" s="1033"/>
      <c r="AG2" s="1033"/>
      <c r="AH2" s="1033"/>
      <c r="AI2" s="1033" t="s">
        <v>550</v>
      </c>
      <c r="AJ2" s="1033"/>
      <c r="AK2" s="1033"/>
      <c r="AL2" s="1033"/>
      <c r="AM2" s="1033" t="s">
        <v>524</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554</v>
      </c>
      <c r="AF9" s="1033"/>
      <c r="AG9" s="1033"/>
      <c r="AH9" s="1033"/>
      <c r="AI9" s="1033" t="s">
        <v>550</v>
      </c>
      <c r="AJ9" s="1033"/>
      <c r="AK9" s="1033"/>
      <c r="AL9" s="1033"/>
      <c r="AM9" s="1033" t="s">
        <v>524</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553</v>
      </c>
      <c r="AF16" s="1033"/>
      <c r="AG16" s="1033"/>
      <c r="AH16" s="1033"/>
      <c r="AI16" s="1033" t="s">
        <v>551</v>
      </c>
      <c r="AJ16" s="1033"/>
      <c r="AK16" s="1033"/>
      <c r="AL16" s="1033"/>
      <c r="AM16" s="1033" t="s">
        <v>524</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555</v>
      </c>
      <c r="AF23" s="1033"/>
      <c r="AG23" s="1033"/>
      <c r="AH23" s="1033"/>
      <c r="AI23" s="1033" t="s">
        <v>550</v>
      </c>
      <c r="AJ23" s="1033"/>
      <c r="AK23" s="1033"/>
      <c r="AL23" s="1033"/>
      <c r="AM23" s="1033" t="s">
        <v>524</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553</v>
      </c>
      <c r="AF30" s="1033"/>
      <c r="AG30" s="1033"/>
      <c r="AH30" s="1033"/>
      <c r="AI30" s="1033" t="s">
        <v>550</v>
      </c>
      <c r="AJ30" s="1033"/>
      <c r="AK30" s="1033"/>
      <c r="AL30" s="1033"/>
      <c r="AM30" s="1033" t="s">
        <v>548</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555</v>
      </c>
      <c r="AF37" s="1033"/>
      <c r="AG37" s="1033"/>
      <c r="AH37" s="1033"/>
      <c r="AI37" s="1033" t="s">
        <v>552</v>
      </c>
      <c r="AJ37" s="1033"/>
      <c r="AK37" s="1033"/>
      <c r="AL37" s="1033"/>
      <c r="AM37" s="1033" t="s">
        <v>549</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553</v>
      </c>
      <c r="AF44" s="1033"/>
      <c r="AG44" s="1033"/>
      <c r="AH44" s="1033"/>
      <c r="AI44" s="1033" t="s">
        <v>550</v>
      </c>
      <c r="AJ44" s="1033"/>
      <c r="AK44" s="1033"/>
      <c r="AL44" s="1033"/>
      <c r="AM44" s="1033" t="s">
        <v>524</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553</v>
      </c>
      <c r="AF51" s="1033"/>
      <c r="AG51" s="1033"/>
      <c r="AH51" s="1033"/>
      <c r="AI51" s="1033" t="s">
        <v>550</v>
      </c>
      <c r="AJ51" s="1033"/>
      <c r="AK51" s="1033"/>
      <c r="AL51" s="1033"/>
      <c r="AM51" s="1033" t="s">
        <v>524</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553</v>
      </c>
      <c r="AF58" s="1033"/>
      <c r="AG58" s="1033"/>
      <c r="AH58" s="1033"/>
      <c r="AI58" s="1033" t="s">
        <v>550</v>
      </c>
      <c r="AJ58" s="1033"/>
      <c r="AK58" s="1033"/>
      <c r="AL58" s="1033"/>
      <c r="AM58" s="1033" t="s">
        <v>524</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553</v>
      </c>
      <c r="AF65" s="1033"/>
      <c r="AG65" s="1033"/>
      <c r="AH65" s="1033"/>
      <c r="AI65" s="1033" t="s">
        <v>550</v>
      </c>
      <c r="AJ65" s="1033"/>
      <c r="AK65" s="1033"/>
      <c r="AL65" s="1033"/>
      <c r="AM65" s="1033" t="s">
        <v>524</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488</v>
      </c>
      <c r="H2" s="597"/>
      <c r="I2" s="597"/>
      <c r="J2" s="597"/>
      <c r="K2" s="597"/>
      <c r="L2" s="597"/>
      <c r="M2" s="597"/>
      <c r="N2" s="597"/>
      <c r="O2" s="597"/>
      <c r="P2" s="597"/>
      <c r="Q2" s="597"/>
      <c r="R2" s="597"/>
      <c r="S2" s="597"/>
      <c r="T2" s="597"/>
      <c r="U2" s="597"/>
      <c r="V2" s="597"/>
      <c r="W2" s="597"/>
      <c r="X2" s="597"/>
      <c r="Y2" s="597"/>
      <c r="Z2" s="597"/>
      <c r="AA2" s="597"/>
      <c r="AB2" s="598"/>
      <c r="AC2" s="596" t="s">
        <v>490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2019-05-14T04:03:52Z</cp:lastPrinted>
  <dcterms:created xsi:type="dcterms:W3CDTF">2012-03-13T00:50:25Z</dcterms:created>
  <dcterms:modified xsi:type="dcterms:W3CDTF">2019-08-13T06:40:54Z</dcterms:modified>
</cp:coreProperties>
</file>