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作業依頼メール\007_310813締切　【作業依頼：〆は各々】①行政事業レビューシート（最終公表版）、②概算要求反映状況調（事業単位整理表）\有識者対象外行政事業レビューシート\"/>
    </mc:Choice>
  </mc:AlternateContent>
  <xr:revisionPtr revIDLastSave="0" documentId="13_ncr:1_{5A5A50F5-CB68-496A-B507-FD31208115B0}"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<sst xmlns="http://schemas.openxmlformats.org/spreadsheetml/2006/main" count="3082" uniqueCount="667">
  <si>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</si>
  <si>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</si>
  <si>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</si>
  <si>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</si>
  <si>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</si>
  <si>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</si>
  <si>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</si>
  <si>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</si>
  <si>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</si>
  <si>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</si>
  <si>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</si>
  <si>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</si>
  <si>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</si>
  <si>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</si>
  <si>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</si>
  <si>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</si>
  <si>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</si>
  <si>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</si>
  <si>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</si>
  <si>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</si>
  <si>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</si>
  <si>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</si>
  <si>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</si>
  <si>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</si>
  <si>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</si>
  <si>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</si>
  <si>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</si>
  <si>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</si>
  <si>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</si>
  <si>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</si>
  <si>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</si>
  <si>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</si>
  <si>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</si>
  <si>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</si>
  <si>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</si>
  <si>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</si>
  <si>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</si>
  <si>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</si>
  <si>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</si>
  <si>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</si>
  <si>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</si>
  <si>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</si>
  <si>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</si>
  <si>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</si>
  <si>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</si>
  <si>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</si>
  <si>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</si>
  <si>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</si>
  <si>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</si>
  <si>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</si>
  <si>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</si>
  <si>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</si>
  <si>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</si>
  <si>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</si>
  <si>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</si>
  <si>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</si>
  <si>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</si>
  <si>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</si>
  <si>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</si>
  <si>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</si>
  <si>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</si>
  <si>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</si>
  <si>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</si>
  <si>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</si>
  <si>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</si>
  <si>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</si>
  <si>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</si>
  <si>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</si>
  <si>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</si>
  <si>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</si>
  <si>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</si>
  <si>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</si>
  <si>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</si>
  <si>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</si>
  <si>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</si>
  <si>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</si>
  <si>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</si>
  <si>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</si>
  <si>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</si>
  <si>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</si>
  <si>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</si>
  <si>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</si>
  <si>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</si>
  <si>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</si>
  <si>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</si>
  <si>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</si>
  <si>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</si>
  <si>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</si>
  <si>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</si>
  <si>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</si>
  <si>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</si>
  <si>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</si>
  <si>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</si>
  <si>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</si>
  <si>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</si>
  <si>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</si>
  <si>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</si>
  <si>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</si>
  <si>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</si>
  <si>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</si>
  <si>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</si>
  <si>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</si>
  <si>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</si>
  <si>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</si>
  <si>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</si>
  <si>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</si>
  <si>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</si>
  <si>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</si>
  <si>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</si>
  <si>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</si>
  <si>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</si>
  <si>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</si>
  <si>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</si>
  <si>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</si>
  <si>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</si>
  <si>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</si>
  <si>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</si>
  <si>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</si>
  <si>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</si>
  <si>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</si>
  <si>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</si>
  <si>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</si>
  <si>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</si>
  <si>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</si>
  <si>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</si>
  <si>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</si>
  <si>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</si>
  <si>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</si>
  <si>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</si>
  <si>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</si>
  <si>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</si>
  <si>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</si>
  <si>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</si>
  <si>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</si>
  <si>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</si>
  <si>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</si>
  <si>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</si>
  <si>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</si>
  <si>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</si>
  <si>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</si>
  <si>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</si>
  <si>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</si>
  <si>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</si>
  <si>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</si>
  <si>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</si>
  <si>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</si>
  <si>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</si>
  <si>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</si>
  <si>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</si>
  <si>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</si>
  <si>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</si>
  <si>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</si>
  <si>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</si>
  <si>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</si>
  <si>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</si>
  <si>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</si>
  <si>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</si>
  <si>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</si>
  <si>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</si>
  <si>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</si>
  <si>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</si>
  <si>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</si>
  <si>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</si>
  <si>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</si>
  <si>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</si>
  <si>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</si>
  <si>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</si>
  <si>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</si>
  <si>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</si>
  <si>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</si>
  <si>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</si>
  <si>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</si>
  <si>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</si>
  <si>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</si>
  <si>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</si>
  <si>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</si>
  <si>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</si>
  <si>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</si>
  <si>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</si>
  <si>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</si>
  <si>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</si>
  <si>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</si>
  <si>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</si>
  <si>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</si>
  <si>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</si>
  <si>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</si>
  <si>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</si>
  <si>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</si>
  <si>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</si>
  <si>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</si>
  <si>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</si>
  <si>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</si>
  <si>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</si>
  <si>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</si>
  <si>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</si>
  <si>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</si>
  <si>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</si>
  <si>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</si>
  <si>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</si>
  <si>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</si>
  <si>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</si>
  <si>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</si>
  <si>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</si>
  <si>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</si>
  <si>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</si>
  <si>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</si>
  <si>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</si>
  <si>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</si>
  <si>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</si>
  <si>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</si>
  <si>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</si>
  <si>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</si>
  <si>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</si>
  <si>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</si>
  <si>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</si>
  <si>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</si>
  <si>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</si>
  <si>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</si>
  <si>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</si>
  <si>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</si>
  <si>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</si>
  <si>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</si>
  <si>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</si>
  <si>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</si>
  <si>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</si>
  <si>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</si>
  <si>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</si>
  <si>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</si>
  <si>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</si>
  <si>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</si>
  <si>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</si>
  <si>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</si>
  <si>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</si>
  <si>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</si>
  <si>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</si>
  <si>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</si>
  <si>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</si>
  <si>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</si>
  <si>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</si>
  <si>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</si>
  <si>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</si>
  <si>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</si>
  <si>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</si>
  <si>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</si>
  <si>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</si>
  <si>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</si>
  <si>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</si>
  <si>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</si>
  <si>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</si>
  <si>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</si>
  <si>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</si>
  <si>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</si>
  <si>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</si>
  <si>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</si>
  <si>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</si>
  <si>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</si>
  <si>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</si>
  <si>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</si>
  <si>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</si>
  <si>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</si>
  <si>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</si>
  <si>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</si>
  <si>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</si>
  <si>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</si>
  <si>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</si>
  <si>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</si>
  <si>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</si>
  <si>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</si>
  <si>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</si>
  <si>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</si>
  <si>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</si>
  <si>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</si>
  <si>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</si>
  <si>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</si>
  <si>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</si>
  <si>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</si>
  <si>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</si>
  <si>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</si>
  <si>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</si>
  <si>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</si>
  <si>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</si>
  <si>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</si>
  <si>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</si>
  <si>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</si>
  <si>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</si>
  <si>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</si>
  <si>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</si>
  <si>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</si>
  <si>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</si>
  <si>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</si>
  <si>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</si>
  <si>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</si>
  <si>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</si>
  <si>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</si>
  <si>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</si>
  <si>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</si>
  <si>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</si>
  <si>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</si>
  <si>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</si>
  <si>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</si>
  <si>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</si>
  <si>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</si>
  <si>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</si>
  <si>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</si>
  <si>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</si>
  <si>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</si>
  <si>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</si>
  <si>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</si>
  <si>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</si>
  <si>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</si>
  <si>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</si>
  <si>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</si>
  <si>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</si>
  <si>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</si>
  <si>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</si>
  <si>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</si>
  <si>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</si>
  <si>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</si>
  <si>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</si>
  <si>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</si>
  <si>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</si>
  <si>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</si>
  <si>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</si>
  <si>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</si>
  <si>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</si>
  <si>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</si>
  <si>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</si>
  <si>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</si>
  <si>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</si>
  <si>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</si>
  <si>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</si>
  <si>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</si>
  <si>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</si>
  <si>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</si>
  <si>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</si>
  <si>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</si>
  <si>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</si>
  <si>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</si>
  <si>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</si>
  <si>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</si>
  <si>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</si>
  <si>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</si>
  <si>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</si>
  <si>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</si>
  <si>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</si>
  <si>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</si>
  <si>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</si>
  <si>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</si>
  <si>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</si>
  <si>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</si>
  <si>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</si>
  <si>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</si>
  <si>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</si>
  <si>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</si>
  <si>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</si>
  <si>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</si>
  <si>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</si>
  <si>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</si>
  <si>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</si>
  <si>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</si>
  <si>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</si>
  <si>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</si>
  <si>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</si>
  <si>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</si>
  <si>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</si>
  <si>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</si>
  <si>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</si>
  <si>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</si>
  <si>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</si>
  <si>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</si>
  <si>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</si>
  <si>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</si>
  <si>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</si>
  <si>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</si>
  <si>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</si>
  <si>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</si>
  <si>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</si>
  <si>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</si>
  <si>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</si>
  <si>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</si>
  <si>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</si>
  <si>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</si>
  <si>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</si>
  <si>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</si>
  <si>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</si>
  <si>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</si>
  <si>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</si>
  <si>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</si>
  <si>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</si>
  <si>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</si>
  <si>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</si>
  <si>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</si>
  <si>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</si>
  <si>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</si>
  <si>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</si>
  <si>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</si>
  <si>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</si>
  <si>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</si>
  <si>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</si>
  <si>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</si>
  <si>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</si>
  <si>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</si>
  <si>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</si>
  <si>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</si>
  <si>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</si>
  <si>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</si>
  <si>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</si>
  <si>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</si>
  <si>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</si>
  <si>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</si>
  <si>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</si>
  <si>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</si>
  <si>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</si>
  <si>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</si>
  <si>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</si>
  <si>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</si>
  <si>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</si>
  <si>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</si>
  <si>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</si>
  <si>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</si>
  <si>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</si>
  <si>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</si>
  <si>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</si>
  <si>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</si>
  <si>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</si>
  <si>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</si>
  <si>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</si>
  <si>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</si>
  <si>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</si>
  <si>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</si>
  <si>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</si>
  <si>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</si>
  <si>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</si>
  <si>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</si>
  <si>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</si>
  <si>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</si>
  <si>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</si>
  <si>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</si>
  <si>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</si>
  <si>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</si>
  <si>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</si>
  <si>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</si>
  <si>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</si>
  <si>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</si>
  <si>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</si>
  <si>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</si>
  <si>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</si>
  <si>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</si>
  <si>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</si>
  <si>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</si>
  <si>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</si>
  <si>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</si>
  <si>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</si>
  <si>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</si>
  <si>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</si>
  <si>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</si>
  <si>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</si>
  <si>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</si>
  <si>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</si>
  <si>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</si>
  <si>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</si>
  <si>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</si>
  <si>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</si>
  <si>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</si>
  <si>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</si>
  <si>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</si>
  <si>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</si>
  <si>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</si>
  <si>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</si>
  <si>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</si>
  <si>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</si>
  <si>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</si>
  <si>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</si>
  <si>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</si>
  <si>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</si>
  <si>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</si>
  <si>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</si>
  <si>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</si>
  <si>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</si>
  <si>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</si>
  <si>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</si>
  <si>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</si>
  <si>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</si>
  <si>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</si>
  <si>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</si>
  <si>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</si>
  <si>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</si>
  <si>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</si>
  <si>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</si>
  <si>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</si>
  <si>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</si>
  <si>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</si>
  <si>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</si>
  <si>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</si>
  <si>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</si>
  <si>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</si>
  <si>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</si>
  <si>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</si>
  <si>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</si>
  <si>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</si>
  <si>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</si>
  <si>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</si>
  <si>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</si>
  <si>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</si>
  <si>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</si>
  <si>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</si>
  <si>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</si>
  <si>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</si>
  <si>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</si>
  <si>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</si>
  <si>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</si>
  <si>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</si>
  <si>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</si>
  <si>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</si>
  <si>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</si>
  <si>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</si>
  <si>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</si>
  <si>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</si>
  <si>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</si>
  <si>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</si>
  <si>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</si>
  <si>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</si>
  <si>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</si>
  <si>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</si>
  <si>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</si>
  <si>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</si>
  <si>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</si>
  <si>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</si>
  <si>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</si>
  <si>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</si>
  <si>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</si>
  <si>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</si>
  <si>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</si>
  <si>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</si>
  <si>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</si>
  <si>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</si>
  <si>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</si>
  <si>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</si>
  <si>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</si>
  <si>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</si>
  <si>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</si>
  <si>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</si>
  <si>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</si>
  <si>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</si>
  <si>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</si>
  <si>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</si>
  <si>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</si>
  <si>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</si>
  <si>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</si>
  <si>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</si>
  <si>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</si>
  <si>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</si>
  <si>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</si>
  <si>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</si>
  <si>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</si>
  <si>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</si>
  <si>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</si>
  <si>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</si>
  <si>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</si>
  <si>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</si>
  <si>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</si>
  <si>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</si>
  <si>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</si>
  <si>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</si>
  <si>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</si>
  <si>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</si>
  <si>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</si>
  <si>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</si>
  <si>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国立感染症研究所共同利用型高額研究機器整備費</t>
    <rPh sb="0" eb="2">
      <t>コクリツ</t>
    </rPh>
    <rPh sb="2" eb="5">
      <t>カンセンショウ</t>
    </rPh>
    <rPh sb="5" eb="8">
      <t>ケンキュウショ</t>
    </rPh>
    <rPh sb="8" eb="10">
      <t>キョウドウ</t>
    </rPh>
    <rPh sb="10" eb="13">
      <t>リヨウガタ</t>
    </rPh>
    <rPh sb="13" eb="15">
      <t>コウガク</t>
    </rPh>
    <rPh sb="15" eb="17">
      <t>ケンキュウ</t>
    </rPh>
    <rPh sb="17" eb="19">
      <t>キキ</t>
    </rPh>
    <rPh sb="19" eb="21">
      <t>セイビ</t>
    </rPh>
    <rPh sb="21" eb="22">
      <t>ヒ</t>
    </rPh>
    <phoneticPr fontId="5"/>
  </si>
  <si>
    <t>国立感染症研究所</t>
    <rPh sb="0" eb="8">
      <t>コクリツカンセンショウケンキュウショ</t>
    </rPh>
    <phoneticPr fontId="5"/>
  </si>
  <si>
    <t>総務部会計課</t>
    <rPh sb="0" eb="3">
      <t>ソウムブ</t>
    </rPh>
    <rPh sb="3" eb="6">
      <t>カイケイカ</t>
    </rPh>
    <phoneticPr fontId="5"/>
  </si>
  <si>
    <t>大谷　剛志</t>
    <rPh sb="0" eb="2">
      <t>オオタニ</t>
    </rPh>
    <rPh sb="3" eb="5">
      <t>ツヨシ</t>
    </rPh>
    <phoneticPr fontId="5"/>
  </si>
  <si>
    <t>○</t>
  </si>
  <si>
    <t>-</t>
  </si>
  <si>
    <t>-</t>
    <phoneticPr fontId="5"/>
  </si>
  <si>
    <t>国立感染症研究所の事業やその他研究機関との共同利用を通して実験の効率化と科学技術推進を図る。</t>
  </si>
  <si>
    <t>試験研究費</t>
    <rPh sb="0" eb="2">
      <t>シケン</t>
    </rPh>
    <rPh sb="2" eb="5">
      <t>ケンキュウヒ</t>
    </rPh>
    <phoneticPr fontId="5"/>
  </si>
  <si>
    <t>目標値として3.5点以上の獲得を目指す。</t>
  </si>
  <si>
    <t>毎年行っている研究課題評価の総合点を間接指標として用いる。</t>
  </si>
  <si>
    <t>点</t>
    <rPh sb="0" eb="1">
      <t>テン</t>
    </rPh>
    <phoneticPr fontId="5"/>
  </si>
  <si>
    <t>国立感染症研究所研究開発課題評価報告書</t>
  </si>
  <si>
    <t>細胞解析、電顕合計使用回数</t>
  </si>
  <si>
    <t>X：執行額Y:細胞解析、電顕合計使用回数（件）</t>
  </si>
  <si>
    <t>　Ｘ/Ｙ</t>
  </si>
  <si>
    <t>円</t>
    <phoneticPr fontId="5"/>
  </si>
  <si>
    <t>7,600万円
/1,303件</t>
    <rPh sb="6" eb="7">
      <t>エン</t>
    </rPh>
    <rPh sb="14" eb="15">
      <t>ケン</t>
    </rPh>
    <phoneticPr fontId="5"/>
  </si>
  <si>
    <t>6,900万円
/1,467件</t>
    <rPh sb="6" eb="7">
      <t>エン</t>
    </rPh>
    <rPh sb="14" eb="15">
      <t>ケン</t>
    </rPh>
    <phoneticPr fontId="5"/>
  </si>
  <si>
    <t>6,600万円
/1,500件</t>
    <rPh sb="6" eb="7">
      <t>エン</t>
    </rPh>
    <rPh sb="14" eb="15">
      <t>ケン</t>
    </rPh>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</si>
  <si>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</si>
  <si>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</si>
  <si>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</si>
  <si>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国立感染症研究所の事業やその他の大学、研究機関との研究にも利用可能な高額研究機器を整備し、共同利用することで、実験の効率化と科学技術推進に資するもの。</t>
  </si>
  <si>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</si>
  <si>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感染症法に基づく国の責務を踏まえ実施している事業であるため。</t>
  </si>
  <si>
    <t>国民の健康を守るために必要な試験研究等の実施に必要な施設の維持管理であり、優先度は高い。</t>
    <rPh sb="0" eb="2">
      <t>コクミン</t>
    </rPh>
    <rPh sb="3" eb="5">
      <t>ケンコウ</t>
    </rPh>
    <rPh sb="6" eb="7">
      <t>マモ</t>
    </rPh>
    <rPh sb="11" eb="13">
      <t>ヒツヨウ</t>
    </rPh>
    <rPh sb="14" eb="16">
      <t>シケン</t>
    </rPh>
    <rPh sb="16" eb="18">
      <t>ケンキュウ</t>
    </rPh>
    <rPh sb="18" eb="19">
      <t>トウ</t>
    </rPh>
    <rPh sb="20" eb="22">
      <t>ジッシ</t>
    </rPh>
    <rPh sb="23" eb="25">
      <t>ヒツヨウ</t>
    </rPh>
    <rPh sb="26" eb="28">
      <t>シセツ</t>
    </rPh>
    <rPh sb="29" eb="31">
      <t>イジ</t>
    </rPh>
    <rPh sb="31" eb="33">
      <t>カンリ</t>
    </rPh>
    <rPh sb="37" eb="40">
      <t>ユウセンド</t>
    </rPh>
    <rPh sb="41" eb="42">
      <t>タカ</t>
    </rPh>
    <phoneticPr fontId="5"/>
  </si>
  <si>
    <t>有</t>
  </si>
  <si>
    <t>‐</t>
  </si>
  <si>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</si>
  <si>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</si>
  <si>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</si>
  <si>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活動実績は概ね見込みに見合ったものとなっている。</t>
    <rPh sb="0" eb="2">
      <t>カツドウ</t>
    </rPh>
    <rPh sb="2" eb="4">
      <t>ジッセキ</t>
    </rPh>
    <rPh sb="5" eb="6">
      <t>オオム</t>
    </rPh>
    <rPh sb="7" eb="9">
      <t>ミコ</t>
    </rPh>
    <rPh sb="11" eb="13">
      <t>ミア</t>
    </rPh>
    <phoneticPr fontId="5"/>
  </si>
  <si>
    <t>整備されている共同利用機器については使用率も高く、十分に活用されている。</t>
    <rPh sb="7" eb="9">
      <t>キョウドウ</t>
    </rPh>
    <rPh sb="9" eb="11">
      <t>リヨウ</t>
    </rPh>
    <rPh sb="11" eb="13">
      <t>キキ</t>
    </rPh>
    <phoneticPr fontId="5"/>
  </si>
  <si>
    <t>当該事業は戸山庁舎にある共同利用型高額機器の整備に係る経費を扱う事業である。戸山庁舎関係経費は戸山庁舎の維持管理に係る経費を扱う事業であるため、役割が異なる。</t>
    <rPh sb="0" eb="2">
      <t>トウガイ</t>
    </rPh>
    <rPh sb="2" eb="4">
      <t>ジギョウ</t>
    </rPh>
    <rPh sb="5" eb="7">
      <t>トヤマ</t>
    </rPh>
    <rPh sb="7" eb="9">
      <t>チョウシャ</t>
    </rPh>
    <rPh sb="22" eb="24">
      <t>セイビ</t>
    </rPh>
    <rPh sb="25" eb="26">
      <t>カカ</t>
    </rPh>
    <rPh sb="27" eb="29">
      <t>ケイヒ</t>
    </rPh>
    <rPh sb="30" eb="31">
      <t>アツカ</t>
    </rPh>
    <rPh sb="32" eb="34">
      <t>ジギョウ</t>
    </rPh>
    <rPh sb="38" eb="40">
      <t>トヤマ</t>
    </rPh>
    <rPh sb="40" eb="42">
      <t>チョウシャ</t>
    </rPh>
    <rPh sb="42" eb="44">
      <t>カンケイ</t>
    </rPh>
    <rPh sb="44" eb="46">
      <t>ケイヒ</t>
    </rPh>
    <rPh sb="47" eb="49">
      <t>トヤマ</t>
    </rPh>
    <rPh sb="49" eb="51">
      <t>チョウシャ</t>
    </rPh>
    <rPh sb="52" eb="54">
      <t>イジ</t>
    </rPh>
    <rPh sb="54" eb="56">
      <t>カンリ</t>
    </rPh>
    <rPh sb="57" eb="58">
      <t>カカ</t>
    </rPh>
    <rPh sb="59" eb="61">
      <t>ケイヒ</t>
    </rPh>
    <rPh sb="62" eb="63">
      <t>アツカ</t>
    </rPh>
    <rPh sb="64" eb="66">
      <t>ジギョウ</t>
    </rPh>
    <rPh sb="72" eb="74">
      <t>ヤクワリ</t>
    </rPh>
    <rPh sb="75" eb="76">
      <t>コト</t>
    </rPh>
    <phoneticPr fontId="5"/>
  </si>
  <si>
    <t>戸山庁舎関係経費</t>
    <rPh sb="0" eb="2">
      <t>トヤマ</t>
    </rPh>
    <rPh sb="2" eb="4">
      <t>チョウシャ</t>
    </rPh>
    <rPh sb="4" eb="6">
      <t>カンケイ</t>
    </rPh>
    <rPh sb="6" eb="8">
      <t>ケイヒ</t>
    </rPh>
    <phoneticPr fontId="5"/>
  </si>
  <si>
    <t>支出は5年リースの機器代と機器保守料、機器のオペレータの非常勤職員給与、および関連消耗品費からなっており、機器リース料は国庫債務負担行為を利用し契約初年度に一般競争入札により業者の選定を行っている。機器の保守料についても同様に一般競争に付している。引き続き、コストの削減に努め執行額を抑制してまいりたい。</t>
  </si>
  <si>
    <t>適切に予算を執行し、事業の目標が達成できており、このまま継続して事業を実施する。また、機器のリース料については、リース期間中の見直しの余地は乏しいが、機器の切り替え時期には機器の必要性の観点から再リースも含め費用対効果を最大化するよう検討する。機器のオペレータの非常勤職員給与、および関連消耗品費については、検体数の増加に伴い、削減は困難であるが、多数検体をまとめて解析するなど、効率化を図る。</t>
  </si>
  <si>
    <t>626</t>
    <phoneticPr fontId="5"/>
  </si>
  <si>
    <t>567</t>
    <phoneticPr fontId="5"/>
  </si>
  <si>
    <t>504</t>
    <phoneticPr fontId="5"/>
  </si>
  <si>
    <t>886</t>
    <phoneticPr fontId="5"/>
  </si>
  <si>
    <t>896</t>
    <phoneticPr fontId="5"/>
  </si>
  <si>
    <t>865</t>
    <phoneticPr fontId="5"/>
  </si>
  <si>
    <t>868</t>
    <phoneticPr fontId="5"/>
  </si>
  <si>
    <t>A.日立キャピタル（株）</t>
    <phoneticPr fontId="5"/>
  </si>
  <si>
    <t>借料及び損料</t>
    <rPh sb="0" eb="2">
      <t>シャクリョウ</t>
    </rPh>
    <rPh sb="2" eb="3">
      <t>オヨ</t>
    </rPh>
    <rPh sb="4" eb="6">
      <t>ソンリョウ</t>
    </rPh>
    <phoneticPr fontId="5"/>
  </si>
  <si>
    <t>検査機器賃貸借</t>
    <rPh sb="0" eb="2">
      <t>ケンサ</t>
    </rPh>
    <rPh sb="2" eb="4">
      <t>キキ</t>
    </rPh>
    <rPh sb="4" eb="7">
      <t>チンタイシャク</t>
    </rPh>
    <phoneticPr fontId="5"/>
  </si>
  <si>
    <t>日立キャピタル（株）</t>
    <phoneticPr fontId="5"/>
  </si>
  <si>
    <t>検査機器賃貸借（再リース）</t>
    <rPh sb="0" eb="2">
      <t>ケンサ</t>
    </rPh>
    <rPh sb="2" eb="4">
      <t>キキ</t>
    </rPh>
    <rPh sb="4" eb="7">
      <t>チンタイシャク</t>
    </rPh>
    <rPh sb="8" eb="9">
      <t>サイ</t>
    </rPh>
    <phoneticPr fontId="5"/>
  </si>
  <si>
    <t>-</t>
    <phoneticPr fontId="5"/>
  </si>
  <si>
    <t>オリックス・レンテック株式会社</t>
    <phoneticPr fontId="5"/>
  </si>
  <si>
    <t>雑役務費</t>
    <rPh sb="0" eb="1">
      <t>ザツ</t>
    </rPh>
    <rPh sb="1" eb="4">
      <t>エキムヒ</t>
    </rPh>
    <phoneticPr fontId="5"/>
  </si>
  <si>
    <t>検査機器保守</t>
    <rPh sb="0" eb="2">
      <t>ケンサ</t>
    </rPh>
    <rPh sb="2" eb="4">
      <t>キキ</t>
    </rPh>
    <rPh sb="4" eb="6">
      <t>ホシュ</t>
    </rPh>
    <phoneticPr fontId="5"/>
  </si>
  <si>
    <t>株式会社日立ハイテクフィールディング</t>
    <phoneticPr fontId="5"/>
  </si>
  <si>
    <t>日本電子株式会社</t>
    <phoneticPr fontId="5"/>
  </si>
  <si>
    <t>検査機器点検</t>
    <rPh sb="0" eb="2">
      <t>ケンサ</t>
    </rPh>
    <rPh sb="2" eb="4">
      <t>キキ</t>
    </rPh>
    <rPh sb="4" eb="6">
      <t>テンケン</t>
    </rPh>
    <phoneticPr fontId="5"/>
  </si>
  <si>
    <t>C.（株）池田理化</t>
    <phoneticPr fontId="5"/>
  </si>
  <si>
    <t>A</t>
  </si>
  <si>
    <t>検査機器保守</t>
    <phoneticPr fontId="5"/>
  </si>
  <si>
    <t>D.非常勤職員A</t>
    <rPh sb="2" eb="5">
      <t>ヒジョウキン</t>
    </rPh>
    <rPh sb="5" eb="7">
      <t>ショクイン</t>
    </rPh>
    <phoneticPr fontId="5"/>
  </si>
  <si>
    <t>賃金</t>
    <rPh sb="0" eb="2">
      <t>チンギン</t>
    </rPh>
    <phoneticPr fontId="5"/>
  </si>
  <si>
    <t>補助業務（賃金）</t>
    <rPh sb="0" eb="2">
      <t>ホジョ</t>
    </rPh>
    <rPh sb="2" eb="4">
      <t>ギョウム</t>
    </rPh>
    <rPh sb="5" eb="7">
      <t>チンギン</t>
    </rPh>
    <phoneticPr fontId="5"/>
  </si>
  <si>
    <t>非常勤職員A</t>
    <rPh sb="0" eb="3">
      <t>ヒジョウキン</t>
    </rPh>
    <rPh sb="3" eb="5">
      <t>ショクイン</t>
    </rPh>
    <phoneticPr fontId="5"/>
  </si>
  <si>
    <t>業務補助（賃金）</t>
    <rPh sb="0" eb="2">
      <t>ギョウム</t>
    </rPh>
    <rPh sb="2" eb="4">
      <t>ホジョ</t>
    </rPh>
    <rPh sb="5" eb="7">
      <t>チンギン</t>
    </rPh>
    <phoneticPr fontId="5"/>
  </si>
  <si>
    <t>非常勤職員B</t>
    <rPh sb="0" eb="3">
      <t>ヒジョウキン</t>
    </rPh>
    <rPh sb="3" eb="5">
      <t>ショクイン</t>
    </rPh>
    <phoneticPr fontId="5"/>
  </si>
  <si>
    <t>株式会社チヨダサイエンス</t>
    <phoneticPr fontId="5"/>
  </si>
  <si>
    <t>検査機器購入</t>
    <rPh sb="0" eb="2">
      <t>ケンサ</t>
    </rPh>
    <rPh sb="2" eb="4">
      <t>キキ</t>
    </rPh>
    <rPh sb="4" eb="6">
      <t>コウニュウ</t>
    </rPh>
    <phoneticPr fontId="5"/>
  </si>
  <si>
    <t>検査機器修理</t>
    <rPh sb="0" eb="2">
      <t>ケンサ</t>
    </rPh>
    <rPh sb="2" eb="4">
      <t>キキ</t>
    </rPh>
    <rPh sb="4" eb="6">
      <t>シュウリ</t>
    </rPh>
    <phoneticPr fontId="5"/>
  </si>
  <si>
    <t>消耗品購入</t>
    <rPh sb="0" eb="2">
      <t>ショウモウ</t>
    </rPh>
    <rPh sb="2" eb="3">
      <t>ヒン</t>
    </rPh>
    <rPh sb="3" eb="5">
      <t>コウニュウ</t>
    </rPh>
    <phoneticPr fontId="5"/>
  </si>
  <si>
    <t>岩井化学薬品株式会社</t>
    <phoneticPr fontId="5"/>
  </si>
  <si>
    <t>非常勤職員C</t>
    <rPh sb="0" eb="3">
      <t>ヒジョウキン</t>
    </rPh>
    <rPh sb="3" eb="5">
      <t>ショクイン</t>
    </rPh>
    <phoneticPr fontId="5"/>
  </si>
  <si>
    <t>非常勤職員D</t>
    <rPh sb="0" eb="3">
      <t>ヒジョウキン</t>
    </rPh>
    <rPh sb="3" eb="5">
      <t>ショクイン</t>
    </rPh>
    <phoneticPr fontId="5"/>
  </si>
  <si>
    <t>株式会社薬研社</t>
    <phoneticPr fontId="5"/>
  </si>
  <si>
    <t>理科研株式会社</t>
    <phoneticPr fontId="5"/>
  </si>
  <si>
    <t>B.（株）日立ハイテクフィールディング</t>
    <phoneticPr fontId="5"/>
  </si>
  <si>
    <t>6,600万円
/1,413件</t>
    <rPh sb="6" eb="7">
      <t>エン</t>
    </rPh>
    <rPh sb="14" eb="15">
      <t>ケン</t>
    </rPh>
    <phoneticPr fontId="5"/>
  </si>
  <si>
    <t>株式会社日立ハイテクフィールディング</t>
    <phoneticPr fontId="5"/>
  </si>
  <si>
    <t>日本電子株式会社</t>
    <phoneticPr fontId="5"/>
  </si>
  <si>
    <t>（株）池田理化</t>
    <phoneticPr fontId="5"/>
  </si>
  <si>
    <t>-</t>
    <phoneticPr fontId="5"/>
  </si>
  <si>
    <t>株式会社チヨダサイエンス</t>
    <phoneticPr fontId="5"/>
  </si>
  <si>
    <t>メイワフォーシス（株）</t>
    <phoneticPr fontId="5"/>
  </si>
  <si>
    <t>-</t>
    <phoneticPr fontId="5"/>
  </si>
  <si>
    <t>岩井化学薬品株式会社</t>
    <phoneticPr fontId="5"/>
  </si>
  <si>
    <t>株式会社薬研社</t>
    <phoneticPr fontId="5"/>
  </si>
  <si>
    <t>理科研株式会社</t>
    <phoneticPr fontId="5"/>
  </si>
  <si>
    <t>日立キャピタル（株）</t>
    <phoneticPr fontId="5"/>
  </si>
  <si>
    <t>△</t>
  </si>
  <si>
    <t>国庫債務負担行為の活用等、コスト削減に努めている。</t>
    <rPh sb="0" eb="2">
      <t>コッコ</t>
    </rPh>
    <rPh sb="2" eb="4">
      <t>サイム</t>
    </rPh>
    <rPh sb="4" eb="6">
      <t>フタン</t>
    </rPh>
    <rPh sb="6" eb="8">
      <t>コウイ</t>
    </rPh>
    <rPh sb="9" eb="11">
      <t>カツヨウ</t>
    </rPh>
    <rPh sb="11" eb="12">
      <t>トウ</t>
    </rPh>
    <rPh sb="16" eb="18">
      <t>サクゲン</t>
    </rPh>
    <rPh sb="19" eb="20">
      <t>ツト</t>
    </rPh>
    <phoneticPr fontId="5"/>
  </si>
  <si>
    <t>一般競争入札の実施や契約金額が少額であっても見積もり合わせの実施により、競争性を確保している。数年前から引き続き3庁舎による公告、類似契約業者への声掛けを実施しているところであるが、検査機器の購入、点検及び保守に係る調達の一部については、1者応札となった。引き続き、入札説明会に参加したが応札しなかった者等へのヒアリングを行う等、競争性の確保に係る取り組みを継続したい。
なお、検査機器の賃貸借に係る再リース契約については、最も安価な条件で契約できるため随意契約となっているものであり会計法に基づき適切に契約を行っている。
また、検査機器保守業務の調達の一部については、当該検査機器を保守するのに必要な技術を有している者が、当該支出先の他にいる場合がないとは言い切れないことから公募による契約とした。</t>
    <rPh sb="47" eb="50">
      <t>スウネンマエ</t>
    </rPh>
    <rPh sb="96" eb="98">
      <t>コウニュウ</t>
    </rPh>
    <rPh sb="99" eb="101">
      <t>テンケン</t>
    </rPh>
    <rPh sb="101" eb="102">
      <t>オヨ</t>
    </rPh>
    <rPh sb="111" eb="113">
      <t>イチブ</t>
    </rPh>
    <rPh sb="265" eb="267">
      <t>ケンサ</t>
    </rPh>
    <rPh sb="267" eb="269">
      <t>キキ</t>
    </rPh>
    <rPh sb="269" eb="271">
      <t>ホシュ</t>
    </rPh>
    <rPh sb="271" eb="273">
      <t>ギョウム</t>
    </rPh>
    <rPh sb="274" eb="276">
      <t>チョウタツ</t>
    </rPh>
    <rPh sb="277" eb="279">
      <t>イチブ</t>
    </rPh>
    <rPh sb="285" eb="287">
      <t>トウガイ</t>
    </rPh>
    <rPh sb="287" eb="289">
      <t>ケンサ</t>
    </rPh>
    <rPh sb="289" eb="291">
      <t>キキ</t>
    </rPh>
    <rPh sb="292" eb="294">
      <t>ホシュ</t>
    </rPh>
    <rPh sb="298" eb="300">
      <t>ヒツヨウ</t>
    </rPh>
    <rPh sb="301" eb="303">
      <t>ギジュツ</t>
    </rPh>
    <rPh sb="304" eb="305">
      <t>ユウ</t>
    </rPh>
    <rPh sb="309" eb="310">
      <t>モノ</t>
    </rPh>
    <rPh sb="312" eb="314">
      <t>トウガイ</t>
    </rPh>
    <rPh sb="314" eb="316">
      <t>シシュツ</t>
    </rPh>
    <rPh sb="316" eb="317">
      <t>サキ</t>
    </rPh>
    <rPh sb="318" eb="319">
      <t>ホカ</t>
    </rPh>
    <rPh sb="322" eb="324">
      <t>バアイ</t>
    </rPh>
    <rPh sb="329" eb="330">
      <t>イ</t>
    </rPh>
    <rPh sb="331" eb="332">
      <t>キ</t>
    </rPh>
    <rPh sb="339" eb="341">
      <t>コウボ</t>
    </rPh>
    <rPh sb="344" eb="346">
      <t>ケイヤク</t>
    </rPh>
    <phoneticPr fontId="5"/>
  </si>
  <si>
    <t>検査機器賃貸借（平成30年度決議分）</t>
    <rPh sb="0" eb="2">
      <t>ケンサ</t>
    </rPh>
    <rPh sb="2" eb="4">
      <t>キキ</t>
    </rPh>
    <rPh sb="4" eb="7">
      <t>チンタイシャク</t>
    </rPh>
    <rPh sb="8" eb="10">
      <t>ヘイセイ</t>
    </rPh>
    <rPh sb="12" eb="14">
      <t>ネンド</t>
    </rPh>
    <rPh sb="14" eb="16">
      <t>ケツギ</t>
    </rPh>
    <rPh sb="16" eb="17">
      <t>ブン</t>
    </rPh>
    <phoneticPr fontId="5"/>
  </si>
  <si>
    <t>-</t>
    <phoneticPr fontId="5"/>
  </si>
  <si>
    <t>検査機器賃貸借（再リース）（平成30年度決議分）</t>
    <rPh sb="0" eb="2">
      <t>ケンサ</t>
    </rPh>
    <rPh sb="2" eb="4">
      <t>キキ</t>
    </rPh>
    <rPh sb="4" eb="7">
      <t>チンタイシャク</t>
    </rPh>
    <rPh sb="8" eb="9">
      <t>サイ</t>
    </rPh>
    <rPh sb="14" eb="16">
      <t>ヘイセイ</t>
    </rPh>
    <rPh sb="18" eb="20">
      <t>ネンド</t>
    </rPh>
    <rPh sb="20" eb="22">
      <t>ケツギ</t>
    </rPh>
    <rPh sb="22" eb="23">
      <t>ブン</t>
    </rPh>
    <phoneticPr fontId="5"/>
  </si>
  <si>
    <t>外部有識者点検対象外</t>
    <rPh sb="0" eb="10">
      <t>ガイブユウシキシャテンケンタイショウガイ</t>
    </rPh>
    <phoneticPr fontId="5"/>
  </si>
  <si>
    <t>国立感染症研究所の共同利用型高額機器として、細胞自動分析分離装置及び超高分解能操作電子顕微鏡を整備。</t>
    <phoneticPr fontId="5"/>
  </si>
  <si>
    <t>国立感染症研究所の研究機器に関する事業だが、一者応札となっている要因を分析し、改善を図ること。</t>
    <rPh sb="9" eb="11">
      <t>ケンキュウ</t>
    </rPh>
    <rPh sb="11" eb="13">
      <t>キキ</t>
    </rPh>
    <rPh sb="14" eb="15">
      <t>カン</t>
    </rPh>
    <rPh sb="17" eb="19">
      <t>ジギョウ</t>
    </rPh>
    <rPh sb="22" eb="26">
      <t>イッシャオウサツ</t>
    </rPh>
    <rPh sb="32" eb="34">
      <t>ヨウイン</t>
    </rPh>
    <rPh sb="35" eb="37">
      <t>ブンセキ</t>
    </rPh>
    <rPh sb="39" eb="41">
      <t>カイゼン</t>
    </rPh>
    <rPh sb="42" eb="43">
      <t>ハカ</t>
    </rPh>
    <phoneticPr fontId="5"/>
  </si>
  <si>
    <t>-</t>
    <phoneticPr fontId="5"/>
  </si>
  <si>
    <t>一者応札を改善するため、国立感染症研究所全庁舎による公告、類似契約業者への声掛け、公告期間の延長、入札要件の緩和等を実施するとともに、入札説明会に参加したが応札しなかった者がいた場合にはヒアリングを行い、その改善点を検討する。また広く業者の目に触れるよう、他の試験研究機関の協力を仰ぎ公告掲示を行うことにより、引き続き競争性の確保に取組み、適正な事業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</si>
</sst>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38615</xdr:colOff>
      <xdr:row>100</xdr:row>
      <xdr:rowOff>102973</xdr:rowOff>
    </xdr:from>
    <xdr:to>
      <xdr:col>33</xdr:col>
      <xdr:colOff>199710</xdr:colOff>
      <xdr:row>100</xdr:row>
      <xdr:rowOff>547473</xdr:rowOff>
    </xdr:to>
    <xdr:sp macro="" textlink="">
      <xdr:nvSpPr>
        <xdr:cNvPr id="3" name="テキスト ボックス 2">
          <a:extLst>
            <a:ext uri="{FF2B5EF4-FFF2-40B4-BE49-F238E27FC236}">
              <a16:creationId xmlns:a16="http://schemas.microsoft.com/office/drawing/2014/main" id="{2DD02266-76E2-4427-A99C-304FEA8C68B5}"/>
            </a:ext>
          </a:extLst>
        </xdr:cNvPr>
        <xdr:cNvSpPr txBox="1"/>
      </xdr:nvSpPr>
      <xdr:spPr>
        <a:xfrm>
          <a:off x="6216993" y="13180541"/>
          <a:ext cx="778933"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614</a:t>
          </a:r>
          <a:r>
            <a:rPr kumimoji="1" lang="ja-JP" altLang="en-US" sz="600"/>
            <a:t>回</a:t>
          </a:r>
          <a:endParaRPr kumimoji="1" lang="en-US" altLang="ja-JP" sz="600"/>
        </a:p>
        <a:p>
          <a:r>
            <a:rPr kumimoji="1" lang="ja-JP" altLang="en-US" sz="600"/>
            <a:t>所外　　　</a:t>
          </a:r>
          <a:r>
            <a:rPr kumimoji="1" lang="en-US" altLang="ja-JP" sz="600" baseline="0"/>
            <a:t>190</a:t>
          </a:r>
          <a:r>
            <a:rPr kumimoji="1" lang="ja-JP" altLang="en-US" sz="600"/>
            <a:t>回</a:t>
          </a:r>
          <a:endParaRPr kumimoji="1" lang="en-US" altLang="ja-JP" sz="600"/>
        </a:p>
        <a:p>
          <a:r>
            <a:rPr kumimoji="1" lang="ja-JP" altLang="en-US" sz="600"/>
            <a:t>電顕検体</a:t>
          </a:r>
          <a:r>
            <a:rPr kumimoji="1" lang="en-US" altLang="ja-JP" sz="600"/>
            <a:t>499</a:t>
          </a:r>
          <a:r>
            <a:rPr kumimoji="1" lang="ja-JP" altLang="en-US" sz="600"/>
            <a:t>件</a:t>
          </a:r>
        </a:p>
      </xdr:txBody>
    </xdr:sp>
    <xdr:clientData/>
  </xdr:twoCellAnchor>
  <xdr:twoCellAnchor>
    <xdr:from>
      <xdr:col>30</xdr:col>
      <xdr:colOff>19050</xdr:colOff>
      <xdr:row>101</xdr:row>
      <xdr:rowOff>57150</xdr:rowOff>
    </xdr:from>
    <xdr:to>
      <xdr:col>33</xdr:col>
      <xdr:colOff>188383</xdr:colOff>
      <xdr:row>101</xdr:row>
      <xdr:rowOff>501650</xdr:rowOff>
    </xdr:to>
    <xdr:sp macro="" textlink="">
      <xdr:nvSpPr>
        <xdr:cNvPr id="4" name="テキスト ボックス 3">
          <a:extLst>
            <a:ext uri="{FF2B5EF4-FFF2-40B4-BE49-F238E27FC236}">
              <a16:creationId xmlns:a16="http://schemas.microsoft.com/office/drawing/2014/main" id="{5CF506BA-7C9F-42B5-8F27-5CB0FF2E59A3}"/>
            </a:ext>
          </a:extLst>
        </xdr:cNvPr>
        <xdr:cNvSpPr txBox="1"/>
      </xdr:nvSpPr>
      <xdr:spPr>
        <a:xfrm>
          <a:off x="6019800" y="13782675"/>
          <a:ext cx="769408"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811</a:t>
          </a:r>
          <a:r>
            <a:rPr kumimoji="1" lang="ja-JP" altLang="en-US" sz="600"/>
            <a:t>回</a:t>
          </a:r>
          <a:endParaRPr kumimoji="1" lang="en-US" altLang="ja-JP" sz="600"/>
        </a:p>
        <a:p>
          <a:r>
            <a:rPr kumimoji="1" lang="ja-JP" altLang="en-US" sz="600"/>
            <a:t>所外　　</a:t>
          </a:r>
          <a:r>
            <a:rPr kumimoji="1" lang="ja-JP" altLang="en-US" sz="600" baseline="0"/>
            <a:t>   </a:t>
          </a:r>
          <a:r>
            <a:rPr kumimoji="1" lang="en-US" altLang="ja-JP" sz="600" baseline="0"/>
            <a:t>212</a:t>
          </a:r>
          <a:r>
            <a:rPr kumimoji="1" lang="ja-JP" altLang="en-US" sz="600"/>
            <a:t>回</a:t>
          </a:r>
          <a:endParaRPr kumimoji="1" lang="en-US" altLang="ja-JP" sz="600"/>
        </a:p>
        <a:p>
          <a:r>
            <a:rPr kumimoji="1" lang="ja-JP" altLang="en-US" sz="600"/>
            <a:t>電顕検体</a:t>
          </a:r>
          <a:r>
            <a:rPr kumimoji="1" lang="en-US" altLang="ja-JP" sz="600"/>
            <a:t>300</a:t>
          </a:r>
          <a:r>
            <a:rPr kumimoji="1" lang="ja-JP" altLang="en-US" sz="600"/>
            <a:t>件</a:t>
          </a:r>
        </a:p>
      </xdr:txBody>
    </xdr:sp>
    <xdr:clientData/>
  </xdr:twoCellAnchor>
  <xdr:twoCellAnchor>
    <xdr:from>
      <xdr:col>34</xdr:col>
      <xdr:colOff>19050</xdr:colOff>
      <xdr:row>100</xdr:row>
      <xdr:rowOff>85725</xdr:rowOff>
    </xdr:from>
    <xdr:to>
      <xdr:col>37</xdr:col>
      <xdr:colOff>188382</xdr:colOff>
      <xdr:row>100</xdr:row>
      <xdr:rowOff>530225</xdr:rowOff>
    </xdr:to>
    <xdr:sp macro="" textlink="">
      <xdr:nvSpPr>
        <xdr:cNvPr id="5" name="テキスト ボックス 4">
          <a:extLst>
            <a:ext uri="{FF2B5EF4-FFF2-40B4-BE49-F238E27FC236}">
              <a16:creationId xmlns:a16="http://schemas.microsoft.com/office/drawing/2014/main" id="{8CE01340-C4D7-4478-BE9B-64D8971ED918}"/>
            </a:ext>
          </a:extLst>
        </xdr:cNvPr>
        <xdr:cNvSpPr txBox="1"/>
      </xdr:nvSpPr>
      <xdr:spPr>
        <a:xfrm>
          <a:off x="6819900" y="13163550"/>
          <a:ext cx="769407"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726</a:t>
          </a:r>
          <a:r>
            <a:rPr kumimoji="1" lang="ja-JP" altLang="en-US" sz="600"/>
            <a:t>回</a:t>
          </a:r>
          <a:endParaRPr kumimoji="1" lang="en-US" altLang="ja-JP" sz="600"/>
        </a:p>
        <a:p>
          <a:r>
            <a:rPr kumimoji="1" lang="ja-JP" altLang="en-US" sz="600"/>
            <a:t>所外　　　</a:t>
          </a:r>
          <a:r>
            <a:rPr kumimoji="1" lang="en-US" altLang="ja-JP" sz="600" baseline="0"/>
            <a:t>224</a:t>
          </a:r>
          <a:r>
            <a:rPr kumimoji="1" lang="ja-JP" altLang="en-US" sz="600"/>
            <a:t>回</a:t>
          </a:r>
          <a:endParaRPr kumimoji="1" lang="en-US" altLang="ja-JP" sz="600"/>
        </a:p>
        <a:p>
          <a:r>
            <a:rPr kumimoji="1" lang="ja-JP" altLang="en-US" sz="600"/>
            <a:t>電顕検体</a:t>
          </a:r>
          <a:r>
            <a:rPr kumimoji="1" lang="en-US" altLang="ja-JP" sz="600"/>
            <a:t>517</a:t>
          </a:r>
          <a:r>
            <a:rPr kumimoji="1" lang="ja-JP" altLang="en-US" sz="600"/>
            <a:t>件</a:t>
          </a:r>
        </a:p>
      </xdr:txBody>
    </xdr:sp>
    <xdr:clientData/>
  </xdr:twoCellAnchor>
  <xdr:twoCellAnchor>
    <xdr:from>
      <xdr:col>34</xdr:col>
      <xdr:colOff>28575</xdr:colOff>
      <xdr:row>101</xdr:row>
      <xdr:rowOff>66675</xdr:rowOff>
    </xdr:from>
    <xdr:to>
      <xdr:col>37</xdr:col>
      <xdr:colOff>197907</xdr:colOff>
      <xdr:row>101</xdr:row>
      <xdr:rowOff>511175</xdr:rowOff>
    </xdr:to>
    <xdr:sp macro="" textlink="">
      <xdr:nvSpPr>
        <xdr:cNvPr id="6" name="テキスト ボックス 5">
          <a:extLst>
            <a:ext uri="{FF2B5EF4-FFF2-40B4-BE49-F238E27FC236}">
              <a16:creationId xmlns:a16="http://schemas.microsoft.com/office/drawing/2014/main" id="{C9FAA24B-7F05-4A52-B12C-70E191EAF66B}"/>
            </a:ext>
          </a:extLst>
        </xdr:cNvPr>
        <xdr:cNvSpPr txBox="1"/>
      </xdr:nvSpPr>
      <xdr:spPr>
        <a:xfrm>
          <a:off x="6829425" y="13792200"/>
          <a:ext cx="769407"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650</a:t>
          </a:r>
          <a:r>
            <a:rPr kumimoji="1" lang="ja-JP" altLang="en-US" sz="600"/>
            <a:t>回</a:t>
          </a:r>
          <a:endParaRPr kumimoji="1" lang="en-US" altLang="ja-JP" sz="600"/>
        </a:p>
        <a:p>
          <a:r>
            <a:rPr kumimoji="1" lang="ja-JP" altLang="en-US" sz="600"/>
            <a:t>所外　　　</a:t>
          </a:r>
          <a:r>
            <a:rPr kumimoji="1" lang="en-US" altLang="ja-JP" sz="600" baseline="0"/>
            <a:t>200</a:t>
          </a:r>
          <a:r>
            <a:rPr kumimoji="1" lang="ja-JP" altLang="en-US" sz="600"/>
            <a:t>回</a:t>
          </a:r>
          <a:endParaRPr kumimoji="1" lang="en-US" altLang="ja-JP" sz="600"/>
        </a:p>
        <a:p>
          <a:r>
            <a:rPr kumimoji="1" lang="ja-JP" altLang="en-US" sz="600"/>
            <a:t>電顕検体</a:t>
          </a:r>
          <a:r>
            <a:rPr kumimoji="1" lang="en-US" altLang="ja-JP" sz="600"/>
            <a:t>300</a:t>
          </a:r>
          <a:r>
            <a:rPr kumimoji="1" lang="ja-JP" altLang="en-US" sz="600"/>
            <a:t>件</a:t>
          </a:r>
        </a:p>
      </xdr:txBody>
    </xdr:sp>
    <xdr:clientData/>
  </xdr:twoCellAnchor>
  <xdr:twoCellAnchor>
    <xdr:from>
      <xdr:col>38</xdr:col>
      <xdr:colOff>28575</xdr:colOff>
      <xdr:row>101</xdr:row>
      <xdr:rowOff>66675</xdr:rowOff>
    </xdr:from>
    <xdr:to>
      <xdr:col>41</xdr:col>
      <xdr:colOff>197908</xdr:colOff>
      <xdr:row>101</xdr:row>
      <xdr:rowOff>511175</xdr:rowOff>
    </xdr:to>
    <xdr:sp macro="" textlink="">
      <xdr:nvSpPr>
        <xdr:cNvPr id="7" name="テキスト ボックス 6">
          <a:extLst>
            <a:ext uri="{FF2B5EF4-FFF2-40B4-BE49-F238E27FC236}">
              <a16:creationId xmlns:a16="http://schemas.microsoft.com/office/drawing/2014/main" id="{60C9FA2D-7CA4-4DDF-B318-08AF1445E984}"/>
            </a:ext>
          </a:extLst>
        </xdr:cNvPr>
        <xdr:cNvSpPr txBox="1"/>
      </xdr:nvSpPr>
      <xdr:spPr>
        <a:xfrm>
          <a:off x="7629525" y="13792200"/>
          <a:ext cx="769408"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750</a:t>
          </a:r>
          <a:r>
            <a:rPr kumimoji="1" lang="ja-JP" altLang="en-US" sz="600"/>
            <a:t>回</a:t>
          </a:r>
          <a:endParaRPr kumimoji="1" lang="en-US" altLang="ja-JP" sz="600"/>
        </a:p>
        <a:p>
          <a:r>
            <a:rPr kumimoji="1" lang="ja-JP" altLang="en-US" sz="600"/>
            <a:t>所外　　　</a:t>
          </a:r>
          <a:r>
            <a:rPr kumimoji="1" lang="en-US" altLang="ja-JP" sz="600" baseline="0"/>
            <a:t>250</a:t>
          </a:r>
          <a:r>
            <a:rPr kumimoji="1" lang="ja-JP" altLang="en-US" sz="600"/>
            <a:t>回</a:t>
          </a:r>
          <a:endParaRPr kumimoji="1" lang="en-US" altLang="ja-JP" sz="600"/>
        </a:p>
        <a:p>
          <a:r>
            <a:rPr kumimoji="1" lang="ja-JP" altLang="en-US" sz="600"/>
            <a:t>電顕検体</a:t>
          </a:r>
          <a:r>
            <a:rPr kumimoji="1" lang="en-US" altLang="ja-JP" sz="600"/>
            <a:t>500</a:t>
          </a:r>
          <a:r>
            <a:rPr kumimoji="1" lang="ja-JP" altLang="en-US" sz="600"/>
            <a:t>件</a:t>
          </a:r>
        </a:p>
      </xdr:txBody>
    </xdr:sp>
    <xdr:clientData/>
  </xdr:twoCellAnchor>
  <xdr:twoCellAnchor>
    <xdr:from>
      <xdr:col>38</xdr:col>
      <xdr:colOff>28575</xdr:colOff>
      <xdr:row>100</xdr:row>
      <xdr:rowOff>104775</xdr:rowOff>
    </xdr:from>
    <xdr:to>
      <xdr:col>41</xdr:col>
      <xdr:colOff>197907</xdr:colOff>
      <xdr:row>100</xdr:row>
      <xdr:rowOff>549275</xdr:rowOff>
    </xdr:to>
    <xdr:sp macro="" textlink="">
      <xdr:nvSpPr>
        <xdr:cNvPr id="8" name="テキスト ボックス 7">
          <a:extLst>
            <a:ext uri="{FF2B5EF4-FFF2-40B4-BE49-F238E27FC236}">
              <a16:creationId xmlns:a16="http://schemas.microsoft.com/office/drawing/2014/main" id="{97920384-F734-443C-9A04-327E1141A513}"/>
            </a:ext>
          </a:extLst>
        </xdr:cNvPr>
        <xdr:cNvSpPr txBox="1"/>
      </xdr:nvSpPr>
      <xdr:spPr>
        <a:xfrm>
          <a:off x="7629525" y="13182600"/>
          <a:ext cx="769407"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749</a:t>
          </a:r>
          <a:r>
            <a:rPr kumimoji="1" lang="ja-JP" altLang="en-US" sz="600"/>
            <a:t>回</a:t>
          </a:r>
          <a:endParaRPr kumimoji="1" lang="en-US" altLang="ja-JP" sz="600"/>
        </a:p>
        <a:p>
          <a:r>
            <a:rPr kumimoji="1" lang="ja-JP" altLang="en-US" sz="600"/>
            <a:t>所外　　　</a:t>
          </a:r>
          <a:r>
            <a:rPr kumimoji="1" lang="en-US" altLang="ja-JP" sz="600" baseline="0"/>
            <a:t>189</a:t>
          </a:r>
          <a:r>
            <a:rPr kumimoji="1" lang="ja-JP" altLang="en-US" sz="600"/>
            <a:t>回</a:t>
          </a:r>
          <a:endParaRPr kumimoji="1" lang="en-US" altLang="ja-JP" sz="600"/>
        </a:p>
        <a:p>
          <a:r>
            <a:rPr kumimoji="1" lang="ja-JP" altLang="en-US" sz="600"/>
            <a:t>電顕検体</a:t>
          </a:r>
          <a:r>
            <a:rPr kumimoji="1" lang="en-US" altLang="ja-JP" sz="600"/>
            <a:t>475</a:t>
          </a:r>
          <a:r>
            <a:rPr kumimoji="1" lang="ja-JP" altLang="en-US" sz="600"/>
            <a:t>件</a:t>
          </a:r>
        </a:p>
      </xdr:txBody>
    </xdr:sp>
    <xdr:clientData/>
  </xdr:twoCellAnchor>
  <xdr:twoCellAnchor>
    <xdr:from>
      <xdr:col>42</xdr:col>
      <xdr:colOff>9524</xdr:colOff>
      <xdr:row>101</xdr:row>
      <xdr:rowOff>28575</xdr:rowOff>
    </xdr:from>
    <xdr:to>
      <xdr:col>45</xdr:col>
      <xdr:colOff>200024</xdr:colOff>
      <xdr:row>101</xdr:row>
      <xdr:rowOff>495300</xdr:rowOff>
    </xdr:to>
    <xdr:sp macro="" textlink="">
      <xdr:nvSpPr>
        <xdr:cNvPr id="9" name="テキスト ボックス 8">
          <a:extLst>
            <a:ext uri="{FF2B5EF4-FFF2-40B4-BE49-F238E27FC236}">
              <a16:creationId xmlns:a16="http://schemas.microsoft.com/office/drawing/2014/main" id="{34DA2C77-0811-45D3-BE41-3366DD396C76}"/>
            </a:ext>
          </a:extLst>
        </xdr:cNvPr>
        <xdr:cNvSpPr txBox="1"/>
      </xdr:nvSpPr>
      <xdr:spPr>
        <a:xfrm>
          <a:off x="8410574" y="13754100"/>
          <a:ext cx="79057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750</a:t>
          </a:r>
          <a:r>
            <a:rPr kumimoji="1" lang="ja-JP" altLang="en-US" sz="600"/>
            <a:t>回</a:t>
          </a:r>
          <a:endParaRPr kumimoji="1" lang="en-US" altLang="ja-JP" sz="600"/>
        </a:p>
        <a:p>
          <a:r>
            <a:rPr kumimoji="1" lang="ja-JP" altLang="en-US" sz="600"/>
            <a:t>所外　　　</a:t>
          </a:r>
          <a:r>
            <a:rPr kumimoji="1" lang="en-US" altLang="ja-JP" sz="600" baseline="0"/>
            <a:t>250</a:t>
          </a:r>
          <a:r>
            <a:rPr kumimoji="1" lang="ja-JP" altLang="en-US" sz="600"/>
            <a:t>回</a:t>
          </a:r>
          <a:endParaRPr kumimoji="1" lang="en-US" altLang="ja-JP" sz="600"/>
        </a:p>
        <a:p>
          <a:r>
            <a:rPr kumimoji="1" lang="ja-JP" altLang="en-US" sz="600"/>
            <a:t>電顕検体</a:t>
          </a:r>
          <a:r>
            <a:rPr kumimoji="1" lang="en-US" altLang="ja-JP" sz="600"/>
            <a:t>500</a:t>
          </a:r>
          <a:r>
            <a:rPr kumimoji="1" lang="ja-JP" altLang="en-US" sz="600"/>
            <a:t>件</a:t>
          </a:r>
        </a:p>
      </xdr:txBody>
    </xdr:sp>
    <xdr:clientData/>
  </xdr:twoCellAnchor>
  <xdr:twoCellAnchor>
    <xdr:from>
      <xdr:col>10</xdr:col>
      <xdr:colOff>180975</xdr:colOff>
      <xdr:row>740</xdr:row>
      <xdr:rowOff>342900</xdr:rowOff>
    </xdr:from>
    <xdr:to>
      <xdr:col>26</xdr:col>
      <xdr:colOff>40368</xdr:colOff>
      <xdr:row>744</xdr:row>
      <xdr:rowOff>107904</xdr:rowOff>
    </xdr:to>
    <xdr:sp macro="" textlink="">
      <xdr:nvSpPr>
        <xdr:cNvPr id="10" name="正方形/長方形 9">
          <a:extLst>
            <a:ext uri="{FF2B5EF4-FFF2-40B4-BE49-F238E27FC236}">
              <a16:creationId xmlns:a16="http://schemas.microsoft.com/office/drawing/2014/main" id="{1455ED66-9725-45B2-9122-64D1230686BA}"/>
            </a:ext>
          </a:extLst>
        </xdr:cNvPr>
        <xdr:cNvSpPr/>
      </xdr:nvSpPr>
      <xdr:spPr>
        <a:xfrm>
          <a:off x="2181225" y="39738300"/>
          <a:ext cx="3059793" cy="117470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66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共同利用型高額研究機器整備費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47625</xdr:colOff>
      <xdr:row>742</xdr:row>
      <xdr:rowOff>190500</xdr:rowOff>
    </xdr:from>
    <xdr:to>
      <xdr:col>39</xdr:col>
      <xdr:colOff>158172</xdr:colOff>
      <xdr:row>742</xdr:row>
      <xdr:rowOff>204932</xdr:rowOff>
    </xdr:to>
    <xdr:cxnSp macro="">
      <xdr:nvCxnSpPr>
        <xdr:cNvPr id="11" name="直線コネクタ 10">
          <a:extLst>
            <a:ext uri="{FF2B5EF4-FFF2-40B4-BE49-F238E27FC236}">
              <a16:creationId xmlns:a16="http://schemas.microsoft.com/office/drawing/2014/main" id="{07B60A74-0A1D-42E3-B478-88CBAB4938F0}"/>
            </a:ext>
          </a:extLst>
        </xdr:cNvPr>
        <xdr:cNvCxnSpPr/>
      </xdr:nvCxnSpPr>
      <xdr:spPr>
        <a:xfrm flipH="1">
          <a:off x="5248275" y="40290750"/>
          <a:ext cx="2710872" cy="1443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114300</xdr:colOff>
      <xdr:row>741</xdr:row>
      <xdr:rowOff>0</xdr:rowOff>
    </xdr:from>
    <xdr:to>
      <xdr:col>49</xdr:col>
      <xdr:colOff>76776</xdr:colOff>
      <xdr:row>744</xdr:row>
      <xdr:rowOff>168274</xdr:rowOff>
    </xdr:to>
    <xdr:sp macro="" textlink="">
      <xdr:nvSpPr>
        <xdr:cNvPr id="12" name="正方形/長方形 11">
          <a:extLst>
            <a:ext uri="{FF2B5EF4-FFF2-40B4-BE49-F238E27FC236}">
              <a16:creationId xmlns:a16="http://schemas.microsoft.com/office/drawing/2014/main" id="{6DF76141-9DA1-4975-8BFE-7AC2AE55B831}"/>
            </a:ext>
          </a:extLst>
        </xdr:cNvPr>
        <xdr:cNvSpPr/>
      </xdr:nvSpPr>
      <xdr:spPr>
        <a:xfrm>
          <a:off x="7915275" y="39747825"/>
          <a:ext cx="1962726" cy="122554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23</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賃金、備品、消耗品等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9525</xdr:colOff>
      <xdr:row>744</xdr:row>
      <xdr:rowOff>114300</xdr:rowOff>
    </xdr:from>
    <xdr:to>
      <xdr:col>18</xdr:col>
      <xdr:colOff>20087</xdr:colOff>
      <xdr:row>746</xdr:row>
      <xdr:rowOff>188393</xdr:rowOff>
    </xdr:to>
    <xdr:cxnSp macro="">
      <xdr:nvCxnSpPr>
        <xdr:cNvPr id="13" name="直線コネクタ 12">
          <a:extLst>
            <a:ext uri="{FF2B5EF4-FFF2-40B4-BE49-F238E27FC236}">
              <a16:creationId xmlns:a16="http://schemas.microsoft.com/office/drawing/2014/main" id="{60DA463E-7482-4CF0-AC1A-11735D3BF784}"/>
            </a:ext>
          </a:extLst>
        </xdr:cNvPr>
        <xdr:cNvCxnSpPr/>
      </xdr:nvCxnSpPr>
      <xdr:spPr>
        <a:xfrm>
          <a:off x="3609975" y="40919400"/>
          <a:ext cx="10562" cy="77894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746</xdr:row>
      <xdr:rowOff>152400</xdr:rowOff>
    </xdr:from>
    <xdr:to>
      <xdr:col>42</xdr:col>
      <xdr:colOff>134599</xdr:colOff>
      <xdr:row>746</xdr:row>
      <xdr:rowOff>175491</xdr:rowOff>
    </xdr:to>
    <xdr:cxnSp macro="">
      <xdr:nvCxnSpPr>
        <xdr:cNvPr id="14" name="直線コネクタ 13">
          <a:extLst>
            <a:ext uri="{FF2B5EF4-FFF2-40B4-BE49-F238E27FC236}">
              <a16:creationId xmlns:a16="http://schemas.microsoft.com/office/drawing/2014/main" id="{64FC6C25-3918-4C76-8B22-2B1A13BE8E67}"/>
            </a:ext>
          </a:extLst>
        </xdr:cNvPr>
        <xdr:cNvCxnSpPr/>
      </xdr:nvCxnSpPr>
      <xdr:spPr>
        <a:xfrm flipH="1">
          <a:off x="2409825" y="41662350"/>
          <a:ext cx="6125824" cy="2309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746</xdr:row>
      <xdr:rowOff>180975</xdr:rowOff>
    </xdr:from>
    <xdr:to>
      <xdr:col>12</xdr:col>
      <xdr:colOff>20087</xdr:colOff>
      <xdr:row>748</xdr:row>
      <xdr:rowOff>249295</xdr:rowOff>
    </xdr:to>
    <xdr:cxnSp macro="">
      <xdr:nvCxnSpPr>
        <xdr:cNvPr id="15" name="直線コネクタ 14">
          <a:extLst>
            <a:ext uri="{FF2B5EF4-FFF2-40B4-BE49-F238E27FC236}">
              <a16:creationId xmlns:a16="http://schemas.microsoft.com/office/drawing/2014/main" id="{48D49AC8-3176-4E17-A080-B80941947FCB}"/>
            </a:ext>
          </a:extLst>
        </xdr:cNvPr>
        <xdr:cNvCxnSpPr/>
      </xdr:nvCxnSpPr>
      <xdr:spPr>
        <a:xfrm>
          <a:off x="2409825" y="41690925"/>
          <a:ext cx="10562" cy="77317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748</xdr:row>
      <xdr:rowOff>238125</xdr:rowOff>
    </xdr:from>
    <xdr:to>
      <xdr:col>17</xdr:col>
      <xdr:colOff>177130</xdr:colOff>
      <xdr:row>752</xdr:row>
      <xdr:rowOff>185778</xdr:rowOff>
    </xdr:to>
    <xdr:sp macro="" textlink="">
      <xdr:nvSpPr>
        <xdr:cNvPr id="16" name="正方形/長方形 15">
          <a:extLst>
            <a:ext uri="{FF2B5EF4-FFF2-40B4-BE49-F238E27FC236}">
              <a16:creationId xmlns:a16="http://schemas.microsoft.com/office/drawing/2014/main" id="{3B0713FD-CD9C-4D9E-81D7-3EFC91758399}"/>
            </a:ext>
          </a:extLst>
        </xdr:cNvPr>
        <xdr:cNvSpPr/>
      </xdr:nvSpPr>
      <xdr:spPr>
        <a:xfrm>
          <a:off x="1409700" y="42452925"/>
          <a:ext cx="2167855" cy="13573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日立キャピタル（株）他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検査機器リース</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0</xdr:colOff>
      <xdr:row>746</xdr:row>
      <xdr:rowOff>161925</xdr:rowOff>
    </xdr:from>
    <xdr:to>
      <xdr:col>27</xdr:col>
      <xdr:colOff>10562</xdr:colOff>
      <xdr:row>748</xdr:row>
      <xdr:rowOff>230245</xdr:rowOff>
    </xdr:to>
    <xdr:cxnSp macro="">
      <xdr:nvCxnSpPr>
        <xdr:cNvPr id="17" name="直線コネクタ 16">
          <a:extLst>
            <a:ext uri="{FF2B5EF4-FFF2-40B4-BE49-F238E27FC236}">
              <a16:creationId xmlns:a16="http://schemas.microsoft.com/office/drawing/2014/main" id="{E2DD6DB9-6B5D-4589-9417-A217C0784E1A}"/>
            </a:ext>
          </a:extLst>
        </xdr:cNvPr>
        <xdr:cNvCxnSpPr/>
      </xdr:nvCxnSpPr>
      <xdr:spPr>
        <a:xfrm>
          <a:off x="5400675" y="41671875"/>
          <a:ext cx="10562" cy="77317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190500</xdr:colOff>
      <xdr:row>748</xdr:row>
      <xdr:rowOff>209550</xdr:rowOff>
    </xdr:from>
    <xdr:to>
      <xdr:col>31</xdr:col>
      <xdr:colOff>152976</xdr:colOff>
      <xdr:row>752</xdr:row>
      <xdr:rowOff>186170</xdr:rowOff>
    </xdr:to>
    <xdr:sp macro="" textlink="">
      <xdr:nvSpPr>
        <xdr:cNvPr id="18" name="正方形/長方形 17">
          <a:extLst>
            <a:ext uri="{FF2B5EF4-FFF2-40B4-BE49-F238E27FC236}">
              <a16:creationId xmlns:a16="http://schemas.microsoft.com/office/drawing/2014/main" id="{4A494D99-08FA-42CC-A7FA-2F21A5D0D62D}"/>
            </a:ext>
          </a:extLst>
        </xdr:cNvPr>
        <xdr:cNvSpPr/>
      </xdr:nvSpPr>
      <xdr:spPr>
        <a:xfrm>
          <a:off x="4391025" y="42424350"/>
          <a:ext cx="1962726" cy="138632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株式会社日立ハイテクフィールディング他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検査機器保守</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0</xdr:colOff>
      <xdr:row>747</xdr:row>
      <xdr:rowOff>114300</xdr:rowOff>
    </xdr:from>
    <xdr:to>
      <xdr:col>16</xdr:col>
      <xdr:colOff>174723</xdr:colOff>
      <xdr:row>748</xdr:row>
      <xdr:rowOff>42512</xdr:rowOff>
    </xdr:to>
    <xdr:sp macro="" textlink="">
      <xdr:nvSpPr>
        <xdr:cNvPr id="20" name="テキスト ボックス 19">
          <a:extLst>
            <a:ext uri="{FF2B5EF4-FFF2-40B4-BE49-F238E27FC236}">
              <a16:creationId xmlns:a16="http://schemas.microsoft.com/office/drawing/2014/main" id="{5162FD40-B595-401F-98E7-8DEF5317B22A}"/>
            </a:ext>
          </a:extLst>
        </xdr:cNvPr>
        <xdr:cNvSpPr txBox="1"/>
      </xdr:nvSpPr>
      <xdr:spPr>
        <a:xfrm rot="10800000" flipV="1">
          <a:off x="1600200" y="41976675"/>
          <a:ext cx="1774923"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22</xdr:col>
      <xdr:colOff>66675</xdr:colOff>
      <xdr:row>747</xdr:row>
      <xdr:rowOff>95250</xdr:rowOff>
    </xdr:from>
    <xdr:to>
      <xdr:col>31</xdr:col>
      <xdr:colOff>182997</xdr:colOff>
      <xdr:row>748</xdr:row>
      <xdr:rowOff>23462</xdr:rowOff>
    </xdr:to>
    <xdr:sp macro="" textlink="">
      <xdr:nvSpPr>
        <xdr:cNvPr id="21" name="テキスト ボックス 20">
          <a:extLst>
            <a:ext uri="{FF2B5EF4-FFF2-40B4-BE49-F238E27FC236}">
              <a16:creationId xmlns:a16="http://schemas.microsoft.com/office/drawing/2014/main" id="{D3C4DB62-7BB8-4CEC-A3B7-CDCC424CF48D}"/>
            </a:ext>
          </a:extLst>
        </xdr:cNvPr>
        <xdr:cNvSpPr txBox="1"/>
      </xdr:nvSpPr>
      <xdr:spPr>
        <a:xfrm rot="10800000" flipV="1">
          <a:off x="4467225" y="41957625"/>
          <a:ext cx="1916547"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随意契約（公募）等</a:t>
          </a:r>
          <a:r>
            <a:rPr kumimoji="1" lang="en-US" altLang="ja-JP" sz="1100"/>
            <a:t>】</a:t>
          </a:r>
          <a:endParaRPr kumimoji="1" lang="ja-JP" altLang="en-US" sz="1100"/>
        </a:p>
      </xdr:txBody>
    </xdr:sp>
    <xdr:clientData/>
  </xdr:twoCellAnchor>
  <xdr:twoCellAnchor>
    <xdr:from>
      <xdr:col>42</xdr:col>
      <xdr:colOff>114300</xdr:colOff>
      <xdr:row>746</xdr:row>
      <xdr:rowOff>133350</xdr:rowOff>
    </xdr:from>
    <xdr:to>
      <xdr:col>42</xdr:col>
      <xdr:colOff>124862</xdr:colOff>
      <xdr:row>748</xdr:row>
      <xdr:rowOff>201670</xdr:rowOff>
    </xdr:to>
    <xdr:cxnSp macro="">
      <xdr:nvCxnSpPr>
        <xdr:cNvPr id="22" name="直線コネクタ 21">
          <a:extLst>
            <a:ext uri="{FF2B5EF4-FFF2-40B4-BE49-F238E27FC236}">
              <a16:creationId xmlns:a16="http://schemas.microsoft.com/office/drawing/2014/main" id="{41B1A280-AAC6-4103-8D79-2873AD0B6D8E}"/>
            </a:ext>
          </a:extLst>
        </xdr:cNvPr>
        <xdr:cNvCxnSpPr/>
      </xdr:nvCxnSpPr>
      <xdr:spPr>
        <a:xfrm>
          <a:off x="8515350" y="41643300"/>
          <a:ext cx="10562" cy="77317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76200</xdr:colOff>
      <xdr:row>748</xdr:row>
      <xdr:rowOff>209550</xdr:rowOff>
    </xdr:from>
    <xdr:to>
      <xdr:col>47</xdr:col>
      <xdr:colOff>38676</xdr:colOff>
      <xdr:row>752</xdr:row>
      <xdr:rowOff>218788</xdr:rowOff>
    </xdr:to>
    <xdr:sp macro="" textlink="">
      <xdr:nvSpPr>
        <xdr:cNvPr id="23" name="正方形/長方形 22">
          <a:extLst>
            <a:ext uri="{FF2B5EF4-FFF2-40B4-BE49-F238E27FC236}">
              <a16:creationId xmlns:a16="http://schemas.microsoft.com/office/drawing/2014/main" id="{764F32B4-AFA8-4292-BB59-D2E833F789F0}"/>
            </a:ext>
          </a:extLst>
        </xdr:cNvPr>
        <xdr:cNvSpPr/>
      </xdr:nvSpPr>
      <xdr:spPr>
        <a:xfrm>
          <a:off x="7477125" y="42424350"/>
          <a:ext cx="1962726" cy="141893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（株）池田理化</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検査機器点検</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104775</xdr:colOff>
      <xdr:row>747</xdr:row>
      <xdr:rowOff>57150</xdr:rowOff>
    </xdr:from>
    <xdr:to>
      <xdr:col>48</xdr:col>
      <xdr:colOff>179245</xdr:colOff>
      <xdr:row>747</xdr:row>
      <xdr:rowOff>337787</xdr:rowOff>
    </xdr:to>
    <xdr:sp macro="" textlink="">
      <xdr:nvSpPr>
        <xdr:cNvPr id="24" name="テキスト ボックス 23">
          <a:extLst>
            <a:ext uri="{FF2B5EF4-FFF2-40B4-BE49-F238E27FC236}">
              <a16:creationId xmlns:a16="http://schemas.microsoft.com/office/drawing/2014/main" id="{0A9685FD-64F9-4554-A3B3-C8C533198230}"/>
            </a:ext>
          </a:extLst>
        </xdr:cNvPr>
        <xdr:cNvSpPr txBox="1"/>
      </xdr:nvSpPr>
      <xdr:spPr>
        <a:xfrm rot="10800000" flipV="1">
          <a:off x="7505700" y="41919525"/>
          <a:ext cx="2274745"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31</xdr:col>
      <xdr:colOff>104774</xdr:colOff>
      <xdr:row>741</xdr:row>
      <xdr:rowOff>123825</xdr:rowOff>
    </xdr:from>
    <xdr:to>
      <xdr:col>36</xdr:col>
      <xdr:colOff>188769</xdr:colOff>
      <xdr:row>742</xdr:row>
      <xdr:rowOff>52037</xdr:rowOff>
    </xdr:to>
    <xdr:sp macro="" textlink="">
      <xdr:nvSpPr>
        <xdr:cNvPr id="25" name="テキスト ボックス 24">
          <a:extLst>
            <a:ext uri="{FF2B5EF4-FFF2-40B4-BE49-F238E27FC236}">
              <a16:creationId xmlns:a16="http://schemas.microsoft.com/office/drawing/2014/main" id="{D43F6D2F-613F-4694-B5AD-079CA1FAE597}"/>
            </a:ext>
          </a:extLst>
        </xdr:cNvPr>
        <xdr:cNvSpPr txBox="1"/>
      </xdr:nvSpPr>
      <xdr:spPr>
        <a:xfrm rot="10800000" flipV="1">
          <a:off x="6305549" y="39871650"/>
          <a:ext cx="1084120"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その他等</a:t>
          </a:r>
          <a:r>
            <a:rPr kumimoji="1" lang="en-US" altLang="ja-JP" sz="1100"/>
            <a:t>】</a:t>
          </a:r>
          <a:endParaRPr kumimoji="1" lang="ja-JP" altLang="en-US" sz="1100"/>
        </a:p>
      </xdr:txBody>
    </xdr:sp>
    <xdr:clientData/>
  </xdr:twoCellAnchor>
  <xdr:twoCellAnchor>
    <xdr:from>
      <xdr:col>46</xdr:col>
      <xdr:colOff>95250</xdr:colOff>
      <xdr:row>101</xdr:row>
      <xdr:rowOff>28575</xdr:rowOff>
    </xdr:from>
    <xdr:to>
      <xdr:col>49</xdr:col>
      <xdr:colOff>285750</xdr:colOff>
      <xdr:row>101</xdr:row>
      <xdr:rowOff>495300</xdr:rowOff>
    </xdr:to>
    <xdr:sp macro="" textlink="">
      <xdr:nvSpPr>
        <xdr:cNvPr id="26" name="テキスト ボックス 25">
          <a:extLst>
            <a:ext uri="{FF2B5EF4-FFF2-40B4-BE49-F238E27FC236}">
              <a16:creationId xmlns:a16="http://schemas.microsoft.com/office/drawing/2014/main" id="{2681D1F9-3804-45C7-AA49-A93AEF1FA001}"/>
            </a:ext>
          </a:extLst>
        </xdr:cNvPr>
        <xdr:cNvSpPr txBox="1"/>
      </xdr:nvSpPr>
      <xdr:spPr>
        <a:xfrm>
          <a:off x="9296400" y="13754100"/>
          <a:ext cx="79057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750</a:t>
          </a:r>
          <a:r>
            <a:rPr kumimoji="1" lang="ja-JP" altLang="en-US" sz="600"/>
            <a:t>回</a:t>
          </a:r>
          <a:endParaRPr kumimoji="1" lang="en-US" altLang="ja-JP" sz="600"/>
        </a:p>
        <a:p>
          <a:r>
            <a:rPr kumimoji="1" lang="ja-JP" altLang="en-US" sz="600"/>
            <a:t>所外　　　</a:t>
          </a:r>
          <a:r>
            <a:rPr kumimoji="1" lang="en-US" altLang="ja-JP" sz="600" baseline="0"/>
            <a:t>250</a:t>
          </a:r>
          <a:r>
            <a:rPr kumimoji="1" lang="ja-JP" altLang="en-US" sz="600"/>
            <a:t>回</a:t>
          </a:r>
          <a:endParaRPr kumimoji="1" lang="en-US" altLang="ja-JP" sz="600"/>
        </a:p>
        <a:p>
          <a:r>
            <a:rPr kumimoji="1" lang="ja-JP" altLang="en-US" sz="600"/>
            <a:t>電顕検体</a:t>
          </a:r>
          <a:r>
            <a:rPr kumimoji="1" lang="en-US" altLang="ja-JP" sz="600"/>
            <a:t>500</a:t>
          </a:r>
          <a:r>
            <a:rPr kumimoji="1" lang="ja-JP" altLang="en-US" sz="600"/>
            <a:t>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Normal="75" zoomScaleSheetLayoutView="10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876</v>
      </c>
      <c r="AT2" s="942"/>
      <c r="AU2" s="942"/>
      <c r="AV2" s="52" t="str">
        <f>IF(AW2="", "", "-")</f>
        <v/>
      </c>
      <c r="AW2" s="913"/>
      <c r="AX2" s="913"/>
    </row>
    <row r="3" spans="1:50" ht="21" customHeight="1" thickBot="1" x14ac:dyDescent="0.2">
      <c r="A3" s="868" t="s">
        <v>541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567</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168</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570</v>
      </c>
      <c r="AF5" s="700"/>
      <c r="AG5" s="700"/>
      <c r="AH5" s="700"/>
      <c r="AI5" s="700"/>
      <c r="AJ5" s="700"/>
      <c r="AK5" s="700"/>
      <c r="AL5" s="700"/>
      <c r="AM5" s="700"/>
      <c r="AN5" s="700"/>
      <c r="AO5" s="700"/>
      <c r="AP5" s="701"/>
      <c r="AQ5" s="702" t="s">
        <v>571</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4" t="s">
        <v>513</v>
      </c>
      <c r="Z7" s="443"/>
      <c r="AA7" s="443"/>
      <c r="AB7" s="443"/>
      <c r="AC7" s="443"/>
      <c r="AD7" s="925"/>
      <c r="AE7" s="914" t="s">
        <v>574</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3" t="str">
        <f>入力規則等!A28</f>
        <v>医療分野の研究開発関連、科学技術・イノベーション</v>
      </c>
      <c r="H8" s="721"/>
      <c r="I8" s="721"/>
      <c r="J8" s="721"/>
      <c r="K8" s="721"/>
      <c r="L8" s="721"/>
      <c r="M8" s="721"/>
      <c r="N8" s="721"/>
      <c r="O8" s="721"/>
      <c r="P8" s="721"/>
      <c r="Q8" s="721"/>
      <c r="R8" s="721"/>
      <c r="S8" s="721"/>
      <c r="T8" s="721"/>
      <c r="U8" s="721"/>
      <c r="V8" s="721"/>
      <c r="W8" s="721"/>
      <c r="X8" s="944"/>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663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5" t="s">
        <v>24</v>
      </c>
      <c r="B12" s="946"/>
      <c r="C12" s="946"/>
      <c r="D12" s="946"/>
      <c r="E12" s="946"/>
      <c r="F12" s="947"/>
      <c r="G12" s="761"/>
      <c r="H12" s="762"/>
      <c r="I12" s="762"/>
      <c r="J12" s="762"/>
      <c r="K12" s="762"/>
      <c r="L12" s="762"/>
      <c r="M12" s="762"/>
      <c r="N12" s="762"/>
      <c r="O12" s="762"/>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76</v>
      </c>
      <c r="Q13" s="659"/>
      <c r="R13" s="659"/>
      <c r="S13" s="659"/>
      <c r="T13" s="659"/>
      <c r="U13" s="659"/>
      <c r="V13" s="660"/>
      <c r="W13" s="658">
        <v>70</v>
      </c>
      <c r="X13" s="659"/>
      <c r="Y13" s="659"/>
      <c r="Z13" s="659"/>
      <c r="AA13" s="659"/>
      <c r="AB13" s="659"/>
      <c r="AC13" s="660"/>
      <c r="AD13" s="658">
        <v>66</v>
      </c>
      <c r="AE13" s="659"/>
      <c r="AF13" s="659"/>
      <c r="AG13" s="659"/>
      <c r="AH13" s="659"/>
      <c r="AI13" s="659"/>
      <c r="AJ13" s="660"/>
      <c r="AK13" s="658">
        <v>66</v>
      </c>
      <c r="AL13" s="659"/>
      <c r="AM13" s="659"/>
      <c r="AN13" s="659"/>
      <c r="AO13" s="659"/>
      <c r="AP13" s="659"/>
      <c r="AQ13" s="660"/>
      <c r="AR13" s="921">
        <v>66</v>
      </c>
      <c r="AS13" s="922"/>
      <c r="AT13" s="922"/>
      <c r="AU13" s="922"/>
      <c r="AV13" s="922"/>
      <c r="AW13" s="922"/>
      <c r="AX13" s="923"/>
    </row>
    <row r="14" spans="1:50" ht="21" customHeight="1" x14ac:dyDescent="0.15">
      <c r="A14" s="615"/>
      <c r="B14" s="616"/>
      <c r="C14" s="616"/>
      <c r="D14" s="616"/>
      <c r="E14" s="616"/>
      <c r="F14" s="617"/>
      <c r="G14" s="726"/>
      <c r="H14" s="727"/>
      <c r="I14" s="712" t="s">
        <v>8</v>
      </c>
      <c r="J14" s="763"/>
      <c r="K14" s="763"/>
      <c r="L14" s="763"/>
      <c r="M14" s="763"/>
      <c r="N14" s="763"/>
      <c r="O14" s="764"/>
      <c r="P14" s="658" t="s">
        <v>574</v>
      </c>
      <c r="Q14" s="659"/>
      <c r="R14" s="659"/>
      <c r="S14" s="659"/>
      <c r="T14" s="659"/>
      <c r="U14" s="659"/>
      <c r="V14" s="660"/>
      <c r="W14" s="658" t="s">
        <v>574</v>
      </c>
      <c r="X14" s="659"/>
      <c r="Y14" s="659"/>
      <c r="Z14" s="659"/>
      <c r="AA14" s="659"/>
      <c r="AB14" s="659"/>
      <c r="AC14" s="660"/>
      <c r="AD14" s="658" t="s">
        <v>574</v>
      </c>
      <c r="AE14" s="659"/>
      <c r="AF14" s="659"/>
      <c r="AG14" s="659"/>
      <c r="AH14" s="659"/>
      <c r="AI14" s="659"/>
      <c r="AJ14" s="660"/>
      <c r="AK14" s="658" t="s">
        <v>574</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574</v>
      </c>
      <c r="Q15" s="659"/>
      <c r="R15" s="659"/>
      <c r="S15" s="659"/>
      <c r="T15" s="659"/>
      <c r="U15" s="659"/>
      <c r="V15" s="660"/>
      <c r="W15" s="658" t="s">
        <v>574</v>
      </c>
      <c r="X15" s="659"/>
      <c r="Y15" s="659"/>
      <c r="Z15" s="659"/>
      <c r="AA15" s="659"/>
      <c r="AB15" s="659"/>
      <c r="AC15" s="660"/>
      <c r="AD15" s="658" t="s">
        <v>574</v>
      </c>
      <c r="AE15" s="659"/>
      <c r="AF15" s="659"/>
      <c r="AG15" s="659"/>
      <c r="AH15" s="659"/>
      <c r="AI15" s="659"/>
      <c r="AJ15" s="660"/>
      <c r="AK15" s="658" t="s">
        <v>574</v>
      </c>
      <c r="AL15" s="659"/>
      <c r="AM15" s="659"/>
      <c r="AN15" s="659"/>
      <c r="AO15" s="659"/>
      <c r="AP15" s="659"/>
      <c r="AQ15" s="660"/>
      <c r="AR15" s="658" t="s">
        <v>665</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574</v>
      </c>
      <c r="Q16" s="659"/>
      <c r="R16" s="659"/>
      <c r="S16" s="659"/>
      <c r="T16" s="659"/>
      <c r="U16" s="659"/>
      <c r="V16" s="660"/>
      <c r="W16" s="658" t="s">
        <v>574</v>
      </c>
      <c r="X16" s="659"/>
      <c r="Y16" s="659"/>
      <c r="Z16" s="659"/>
      <c r="AA16" s="659"/>
      <c r="AB16" s="659"/>
      <c r="AC16" s="660"/>
      <c r="AD16" s="658" t="s">
        <v>574</v>
      </c>
      <c r="AE16" s="659"/>
      <c r="AF16" s="659"/>
      <c r="AG16" s="659"/>
      <c r="AH16" s="659"/>
      <c r="AI16" s="659"/>
      <c r="AJ16" s="660"/>
      <c r="AK16" s="658" t="s">
        <v>574</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574</v>
      </c>
      <c r="Q17" s="659"/>
      <c r="R17" s="659"/>
      <c r="S17" s="659"/>
      <c r="T17" s="659"/>
      <c r="U17" s="659"/>
      <c r="V17" s="660"/>
      <c r="W17" s="658" t="s">
        <v>574</v>
      </c>
      <c r="X17" s="659"/>
      <c r="Y17" s="659"/>
      <c r="Z17" s="659"/>
      <c r="AA17" s="659"/>
      <c r="AB17" s="659"/>
      <c r="AC17" s="660"/>
      <c r="AD17" s="658" t="s">
        <v>574</v>
      </c>
      <c r="AE17" s="659"/>
      <c r="AF17" s="659"/>
      <c r="AG17" s="659"/>
      <c r="AH17" s="659"/>
      <c r="AI17" s="659"/>
      <c r="AJ17" s="660"/>
      <c r="AK17" s="658" t="s">
        <v>574</v>
      </c>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28"/>
      <c r="H18" s="729"/>
      <c r="I18" s="717" t="s">
        <v>20</v>
      </c>
      <c r="J18" s="718"/>
      <c r="K18" s="718"/>
      <c r="L18" s="718"/>
      <c r="M18" s="718"/>
      <c r="N18" s="718"/>
      <c r="O18" s="719"/>
      <c r="P18" s="879">
        <f>SUM(P13:V17)</f>
        <v>76</v>
      </c>
      <c r="Q18" s="880"/>
      <c r="R18" s="880"/>
      <c r="S18" s="880"/>
      <c r="T18" s="880"/>
      <c r="U18" s="880"/>
      <c r="V18" s="881"/>
      <c r="W18" s="879">
        <f>SUM(W13:AC17)</f>
        <v>70</v>
      </c>
      <c r="X18" s="880"/>
      <c r="Y18" s="880"/>
      <c r="Z18" s="880"/>
      <c r="AA18" s="880"/>
      <c r="AB18" s="880"/>
      <c r="AC18" s="881"/>
      <c r="AD18" s="879">
        <f>SUM(AD13:AJ17)</f>
        <v>66</v>
      </c>
      <c r="AE18" s="880"/>
      <c r="AF18" s="880"/>
      <c r="AG18" s="880"/>
      <c r="AH18" s="880"/>
      <c r="AI18" s="880"/>
      <c r="AJ18" s="881"/>
      <c r="AK18" s="879">
        <f>SUM(AK13:AQ17)</f>
        <v>66</v>
      </c>
      <c r="AL18" s="880"/>
      <c r="AM18" s="880"/>
      <c r="AN18" s="880"/>
      <c r="AO18" s="880"/>
      <c r="AP18" s="880"/>
      <c r="AQ18" s="881"/>
      <c r="AR18" s="879">
        <f>SUM(AR13:AX17)</f>
        <v>66</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76</v>
      </c>
      <c r="Q19" s="659"/>
      <c r="R19" s="659"/>
      <c r="S19" s="659"/>
      <c r="T19" s="659"/>
      <c r="U19" s="659"/>
      <c r="V19" s="660"/>
      <c r="W19" s="658">
        <v>69</v>
      </c>
      <c r="X19" s="659"/>
      <c r="Y19" s="659"/>
      <c r="Z19" s="659"/>
      <c r="AA19" s="659"/>
      <c r="AB19" s="659"/>
      <c r="AC19" s="660"/>
      <c r="AD19" s="658">
        <v>66</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0.98571428571428577</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8"/>
      <c r="G21" s="316" t="s">
        <v>476</v>
      </c>
      <c r="H21" s="317"/>
      <c r="I21" s="317"/>
      <c r="J21" s="317"/>
      <c r="K21" s="317"/>
      <c r="L21" s="317"/>
      <c r="M21" s="317"/>
      <c r="N21" s="317"/>
      <c r="O21" s="317"/>
      <c r="P21" s="318">
        <f>IF(P19=0, "-", SUM(P19)/SUM(P13,P14))</f>
        <v>1</v>
      </c>
      <c r="Q21" s="318"/>
      <c r="R21" s="318"/>
      <c r="S21" s="318"/>
      <c r="T21" s="318"/>
      <c r="U21" s="318"/>
      <c r="V21" s="318"/>
      <c r="W21" s="318">
        <f t="shared" ref="W21" si="2">IF(W19=0, "-", SUM(W19)/SUM(W13,W14))</f>
        <v>0.98571428571428577</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557</v>
      </c>
      <c r="B22" s="967"/>
      <c r="C22" s="967"/>
      <c r="D22" s="967"/>
      <c r="E22" s="967"/>
      <c r="F22" s="968"/>
      <c r="G22" s="953" t="s">
        <v>455</v>
      </c>
      <c r="H22" s="222"/>
      <c r="I22" s="222"/>
      <c r="J22" s="222"/>
      <c r="K22" s="222"/>
      <c r="L22" s="222"/>
      <c r="M22" s="222"/>
      <c r="N22" s="222"/>
      <c r="O22" s="223"/>
      <c r="P22" s="938" t="s">
        <v>518</v>
      </c>
      <c r="Q22" s="222"/>
      <c r="R22" s="222"/>
      <c r="S22" s="222"/>
      <c r="T22" s="222"/>
      <c r="U22" s="222"/>
      <c r="V22" s="223"/>
      <c r="W22" s="938" t="s">
        <v>514</v>
      </c>
      <c r="X22" s="222"/>
      <c r="Y22" s="222"/>
      <c r="Z22" s="222"/>
      <c r="AA22" s="222"/>
      <c r="AB22" s="222"/>
      <c r="AC22" s="223"/>
      <c r="AD22" s="938" t="s">
        <v>454</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576</v>
      </c>
      <c r="H23" s="955"/>
      <c r="I23" s="955"/>
      <c r="J23" s="955"/>
      <c r="K23" s="955"/>
      <c r="L23" s="955"/>
      <c r="M23" s="955"/>
      <c r="N23" s="955"/>
      <c r="O23" s="956"/>
      <c r="P23" s="921">
        <v>66</v>
      </c>
      <c r="Q23" s="922"/>
      <c r="R23" s="922"/>
      <c r="S23" s="922"/>
      <c r="T23" s="922"/>
      <c r="U23" s="922"/>
      <c r="V23" s="939"/>
      <c r="W23" s="921">
        <v>66</v>
      </c>
      <c r="X23" s="922"/>
      <c r="Y23" s="922"/>
      <c r="Z23" s="922"/>
      <c r="AA23" s="922"/>
      <c r="AB23" s="922"/>
      <c r="AC23" s="939"/>
      <c r="AD23" s="976" t="s">
        <v>665</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8"/>
      <c r="Q24" s="659"/>
      <c r="R24" s="659"/>
      <c r="S24" s="659"/>
      <c r="T24" s="659"/>
      <c r="U24" s="659"/>
      <c r="V24" s="660"/>
      <c r="W24" s="658"/>
      <c r="X24" s="659"/>
      <c r="Y24" s="659"/>
      <c r="Z24" s="659"/>
      <c r="AA24" s="659"/>
      <c r="AB24" s="659"/>
      <c r="AC24" s="66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8"/>
      <c r="Q25" s="659"/>
      <c r="R25" s="659"/>
      <c r="S25" s="659"/>
      <c r="T25" s="659"/>
      <c r="U25" s="659"/>
      <c r="V25" s="660"/>
      <c r="W25" s="658"/>
      <c r="X25" s="659"/>
      <c r="Y25" s="659"/>
      <c r="Z25" s="659"/>
      <c r="AA25" s="659"/>
      <c r="AB25" s="659"/>
      <c r="AC25" s="66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8"/>
      <c r="Q26" s="659"/>
      <c r="R26" s="659"/>
      <c r="S26" s="659"/>
      <c r="T26" s="659"/>
      <c r="U26" s="659"/>
      <c r="V26" s="660"/>
      <c r="W26" s="658"/>
      <c r="X26" s="659"/>
      <c r="Y26" s="659"/>
      <c r="Z26" s="659"/>
      <c r="AA26" s="659"/>
      <c r="AB26" s="659"/>
      <c r="AC26" s="66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8"/>
      <c r="Q27" s="659"/>
      <c r="R27" s="659"/>
      <c r="S27" s="659"/>
      <c r="T27" s="659"/>
      <c r="U27" s="659"/>
      <c r="V27" s="660"/>
      <c r="W27" s="658"/>
      <c r="X27" s="659"/>
      <c r="Y27" s="659"/>
      <c r="Z27" s="659"/>
      <c r="AA27" s="659"/>
      <c r="AB27" s="659"/>
      <c r="AC27" s="66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459</v>
      </c>
      <c r="H28" s="961"/>
      <c r="I28" s="961"/>
      <c r="J28" s="961"/>
      <c r="K28" s="961"/>
      <c r="L28" s="961"/>
      <c r="M28" s="961"/>
      <c r="N28" s="961"/>
      <c r="O28" s="962"/>
      <c r="P28" s="879">
        <f>P29-SUM(P23:P27)</f>
        <v>0</v>
      </c>
      <c r="Q28" s="880"/>
      <c r="R28" s="880"/>
      <c r="S28" s="880"/>
      <c r="T28" s="880"/>
      <c r="U28" s="880"/>
      <c r="V28" s="881"/>
      <c r="W28" s="879">
        <f>W29-SUM(W23:W27)</f>
        <v>0</v>
      </c>
      <c r="X28" s="880"/>
      <c r="Y28" s="880"/>
      <c r="Z28" s="880"/>
      <c r="AA28" s="880"/>
      <c r="AB28" s="880"/>
      <c r="AC28" s="881"/>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456</v>
      </c>
      <c r="H29" s="964"/>
      <c r="I29" s="964"/>
      <c r="J29" s="964"/>
      <c r="K29" s="964"/>
      <c r="L29" s="964"/>
      <c r="M29" s="964"/>
      <c r="N29" s="964"/>
      <c r="O29" s="965"/>
      <c r="P29" s="658">
        <f>AK13</f>
        <v>66</v>
      </c>
      <c r="Q29" s="659"/>
      <c r="R29" s="659"/>
      <c r="S29" s="659"/>
      <c r="T29" s="659"/>
      <c r="U29" s="659"/>
      <c r="V29" s="660"/>
      <c r="W29" s="935">
        <f>AR13</f>
        <v>66</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2" t="s">
        <v>471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533</v>
      </c>
      <c r="AF30" s="860"/>
      <c r="AG30" s="860"/>
      <c r="AH30" s="861"/>
      <c r="AI30" s="859" t="s">
        <v>530</v>
      </c>
      <c r="AJ30" s="860"/>
      <c r="AK30" s="860"/>
      <c r="AL30" s="861"/>
      <c r="AM30" s="917" t="s">
        <v>525</v>
      </c>
      <c r="AN30" s="917"/>
      <c r="AO30" s="917"/>
      <c r="AP30" s="859"/>
      <c r="AQ30" s="768" t="s">
        <v>354</v>
      </c>
      <c r="AR30" s="769"/>
      <c r="AS30" s="769"/>
      <c r="AT30" s="770"/>
      <c r="AU30" s="775" t="s">
        <v>253</v>
      </c>
      <c r="AV30" s="775"/>
      <c r="AW30" s="775"/>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574</v>
      </c>
      <c r="AR31" s="200"/>
      <c r="AS31" s="133" t="s">
        <v>355</v>
      </c>
      <c r="AT31" s="134"/>
      <c r="AU31" s="199">
        <v>31</v>
      </c>
      <c r="AV31" s="199"/>
      <c r="AW31" s="398" t="s">
        <v>300</v>
      </c>
      <c r="AX31" s="399"/>
    </row>
    <row r="32" spans="1:50" ht="23.25" customHeight="1" x14ac:dyDescent="0.15">
      <c r="A32" s="403"/>
      <c r="B32" s="401"/>
      <c r="C32" s="401"/>
      <c r="D32" s="401"/>
      <c r="E32" s="401"/>
      <c r="F32" s="402"/>
      <c r="G32" s="564" t="s">
        <v>577</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579</v>
      </c>
      <c r="AC32" s="461"/>
      <c r="AD32" s="461"/>
      <c r="AE32" s="218">
        <v>4.3</v>
      </c>
      <c r="AF32" s="219"/>
      <c r="AG32" s="219"/>
      <c r="AH32" s="219"/>
      <c r="AI32" s="218">
        <v>4.4000000000000004</v>
      </c>
      <c r="AJ32" s="219"/>
      <c r="AK32" s="219"/>
      <c r="AL32" s="219"/>
      <c r="AM32" s="218">
        <v>4.5</v>
      </c>
      <c r="AN32" s="219"/>
      <c r="AO32" s="219"/>
      <c r="AP32" s="219"/>
      <c r="AQ32" s="340" t="s">
        <v>574</v>
      </c>
      <c r="AR32" s="207"/>
      <c r="AS32" s="207"/>
      <c r="AT32" s="341"/>
      <c r="AU32" s="219" t="s">
        <v>574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v>3.5</v>
      </c>
      <c r="AF33" s="219"/>
      <c r="AG33" s="219"/>
      <c r="AH33" s="219"/>
      <c r="AI33" s="218">
        <v>3.5</v>
      </c>
      <c r="AJ33" s="219"/>
      <c r="AK33" s="219"/>
      <c r="AL33" s="219"/>
      <c r="AM33" s="218">
        <v>3.5</v>
      </c>
      <c r="AN33" s="219"/>
      <c r="AO33" s="219"/>
      <c r="AP33" s="219"/>
      <c r="AQ33" s="340" t="s">
        <v>574</v>
      </c>
      <c r="AR33" s="207"/>
      <c r="AS33" s="207"/>
      <c r="AT33" s="341"/>
      <c r="AU33" s="219">
        <v>3.5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123</v>
      </c>
      <c r="AF34" s="219"/>
      <c r="AG34" s="219"/>
      <c r="AH34" s="219"/>
      <c r="AI34" s="218">
        <v>126</v>
      </c>
      <c r="AJ34" s="219"/>
      <c r="AK34" s="219"/>
      <c r="AL34" s="219"/>
      <c r="AM34" s="218">
        <v>129</v>
      </c>
      <c r="AN34" s="219"/>
      <c r="AO34" s="219"/>
      <c r="AP34" s="219"/>
      <c r="AQ34" s="340" t="s">
        <v>574</v>
      </c>
      <c r="AR34" s="207"/>
      <c r="AS34" s="207"/>
      <c r="AT34" s="341"/>
      <c r="AU34" s="219" t="s">
        <v>574</v>
      </c>
      <c r="AV34" s="219"/>
      <c r="AW34" s="219"/>
      <c r="AX34" s="221"/>
    </row>
    <row r="35" spans="1:50" ht="23.25" customHeight="1" x14ac:dyDescent="0.15">
      <c r="A35" s="226" t="s">
        <v>503</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471</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471</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9"/>
    </row>
    <row r="80" spans="1:50" ht="18.75" hidden="1" customHeight="1" x14ac:dyDescent="0.15">
      <c r="A80" s="865"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51" customHeight="1" x14ac:dyDescent="0.15">
      <c r="A101" s="422"/>
      <c r="B101" s="423"/>
      <c r="C101" s="423"/>
      <c r="D101" s="423"/>
      <c r="E101" s="423"/>
      <c r="F101" s="424"/>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574</v>
      </c>
      <c r="AC101" s="461"/>
      <c r="AD101" s="461"/>
      <c r="AE101" s="218"/>
      <c r="AF101" s="219"/>
      <c r="AG101" s="219"/>
      <c r="AH101" s="220"/>
      <c r="AI101" s="218"/>
      <c r="AJ101" s="219"/>
      <c r="AK101" s="219"/>
      <c r="AL101" s="220"/>
      <c r="AM101" s="218"/>
      <c r="AN101" s="219"/>
      <c r="AO101" s="219"/>
      <c r="AP101" s="220"/>
      <c r="AQ101" s="218" t="s">
        <v>574</v>
      </c>
      <c r="AR101" s="219"/>
      <c r="AS101" s="219"/>
      <c r="AT101" s="220"/>
      <c r="AU101" s="218" t="s">
        <v>665</v>
      </c>
      <c r="AV101" s="219"/>
      <c r="AW101" s="219"/>
      <c r="AX101" s="220"/>
    </row>
    <row r="102" spans="1:60" ht="51"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574</v>
      </c>
      <c r="AC102" s="461"/>
      <c r="AD102" s="461"/>
      <c r="AE102" s="418"/>
      <c r="AF102" s="418"/>
      <c r="AG102" s="418"/>
      <c r="AH102" s="418"/>
      <c r="AI102" s="418"/>
      <c r="AJ102" s="418"/>
      <c r="AK102" s="418"/>
      <c r="AL102" s="418"/>
      <c r="AM102" s="418"/>
      <c r="AN102" s="418"/>
      <c r="AO102" s="418"/>
      <c r="AP102" s="418"/>
      <c r="AQ102" s="273"/>
      <c r="AR102" s="274"/>
      <c r="AS102" s="274"/>
      <c r="AT102" s="319"/>
      <c r="AU102" s="273"/>
      <c r="AV102" s="274"/>
      <c r="AW102" s="274"/>
      <c r="AX102" s="319"/>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2" t="s">
        <v>520</v>
      </c>
      <c r="AR115" s="593"/>
      <c r="AS115" s="593"/>
      <c r="AT115" s="593"/>
      <c r="AU115" s="593"/>
      <c r="AV115" s="593"/>
      <c r="AW115" s="593"/>
      <c r="AX115" s="594"/>
    </row>
    <row r="116" spans="1:50" ht="23.25" customHeight="1" x14ac:dyDescent="0.15">
      <c r="A116" s="439"/>
      <c r="B116" s="440"/>
      <c r="C116" s="440"/>
      <c r="D116" s="440"/>
      <c r="E116" s="440"/>
      <c r="F116" s="441"/>
      <c r="G116" s="393" t="s">
        <v>582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584</v>
      </c>
      <c r="AC116" s="463"/>
      <c r="AD116" s="464"/>
      <c r="AE116" s="418">
        <v>58327</v>
      </c>
      <c r="AF116" s="418"/>
      <c r="AG116" s="418"/>
      <c r="AH116" s="418"/>
      <c r="AI116" s="418">
        <v>47035</v>
      </c>
      <c r="AJ116" s="418"/>
      <c r="AK116" s="418"/>
      <c r="AL116" s="418"/>
      <c r="AM116" s="418">
        <v>46709</v>
      </c>
      <c r="AN116" s="418"/>
      <c r="AO116" s="418"/>
      <c r="AP116" s="418"/>
      <c r="AQ116" s="218">
        <v>44000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583</v>
      </c>
      <c r="AC117" s="473"/>
      <c r="AD117" s="474"/>
      <c r="AE117" s="591" t="s">
        <v>585</v>
      </c>
      <c r="AF117" s="551"/>
      <c r="AG117" s="551"/>
      <c r="AH117" s="551"/>
      <c r="AI117" s="591" t="s">
        <v>586</v>
      </c>
      <c r="AJ117" s="551"/>
      <c r="AK117" s="551"/>
      <c r="AL117" s="551"/>
      <c r="AM117" s="591" t="s">
        <v>644</v>
      </c>
      <c r="AN117" s="551"/>
      <c r="AO117" s="551"/>
      <c r="AP117" s="551"/>
      <c r="AQ117" s="591" t="s">
        <v>587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2" t="s">
        <v>520</v>
      </c>
      <c r="AR118" s="593"/>
      <c r="AS118" s="593"/>
      <c r="AT118" s="593"/>
      <c r="AU118" s="593"/>
      <c r="AV118" s="593"/>
      <c r="AW118" s="593"/>
      <c r="AX118" s="594"/>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2" t="s">
        <v>520</v>
      </c>
      <c r="AR121" s="593"/>
      <c r="AS121" s="593"/>
      <c r="AT121" s="593"/>
      <c r="AU121" s="593"/>
      <c r="AV121" s="593"/>
      <c r="AW121" s="593"/>
      <c r="AX121" s="594"/>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2" t="s">
        <v>520</v>
      </c>
      <c r="AR124" s="593"/>
      <c r="AS124" s="593"/>
      <c r="AT124" s="593"/>
      <c r="AU124" s="593"/>
      <c r="AV124" s="593"/>
      <c r="AW124" s="593"/>
      <c r="AX124" s="594"/>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533</v>
      </c>
      <c r="AF127" s="416"/>
      <c r="AG127" s="416"/>
      <c r="AH127" s="417"/>
      <c r="AI127" s="415" t="s">
        <v>530</v>
      </c>
      <c r="AJ127" s="416"/>
      <c r="AK127" s="416"/>
      <c r="AL127" s="417"/>
      <c r="AM127" s="415" t="s">
        <v>525</v>
      </c>
      <c r="AN127" s="416"/>
      <c r="AO127" s="416"/>
      <c r="AP127" s="417"/>
      <c r="AQ127" s="592" t="s">
        <v>520</v>
      </c>
      <c r="AR127" s="593"/>
      <c r="AS127" s="593"/>
      <c r="AT127" s="593"/>
      <c r="AU127" s="593"/>
      <c r="AV127" s="593"/>
      <c r="AW127" s="593"/>
      <c r="AX127" s="594"/>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588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574</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v>4.3</v>
      </c>
      <c r="AF134" s="207"/>
      <c r="AG134" s="207"/>
      <c r="AH134" s="207"/>
      <c r="AI134" s="206">
        <v>4.4000000000000004</v>
      </c>
      <c r="AJ134" s="207"/>
      <c r="AK134" s="207"/>
      <c r="AL134" s="207"/>
      <c r="AM134" s="206">
        <v>4.5</v>
      </c>
      <c r="AN134" s="207"/>
      <c r="AO134" s="207"/>
      <c r="AP134" s="207"/>
      <c r="AQ134" s="206" t="s">
        <v>574</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v>3.5</v>
      </c>
      <c r="AF135" s="207"/>
      <c r="AG135" s="207"/>
      <c r="AH135" s="207"/>
      <c r="AI135" s="206">
        <v>3.5</v>
      </c>
      <c r="AJ135" s="207"/>
      <c r="AK135" s="207"/>
      <c r="AL135" s="207"/>
      <c r="AM135" s="206">
        <v>3.5</v>
      </c>
      <c r="AN135" s="207"/>
      <c r="AO135" s="207"/>
      <c r="AP135" s="207"/>
      <c r="AQ135" s="206" t="s">
        <v>574</v>
      </c>
      <c r="AR135" s="207"/>
      <c r="AS135" s="207"/>
      <c r="AT135" s="207"/>
      <c r="AU135" s="206">
        <v>3.5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3"/>
      <c r="E430" s="174" t="s">
        <v>543</v>
      </c>
      <c r="F430" s="899"/>
      <c r="G430" s="900" t="s">
        <v>374</v>
      </c>
      <c r="H430" s="123"/>
      <c r="I430" s="123"/>
      <c r="J430" s="901" t="s">
        <v>573</v>
      </c>
      <c r="K430" s="902"/>
      <c r="L430" s="902"/>
      <c r="M430" s="902"/>
      <c r="N430" s="902"/>
      <c r="O430" s="902"/>
      <c r="P430" s="902"/>
      <c r="Q430" s="902"/>
      <c r="R430" s="902"/>
      <c r="S430" s="902"/>
      <c r="T430" s="903"/>
      <c r="U430" s="588" t="s">
        <v>574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574</v>
      </c>
      <c r="AF432" s="200"/>
      <c r="AG432" s="133" t="s">
        <v>355</v>
      </c>
      <c r="AH432" s="134"/>
      <c r="AI432" s="156"/>
      <c r="AJ432" s="156"/>
      <c r="AK432" s="156"/>
      <c r="AL432" s="154"/>
      <c r="AM432" s="156"/>
      <c r="AN432" s="156"/>
      <c r="AO432" s="156"/>
      <c r="AP432" s="154"/>
      <c r="AQ432" s="590" t="s">
        <v>574</v>
      </c>
      <c r="AR432" s="200"/>
      <c r="AS432" s="133" t="s">
        <v>355</v>
      </c>
      <c r="AT432" s="134"/>
      <c r="AU432" s="200" t="s">
        <v>574</v>
      </c>
      <c r="AV432" s="200"/>
      <c r="AW432" s="133" t="s">
        <v>300</v>
      </c>
      <c r="AX432" s="195"/>
    </row>
    <row r="433" spans="1:50" ht="23.25" customHeight="1" x14ac:dyDescent="0.15">
      <c r="A433" s="189"/>
      <c r="B433" s="186"/>
      <c r="C433" s="180"/>
      <c r="D433" s="186"/>
      <c r="E433" s="342"/>
      <c r="F433" s="343"/>
      <c r="G433" s="104" t="s">
        <v>574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574</v>
      </c>
      <c r="AC433" s="213"/>
      <c r="AD433" s="213"/>
      <c r="AE433" s="340" t="s">
        <v>574</v>
      </c>
      <c r="AF433" s="207"/>
      <c r="AG433" s="207"/>
      <c r="AH433" s="207"/>
      <c r="AI433" s="340" t="s">
        <v>574</v>
      </c>
      <c r="AJ433" s="207"/>
      <c r="AK433" s="207"/>
      <c r="AL433" s="207"/>
      <c r="AM433" s="340" t="s">
        <v>574</v>
      </c>
      <c r="AN433" s="207"/>
      <c r="AO433" s="207"/>
      <c r="AP433" s="341"/>
      <c r="AQ433" s="340" t="s">
        <v>574</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574</v>
      </c>
      <c r="AC434" s="205"/>
      <c r="AD434" s="205"/>
      <c r="AE434" s="340" t="s">
        <v>574</v>
      </c>
      <c r="AF434" s="207"/>
      <c r="AG434" s="207"/>
      <c r="AH434" s="341"/>
      <c r="AI434" s="340" t="s">
        <v>574</v>
      </c>
      <c r="AJ434" s="207"/>
      <c r="AK434" s="207"/>
      <c r="AL434" s="207"/>
      <c r="AM434" s="340" t="s">
        <v>574</v>
      </c>
      <c r="AN434" s="207"/>
      <c r="AO434" s="207"/>
      <c r="AP434" s="341"/>
      <c r="AQ434" s="340" t="s">
        <v>574</v>
      </c>
      <c r="AR434" s="207"/>
      <c r="AS434" s="207"/>
      <c r="AT434" s="341"/>
      <c r="AU434" s="207" t="s">
        <v>574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574</v>
      </c>
      <c r="AF435" s="207"/>
      <c r="AG435" s="207"/>
      <c r="AH435" s="341"/>
      <c r="AI435" s="340" t="s">
        <v>574</v>
      </c>
      <c r="AJ435" s="207"/>
      <c r="AK435" s="207"/>
      <c r="AL435" s="207"/>
      <c r="AM435" s="340" t="s">
        <v>574</v>
      </c>
      <c r="AN435" s="207"/>
      <c r="AO435" s="207"/>
      <c r="AP435" s="341"/>
      <c r="AQ435" s="340" t="s">
        <v>574</v>
      </c>
      <c r="AR435" s="207"/>
      <c r="AS435" s="207"/>
      <c r="AT435" s="341"/>
      <c r="AU435" s="207" t="s">
        <v>574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572</v>
      </c>
      <c r="AE702" s="346"/>
      <c r="AF702" s="346"/>
      <c r="AG702" s="385" t="s">
        <v>592</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572</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572</v>
      </c>
      <c r="AE704" s="784"/>
      <c r="AF704" s="784"/>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65.099999999999994"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656</v>
      </c>
      <c r="AE705" s="716"/>
      <c r="AF705" s="716"/>
      <c r="AG705" s="125" t="s">
        <v>658</v>
      </c>
      <c r="AH705" s="105"/>
      <c r="AI705" s="105"/>
      <c r="AJ705" s="105"/>
      <c r="AK705" s="105"/>
      <c r="AL705" s="105"/>
      <c r="AM705" s="105"/>
      <c r="AN705" s="105"/>
      <c r="AO705" s="105"/>
      <c r="AP705" s="105"/>
      <c r="AQ705" s="105"/>
      <c r="AR705" s="105"/>
      <c r="AS705" s="105"/>
      <c r="AT705" s="105"/>
      <c r="AU705" s="105"/>
      <c r="AV705" s="105"/>
      <c r="AW705" s="105"/>
      <c r="AX705" s="126"/>
    </row>
    <row r="706" spans="1:50" ht="65.099999999999994" customHeight="1" x14ac:dyDescent="0.15">
      <c r="A706" s="643"/>
      <c r="B706" s="644"/>
      <c r="C706" s="795"/>
      <c r="D706" s="796"/>
      <c r="E706" s="731" t="s">
        <v>504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595</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65.099999999999994"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595</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596</v>
      </c>
      <c r="AE708" s="606"/>
      <c r="AF708" s="606"/>
      <c r="AG708" s="743" t="s">
        <v>574</v>
      </c>
      <c r="AH708" s="744"/>
      <c r="AI708" s="744"/>
      <c r="AJ708" s="744"/>
      <c r="AK708" s="744"/>
      <c r="AL708" s="744"/>
      <c r="AM708" s="744"/>
      <c r="AN708" s="744"/>
      <c r="AO708" s="744"/>
      <c r="AP708" s="744"/>
      <c r="AQ708" s="744"/>
      <c r="AR708" s="744"/>
      <c r="AS708" s="744"/>
      <c r="AT708" s="744"/>
      <c r="AU708" s="744"/>
      <c r="AV708" s="744"/>
      <c r="AW708" s="744"/>
      <c r="AX708" s="745"/>
    </row>
    <row r="709" spans="1:50" ht="35.1"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596</v>
      </c>
      <c r="AE710" s="329"/>
      <c r="AF710" s="329"/>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572</v>
      </c>
      <c r="AE711" s="329"/>
      <c r="AF711" s="329"/>
      <c r="AG711" s="101" t="s">
        <v>597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596</v>
      </c>
      <c r="AE712" s="784"/>
      <c r="AF712" s="784"/>
      <c r="AG712" s="811" t="s">
        <v>574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0" t="s">
        <v>469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596</v>
      </c>
      <c r="AE713" s="329"/>
      <c r="AF713" s="664"/>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572</v>
      </c>
      <c r="AE714" s="809"/>
      <c r="AF714" s="810"/>
      <c r="AG714" s="737" t="s">
        <v>657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572</v>
      </c>
      <c r="AE715" s="606"/>
      <c r="AF715" s="657"/>
      <c r="AG715" s="743" t="s">
        <v>599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596</v>
      </c>
      <c r="AE716" s="628"/>
      <c r="AF716" s="628"/>
      <c r="AG716" s="101" t="s">
        <v>574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600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601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572</v>
      </c>
      <c r="AE719" s="606"/>
      <c r="AF719" s="606"/>
      <c r="AG719" s="125" t="s">
        <v>602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567</v>
      </c>
      <c r="D721" s="297"/>
      <c r="E721" s="297"/>
      <c r="F721" s="298"/>
      <c r="G721" s="287"/>
      <c r="H721" s="288"/>
      <c r="I721" s="83" t="str">
        <f>IF(OR(G721="　", G721=""), "", "-")</f>
        <v/>
      </c>
      <c r="J721" s="291">
        <v>875</v>
      </c>
      <c r="K721" s="291"/>
      <c r="L721" s="83" t="str">
        <f>IF(M721="","","-")</f>
        <v/>
      </c>
      <c r="M721" s="84"/>
      <c r="N721" s="304" t="s">
        <v>603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7" t="s">
        <v>604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605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662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256</v>
      </c>
      <c r="B731" s="801"/>
      <c r="C731" s="801"/>
      <c r="D731" s="801"/>
      <c r="E731" s="802"/>
      <c r="F731" s="730" t="s">
        <v>664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508</v>
      </c>
      <c r="B733" s="675"/>
      <c r="C733" s="675"/>
      <c r="D733" s="675"/>
      <c r="E733" s="676"/>
      <c r="F733" s="638" t="s">
        <v>666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574</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3" t="s">
        <v>547</v>
      </c>
      <c r="B737" s="210"/>
      <c r="C737" s="210"/>
      <c r="D737" s="211"/>
      <c r="E737" s="992" t="s">
        <v>606</v>
      </c>
      <c r="F737" s="992"/>
      <c r="G737" s="992"/>
      <c r="H737" s="992"/>
      <c r="I737" s="992"/>
      <c r="J737" s="992"/>
      <c r="K737" s="992"/>
      <c r="L737" s="992"/>
      <c r="M737" s="992"/>
      <c r="N737" s="365" t="s">
        <v>540</v>
      </c>
      <c r="O737" s="365"/>
      <c r="P737" s="365"/>
      <c r="Q737" s="365"/>
      <c r="R737" s="992" t="s">
        <v>607</v>
      </c>
      <c r="S737" s="992"/>
      <c r="T737" s="992"/>
      <c r="U737" s="992"/>
      <c r="V737" s="992"/>
      <c r="W737" s="992"/>
      <c r="X737" s="992"/>
      <c r="Y737" s="992"/>
      <c r="Z737" s="992"/>
      <c r="AA737" s="365" t="s">
        <v>539</v>
      </c>
      <c r="AB737" s="365"/>
      <c r="AC737" s="365"/>
      <c r="AD737" s="365"/>
      <c r="AE737" s="992" t="s">
        <v>608</v>
      </c>
      <c r="AF737" s="992"/>
      <c r="AG737" s="992"/>
      <c r="AH737" s="992"/>
      <c r="AI737" s="992"/>
      <c r="AJ737" s="992"/>
      <c r="AK737" s="992"/>
      <c r="AL737" s="992"/>
      <c r="AM737" s="992"/>
      <c r="AN737" s="365" t="s">
        <v>538</v>
      </c>
      <c r="AO737" s="365"/>
      <c r="AP737" s="365"/>
      <c r="AQ737" s="365"/>
      <c r="AR737" s="984" t="s">
        <v>609</v>
      </c>
      <c r="AS737" s="985"/>
      <c r="AT737" s="985"/>
      <c r="AU737" s="985"/>
      <c r="AV737" s="985"/>
      <c r="AW737" s="985"/>
      <c r="AX737" s="986"/>
      <c r="AY737" s="89"/>
      <c r="AZ737" s="89"/>
    </row>
    <row r="738" spans="1:52" ht="24.75" customHeight="1" x14ac:dyDescent="0.15">
      <c r="A738" s="993" t="s">
        <v>537</v>
      </c>
      <c r="B738" s="210"/>
      <c r="C738" s="210"/>
      <c r="D738" s="211"/>
      <c r="E738" s="992" t="s">
        <v>609</v>
      </c>
      <c r="F738" s="992"/>
      <c r="G738" s="992"/>
      <c r="H738" s="992"/>
      <c r="I738" s="992"/>
      <c r="J738" s="992"/>
      <c r="K738" s="992"/>
      <c r="L738" s="992"/>
      <c r="M738" s="992"/>
      <c r="N738" s="365" t="s">
        <v>536</v>
      </c>
      <c r="O738" s="365"/>
      <c r="P738" s="365"/>
      <c r="Q738" s="365"/>
      <c r="R738" s="992" t="s">
        <v>610</v>
      </c>
      <c r="S738" s="992"/>
      <c r="T738" s="992"/>
      <c r="U738" s="992"/>
      <c r="V738" s="992"/>
      <c r="W738" s="992"/>
      <c r="X738" s="992"/>
      <c r="Y738" s="992"/>
      <c r="Z738" s="992"/>
      <c r="AA738" s="365" t="s">
        <v>535</v>
      </c>
      <c r="AB738" s="365"/>
      <c r="AC738" s="365"/>
      <c r="AD738" s="365"/>
      <c r="AE738" s="992" t="s">
        <v>611</v>
      </c>
      <c r="AF738" s="992"/>
      <c r="AG738" s="992"/>
      <c r="AH738" s="992"/>
      <c r="AI738" s="992"/>
      <c r="AJ738" s="992"/>
      <c r="AK738" s="992"/>
      <c r="AL738" s="992"/>
      <c r="AM738" s="992"/>
      <c r="AN738" s="365" t="s">
        <v>531</v>
      </c>
      <c r="AO738" s="365"/>
      <c r="AP738" s="365"/>
      <c r="AQ738" s="365"/>
      <c r="AR738" s="984" t="s">
        <v>612</v>
      </c>
      <c r="AS738" s="985"/>
      <c r="AT738" s="985"/>
      <c r="AU738" s="985"/>
      <c r="AV738" s="985"/>
      <c r="AW738" s="985"/>
      <c r="AX738" s="986"/>
    </row>
    <row r="739" spans="1:52" ht="24.75" customHeight="1" thickBot="1" x14ac:dyDescent="0.2">
      <c r="A739" s="994" t="s">
        <v>527</v>
      </c>
      <c r="B739" s="995"/>
      <c r="C739" s="995"/>
      <c r="D739" s="996"/>
      <c r="E739" s="997" t="s">
        <v>567</v>
      </c>
      <c r="F739" s="987"/>
      <c r="G739" s="987"/>
      <c r="H739" s="93" t="str">
        <f>IF(E739="", "", "(")</f>
        <v>(</v>
      </c>
      <c r="I739" s="987"/>
      <c r="J739" s="987"/>
      <c r="K739" s="93" t="str">
        <f>IF(OR(I739="　", I739=""), "", "-")</f>
        <v/>
      </c>
      <c r="L739" s="988">
        <v>865</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5" t="s">
        <v>507</v>
      </c>
      <c r="B740" s="616"/>
      <c r="C740" s="616"/>
      <c r="D740" s="616"/>
      <c r="E740" s="616"/>
      <c r="F740" s="617"/>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509</v>
      </c>
      <c r="B779" s="630"/>
      <c r="C779" s="630"/>
      <c r="D779" s="630"/>
      <c r="E779" s="630"/>
      <c r="F779" s="631"/>
      <c r="G779" s="596" t="s">
        <v>613</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643</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614</v>
      </c>
      <c r="H781" s="672"/>
      <c r="I781" s="672"/>
      <c r="J781" s="672"/>
      <c r="K781" s="673"/>
      <c r="L781" s="665" t="s">
        <v>615</v>
      </c>
      <c r="M781" s="666"/>
      <c r="N781" s="666"/>
      <c r="O781" s="666"/>
      <c r="P781" s="666"/>
      <c r="Q781" s="666"/>
      <c r="R781" s="666"/>
      <c r="S781" s="666"/>
      <c r="T781" s="666"/>
      <c r="U781" s="666"/>
      <c r="V781" s="666"/>
      <c r="W781" s="666"/>
      <c r="X781" s="667"/>
      <c r="Y781" s="388">
        <v>22</v>
      </c>
      <c r="Z781" s="389"/>
      <c r="AA781" s="389"/>
      <c r="AB781" s="806"/>
      <c r="AC781" s="671" t="s">
        <v>620</v>
      </c>
      <c r="AD781" s="672"/>
      <c r="AE781" s="672"/>
      <c r="AF781" s="672"/>
      <c r="AG781" s="673"/>
      <c r="AH781" s="665" t="s">
        <v>621</v>
      </c>
      <c r="AI781" s="666"/>
      <c r="AJ781" s="666"/>
      <c r="AK781" s="666"/>
      <c r="AL781" s="666"/>
      <c r="AM781" s="666"/>
      <c r="AN781" s="666"/>
      <c r="AO781" s="666"/>
      <c r="AP781" s="666"/>
      <c r="AQ781" s="666"/>
      <c r="AR781" s="666"/>
      <c r="AS781" s="666"/>
      <c r="AT781" s="667"/>
      <c r="AU781" s="388">
        <v>4</v>
      </c>
      <c r="AV781" s="389"/>
      <c r="AW781" s="389"/>
      <c r="AX781" s="390"/>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22</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4</v>
      </c>
      <c r="AV791" s="833"/>
      <c r="AW791" s="833"/>
      <c r="AX791" s="835"/>
    </row>
    <row r="792" spans="1:50" ht="24.75" customHeight="1" x14ac:dyDescent="0.15">
      <c r="A792" s="632"/>
      <c r="B792" s="633"/>
      <c r="C792" s="633"/>
      <c r="D792" s="633"/>
      <c r="E792" s="633"/>
      <c r="F792" s="634"/>
      <c r="G792" s="596" t="s">
        <v>625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628</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620</v>
      </c>
      <c r="H794" s="672"/>
      <c r="I794" s="672"/>
      <c r="J794" s="672"/>
      <c r="K794" s="673"/>
      <c r="L794" s="665" t="s">
        <v>624</v>
      </c>
      <c r="M794" s="666"/>
      <c r="N794" s="666"/>
      <c r="O794" s="666"/>
      <c r="P794" s="666"/>
      <c r="Q794" s="666"/>
      <c r="R794" s="666"/>
      <c r="S794" s="666"/>
      <c r="T794" s="666"/>
      <c r="U794" s="666"/>
      <c r="V794" s="666"/>
      <c r="W794" s="666"/>
      <c r="X794" s="667"/>
      <c r="Y794" s="388">
        <v>5</v>
      </c>
      <c r="Z794" s="389"/>
      <c r="AA794" s="389"/>
      <c r="AB794" s="806"/>
      <c r="AC794" s="671" t="s">
        <v>629</v>
      </c>
      <c r="AD794" s="672"/>
      <c r="AE794" s="672"/>
      <c r="AF794" s="672"/>
      <c r="AG794" s="673"/>
      <c r="AH794" s="665" t="s">
        <v>630</v>
      </c>
      <c r="AI794" s="666"/>
      <c r="AJ794" s="666"/>
      <c r="AK794" s="666"/>
      <c r="AL794" s="666"/>
      <c r="AM794" s="666"/>
      <c r="AN794" s="666"/>
      <c r="AO794" s="666"/>
      <c r="AP794" s="666"/>
      <c r="AQ794" s="666"/>
      <c r="AR794" s="666"/>
      <c r="AS794" s="666"/>
      <c r="AT794" s="667"/>
      <c r="AU794" s="388">
        <v>4</v>
      </c>
      <c r="AV794" s="389"/>
      <c r="AW794" s="389"/>
      <c r="AX794" s="390"/>
    </row>
    <row r="795" spans="1:50"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5</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4</v>
      </c>
      <c r="AV804" s="833"/>
      <c r="AW804" s="833"/>
      <c r="AX804" s="835"/>
    </row>
    <row r="805" spans="1:50" ht="24.75" hidden="1" customHeight="1" x14ac:dyDescent="0.15">
      <c r="A805" s="632"/>
      <c r="B805" s="633"/>
      <c r="C805" s="633"/>
      <c r="D805" s="633"/>
      <c r="E805" s="633"/>
      <c r="F805" s="634"/>
      <c r="G805" s="596" t="s">
        <v>440</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441</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616</v>
      </c>
      <c r="D837" s="347"/>
      <c r="E837" s="347"/>
      <c r="F837" s="347"/>
      <c r="G837" s="347"/>
      <c r="H837" s="347"/>
      <c r="I837" s="347"/>
      <c r="J837" s="348">
        <v>6010401024970</v>
      </c>
      <c r="K837" s="349"/>
      <c r="L837" s="349"/>
      <c r="M837" s="349"/>
      <c r="N837" s="349"/>
      <c r="O837" s="349"/>
      <c r="P837" s="362" t="s">
        <v>617</v>
      </c>
      <c r="Q837" s="350"/>
      <c r="R837" s="350"/>
      <c r="S837" s="350"/>
      <c r="T837" s="350"/>
      <c r="U837" s="350"/>
      <c r="V837" s="350"/>
      <c r="W837" s="350"/>
      <c r="X837" s="350"/>
      <c r="Y837" s="351">
        <v>7</v>
      </c>
      <c r="Z837" s="352"/>
      <c r="AA837" s="352"/>
      <c r="AB837" s="353"/>
      <c r="AC837" s="363" t="s">
        <v>502</v>
      </c>
      <c r="AD837" s="371"/>
      <c r="AE837" s="371"/>
      <c r="AF837" s="371"/>
      <c r="AG837" s="371"/>
      <c r="AH837" s="372" t="s">
        <v>618</v>
      </c>
      <c r="AI837" s="373"/>
      <c r="AJ837" s="373"/>
      <c r="AK837" s="373"/>
      <c r="AL837" s="357">
        <v>100</v>
      </c>
      <c r="AM837" s="358"/>
      <c r="AN837" s="358"/>
      <c r="AO837" s="359"/>
      <c r="AP837" s="360" t="s">
        <v>618</v>
      </c>
      <c r="AQ837" s="360"/>
      <c r="AR837" s="360"/>
      <c r="AS837" s="360"/>
      <c r="AT837" s="360"/>
      <c r="AU837" s="360"/>
      <c r="AV837" s="360"/>
      <c r="AW837" s="360"/>
      <c r="AX837" s="360"/>
    </row>
    <row r="838" spans="1:50" ht="30" customHeight="1" x14ac:dyDescent="0.15">
      <c r="A838" s="376">
        <v>2</v>
      </c>
      <c r="B838" s="376">
        <v>1</v>
      </c>
      <c r="C838" s="361" t="s">
        <v>616</v>
      </c>
      <c r="D838" s="347"/>
      <c r="E838" s="347"/>
      <c r="F838" s="347"/>
      <c r="G838" s="347"/>
      <c r="H838" s="347"/>
      <c r="I838" s="347"/>
      <c r="J838" s="348">
        <v>6010401024970</v>
      </c>
      <c r="K838" s="349"/>
      <c r="L838" s="349"/>
      <c r="M838" s="349"/>
      <c r="N838" s="349"/>
      <c r="O838" s="349"/>
      <c r="P838" s="362" t="s">
        <v>617</v>
      </c>
      <c r="Q838" s="350"/>
      <c r="R838" s="350"/>
      <c r="S838" s="350"/>
      <c r="T838" s="350"/>
      <c r="U838" s="350"/>
      <c r="V838" s="350"/>
      <c r="W838" s="350"/>
      <c r="X838" s="350"/>
      <c r="Y838" s="351">
        <v>5</v>
      </c>
      <c r="Z838" s="352"/>
      <c r="AA838" s="352"/>
      <c r="AB838" s="353"/>
      <c r="AC838" s="363" t="s">
        <v>502</v>
      </c>
      <c r="AD838" s="363"/>
      <c r="AE838" s="363"/>
      <c r="AF838" s="363"/>
      <c r="AG838" s="363"/>
      <c r="AH838" s="372" t="s">
        <v>618</v>
      </c>
      <c r="AI838" s="373"/>
      <c r="AJ838" s="373"/>
      <c r="AK838" s="373"/>
      <c r="AL838" s="357">
        <v>100</v>
      </c>
      <c r="AM838" s="358"/>
      <c r="AN838" s="358"/>
      <c r="AO838" s="359"/>
      <c r="AP838" s="360" t="s">
        <v>618</v>
      </c>
      <c r="AQ838" s="360"/>
      <c r="AR838" s="360"/>
      <c r="AS838" s="360"/>
      <c r="AT838" s="360"/>
      <c r="AU838" s="360"/>
      <c r="AV838" s="360"/>
      <c r="AW838" s="360"/>
      <c r="AX838" s="360"/>
    </row>
    <row r="839" spans="1:50" ht="30" customHeight="1" x14ac:dyDescent="0.15">
      <c r="A839" s="376">
        <v>3</v>
      </c>
      <c r="B839" s="376">
        <v>1</v>
      </c>
      <c r="C839" s="361" t="s">
        <v>616</v>
      </c>
      <c r="D839" s="347"/>
      <c r="E839" s="347"/>
      <c r="F839" s="347"/>
      <c r="G839" s="347"/>
      <c r="H839" s="347"/>
      <c r="I839" s="347"/>
      <c r="J839" s="348">
        <v>6010401024970</v>
      </c>
      <c r="K839" s="349"/>
      <c r="L839" s="349"/>
      <c r="M839" s="349"/>
      <c r="N839" s="349"/>
      <c r="O839" s="349"/>
      <c r="P839" s="362" t="s">
        <v>659</v>
      </c>
      <c r="Q839" s="350"/>
      <c r="R839" s="350"/>
      <c r="S839" s="350"/>
      <c r="T839" s="350"/>
      <c r="U839" s="350"/>
      <c r="V839" s="350"/>
      <c r="W839" s="350"/>
      <c r="X839" s="350"/>
      <c r="Y839" s="351">
        <v>4</v>
      </c>
      <c r="Z839" s="352"/>
      <c r="AA839" s="352"/>
      <c r="AB839" s="353"/>
      <c r="AC839" s="363" t="s">
        <v>495</v>
      </c>
      <c r="AD839" s="363"/>
      <c r="AE839" s="363"/>
      <c r="AF839" s="363"/>
      <c r="AG839" s="363"/>
      <c r="AH839" s="355">
        <v>1</v>
      </c>
      <c r="AI839" s="356"/>
      <c r="AJ839" s="356"/>
      <c r="AK839" s="356"/>
      <c r="AL839" s="357">
        <v>100</v>
      </c>
      <c r="AM839" s="358"/>
      <c r="AN839" s="358"/>
      <c r="AO839" s="359"/>
      <c r="AP839" s="360" t="s">
        <v>618</v>
      </c>
      <c r="AQ839" s="360"/>
      <c r="AR839" s="360"/>
      <c r="AS839" s="360"/>
      <c r="AT839" s="360"/>
      <c r="AU839" s="360"/>
      <c r="AV839" s="360"/>
      <c r="AW839" s="360"/>
      <c r="AX839" s="360"/>
    </row>
    <row r="840" spans="1:50" ht="30" customHeight="1" x14ac:dyDescent="0.15">
      <c r="A840" s="376">
        <v>4</v>
      </c>
      <c r="B840" s="376">
        <v>1</v>
      </c>
      <c r="C840" s="361" t="s">
        <v>616</v>
      </c>
      <c r="D840" s="347"/>
      <c r="E840" s="347"/>
      <c r="F840" s="347"/>
      <c r="G840" s="347"/>
      <c r="H840" s="347"/>
      <c r="I840" s="347"/>
      <c r="J840" s="348">
        <v>6010401024970</v>
      </c>
      <c r="K840" s="349"/>
      <c r="L840" s="349"/>
      <c r="M840" s="349"/>
      <c r="N840" s="349"/>
      <c r="O840" s="349"/>
      <c r="P840" s="362" t="s">
        <v>617</v>
      </c>
      <c r="Q840" s="350"/>
      <c r="R840" s="350"/>
      <c r="S840" s="350"/>
      <c r="T840" s="350"/>
      <c r="U840" s="350"/>
      <c r="V840" s="350"/>
      <c r="W840" s="350"/>
      <c r="X840" s="350"/>
      <c r="Y840" s="351">
        <v>2</v>
      </c>
      <c r="Z840" s="352"/>
      <c r="AA840" s="352"/>
      <c r="AB840" s="353"/>
      <c r="AC840" s="363" t="s">
        <v>502</v>
      </c>
      <c r="AD840" s="363"/>
      <c r="AE840" s="363"/>
      <c r="AF840" s="363"/>
      <c r="AG840" s="363"/>
      <c r="AH840" s="355" t="s">
        <v>618</v>
      </c>
      <c r="AI840" s="356"/>
      <c r="AJ840" s="356"/>
      <c r="AK840" s="356"/>
      <c r="AL840" s="357">
        <v>100</v>
      </c>
      <c r="AM840" s="358"/>
      <c r="AN840" s="358"/>
      <c r="AO840" s="359"/>
      <c r="AP840" s="908" t="s">
        <v>618</v>
      </c>
      <c r="AQ840" s="360"/>
      <c r="AR840" s="360"/>
      <c r="AS840" s="360"/>
      <c r="AT840" s="360"/>
      <c r="AU840" s="360"/>
      <c r="AV840" s="360"/>
      <c r="AW840" s="360"/>
      <c r="AX840" s="360"/>
    </row>
    <row r="841" spans="1:50" ht="30" customHeight="1" x14ac:dyDescent="0.15">
      <c r="A841" s="376">
        <v>5</v>
      </c>
      <c r="B841" s="376">
        <v>1</v>
      </c>
      <c r="C841" s="361" t="s">
        <v>616</v>
      </c>
      <c r="D841" s="347"/>
      <c r="E841" s="347"/>
      <c r="F841" s="347"/>
      <c r="G841" s="347"/>
      <c r="H841" s="347"/>
      <c r="I841" s="347"/>
      <c r="J841" s="348">
        <v>6010401024970</v>
      </c>
      <c r="K841" s="349"/>
      <c r="L841" s="349"/>
      <c r="M841" s="349"/>
      <c r="N841" s="349"/>
      <c r="O841" s="349"/>
      <c r="P841" s="362" t="s">
        <v>617</v>
      </c>
      <c r="Q841" s="350"/>
      <c r="R841" s="350"/>
      <c r="S841" s="350"/>
      <c r="T841" s="350"/>
      <c r="U841" s="350"/>
      <c r="V841" s="350"/>
      <c r="W841" s="350"/>
      <c r="X841" s="350"/>
      <c r="Y841" s="351">
        <v>2</v>
      </c>
      <c r="Z841" s="352"/>
      <c r="AA841" s="352"/>
      <c r="AB841" s="353"/>
      <c r="AC841" s="354" t="s">
        <v>502</v>
      </c>
      <c r="AD841" s="354"/>
      <c r="AE841" s="354"/>
      <c r="AF841" s="354"/>
      <c r="AG841" s="354"/>
      <c r="AH841" s="355" t="s">
        <v>618</v>
      </c>
      <c r="AI841" s="356"/>
      <c r="AJ841" s="356"/>
      <c r="AK841" s="356"/>
      <c r="AL841" s="357">
        <v>100</v>
      </c>
      <c r="AM841" s="358"/>
      <c r="AN841" s="358"/>
      <c r="AO841" s="359"/>
      <c r="AP841" s="360" t="s">
        <v>618</v>
      </c>
      <c r="AQ841" s="360"/>
      <c r="AR841" s="360"/>
      <c r="AS841" s="360"/>
      <c r="AT841" s="360"/>
      <c r="AU841" s="360"/>
      <c r="AV841" s="360"/>
      <c r="AW841" s="360"/>
      <c r="AX841" s="360"/>
    </row>
    <row r="842" spans="1:50" ht="30" customHeight="1" x14ac:dyDescent="0.15">
      <c r="A842" s="376">
        <v>6</v>
      </c>
      <c r="B842" s="376">
        <v>1</v>
      </c>
      <c r="C842" s="361" t="s">
        <v>616</v>
      </c>
      <c r="D842" s="347"/>
      <c r="E842" s="347"/>
      <c r="F842" s="347"/>
      <c r="G842" s="347"/>
      <c r="H842" s="347"/>
      <c r="I842" s="347"/>
      <c r="J842" s="348">
        <v>6010401024970</v>
      </c>
      <c r="K842" s="349"/>
      <c r="L842" s="349"/>
      <c r="M842" s="349"/>
      <c r="N842" s="349"/>
      <c r="O842" s="349"/>
      <c r="P842" s="362" t="s">
        <v>617</v>
      </c>
      <c r="Q842" s="350"/>
      <c r="R842" s="350"/>
      <c r="S842" s="350"/>
      <c r="T842" s="350"/>
      <c r="U842" s="350"/>
      <c r="V842" s="350"/>
      <c r="W842" s="350"/>
      <c r="X842" s="350"/>
      <c r="Y842" s="351">
        <v>1</v>
      </c>
      <c r="Z842" s="352"/>
      <c r="AA842" s="352"/>
      <c r="AB842" s="353"/>
      <c r="AC842" s="354" t="s">
        <v>502</v>
      </c>
      <c r="AD842" s="354"/>
      <c r="AE842" s="354"/>
      <c r="AF842" s="354"/>
      <c r="AG842" s="354"/>
      <c r="AH842" s="355" t="s">
        <v>618</v>
      </c>
      <c r="AI842" s="356"/>
      <c r="AJ842" s="356"/>
      <c r="AK842" s="356"/>
      <c r="AL842" s="357">
        <v>100</v>
      </c>
      <c r="AM842" s="358"/>
      <c r="AN842" s="358"/>
      <c r="AO842" s="359"/>
      <c r="AP842" s="360" t="s">
        <v>618</v>
      </c>
      <c r="AQ842" s="360"/>
      <c r="AR842" s="360"/>
      <c r="AS842" s="360"/>
      <c r="AT842" s="360"/>
      <c r="AU842" s="360"/>
      <c r="AV842" s="360"/>
      <c r="AW842" s="360"/>
      <c r="AX842" s="360"/>
    </row>
    <row r="843" spans="1:50" ht="30" customHeight="1" x14ac:dyDescent="0.15">
      <c r="A843" s="376">
        <v>7</v>
      </c>
      <c r="B843" s="376">
        <v>1</v>
      </c>
      <c r="C843" s="361" t="s">
        <v>616</v>
      </c>
      <c r="D843" s="347"/>
      <c r="E843" s="347"/>
      <c r="F843" s="347"/>
      <c r="G843" s="347"/>
      <c r="H843" s="347"/>
      <c r="I843" s="347"/>
      <c r="J843" s="348">
        <v>6010401024970</v>
      </c>
      <c r="K843" s="349"/>
      <c r="L843" s="349"/>
      <c r="M843" s="349"/>
      <c r="N843" s="349"/>
      <c r="O843" s="349"/>
      <c r="P843" s="362" t="s">
        <v>661</v>
      </c>
      <c r="Q843" s="350"/>
      <c r="R843" s="350"/>
      <c r="S843" s="350"/>
      <c r="T843" s="350"/>
      <c r="U843" s="350"/>
      <c r="V843" s="350"/>
      <c r="W843" s="350"/>
      <c r="X843" s="350"/>
      <c r="Y843" s="351">
        <v>1</v>
      </c>
      <c r="Z843" s="352"/>
      <c r="AA843" s="352"/>
      <c r="AB843" s="353"/>
      <c r="AC843" s="354" t="s">
        <v>502</v>
      </c>
      <c r="AD843" s="354"/>
      <c r="AE843" s="354"/>
      <c r="AF843" s="354"/>
      <c r="AG843" s="354"/>
      <c r="AH843" s="355" t="s">
        <v>660</v>
      </c>
      <c r="AI843" s="356"/>
      <c r="AJ843" s="356"/>
      <c r="AK843" s="356"/>
      <c r="AL843" s="357">
        <v>100</v>
      </c>
      <c r="AM843" s="358"/>
      <c r="AN843" s="358"/>
      <c r="AO843" s="359"/>
      <c r="AP843" s="360" t="s">
        <v>618</v>
      </c>
      <c r="AQ843" s="360"/>
      <c r="AR843" s="360"/>
      <c r="AS843" s="360"/>
      <c r="AT843" s="360"/>
      <c r="AU843" s="360"/>
      <c r="AV843" s="360"/>
      <c r="AW843" s="360"/>
      <c r="AX843" s="360"/>
    </row>
    <row r="844" spans="1:50" ht="30" customHeight="1" x14ac:dyDescent="0.15">
      <c r="A844" s="376">
        <v>8</v>
      </c>
      <c r="B844" s="376">
        <v>1</v>
      </c>
      <c r="C844" s="361" t="s">
        <v>619</v>
      </c>
      <c r="D844" s="347"/>
      <c r="E844" s="347"/>
      <c r="F844" s="347"/>
      <c r="G844" s="347"/>
      <c r="H844" s="347"/>
      <c r="I844" s="347"/>
      <c r="J844" s="348">
        <v>3020001090176</v>
      </c>
      <c r="K844" s="349"/>
      <c r="L844" s="349"/>
      <c r="M844" s="349"/>
      <c r="N844" s="349"/>
      <c r="O844" s="349"/>
      <c r="P844" s="362" t="s">
        <v>659</v>
      </c>
      <c r="Q844" s="350"/>
      <c r="R844" s="350"/>
      <c r="S844" s="350"/>
      <c r="T844" s="350"/>
      <c r="U844" s="350"/>
      <c r="V844" s="350"/>
      <c r="W844" s="350"/>
      <c r="X844" s="350"/>
      <c r="Y844" s="351">
        <v>9</v>
      </c>
      <c r="Z844" s="352"/>
      <c r="AA844" s="352"/>
      <c r="AB844" s="353"/>
      <c r="AC844" s="354" t="s">
        <v>495</v>
      </c>
      <c r="AD844" s="354"/>
      <c r="AE844" s="354"/>
      <c r="AF844" s="354"/>
      <c r="AG844" s="354"/>
      <c r="AH844" s="355">
        <v>2</v>
      </c>
      <c r="AI844" s="356"/>
      <c r="AJ844" s="356"/>
      <c r="AK844" s="356"/>
      <c r="AL844" s="357">
        <v>88.31</v>
      </c>
      <c r="AM844" s="358"/>
      <c r="AN844" s="358"/>
      <c r="AO844" s="359"/>
      <c r="AP844" s="360" t="s">
        <v>564</v>
      </c>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645</v>
      </c>
      <c r="D870" s="347"/>
      <c r="E870" s="347"/>
      <c r="F870" s="347"/>
      <c r="G870" s="347"/>
      <c r="H870" s="347"/>
      <c r="I870" s="347"/>
      <c r="J870" s="348">
        <v>9011101029712</v>
      </c>
      <c r="K870" s="349"/>
      <c r="L870" s="349"/>
      <c r="M870" s="349"/>
      <c r="N870" s="349"/>
      <c r="O870" s="349"/>
      <c r="P870" s="362" t="s">
        <v>621</v>
      </c>
      <c r="Q870" s="350"/>
      <c r="R870" s="350"/>
      <c r="S870" s="350"/>
      <c r="T870" s="350"/>
      <c r="U870" s="350"/>
      <c r="V870" s="350"/>
      <c r="W870" s="350"/>
      <c r="X870" s="350"/>
      <c r="Y870" s="351">
        <v>3</v>
      </c>
      <c r="Z870" s="352"/>
      <c r="AA870" s="352"/>
      <c r="AB870" s="353"/>
      <c r="AC870" s="363" t="s">
        <v>500</v>
      </c>
      <c r="AD870" s="371"/>
      <c r="AE870" s="371"/>
      <c r="AF870" s="371"/>
      <c r="AG870" s="371"/>
      <c r="AH870" s="372" t="s">
        <v>618</v>
      </c>
      <c r="AI870" s="373"/>
      <c r="AJ870" s="373"/>
      <c r="AK870" s="373"/>
      <c r="AL870" s="357">
        <v>100</v>
      </c>
      <c r="AM870" s="358"/>
      <c r="AN870" s="358"/>
      <c r="AO870" s="359"/>
      <c r="AP870" s="360" t="s">
        <v>618</v>
      </c>
      <c r="AQ870" s="360"/>
      <c r="AR870" s="360"/>
      <c r="AS870" s="360"/>
      <c r="AT870" s="360"/>
      <c r="AU870" s="360"/>
      <c r="AV870" s="360"/>
      <c r="AW870" s="360"/>
      <c r="AX870" s="360"/>
    </row>
    <row r="871" spans="1:50" ht="30" customHeight="1" x14ac:dyDescent="0.15">
      <c r="A871" s="376">
        <v>2</v>
      </c>
      <c r="B871" s="376">
        <v>1</v>
      </c>
      <c r="C871" s="361" t="s">
        <v>622</v>
      </c>
      <c r="D871" s="347"/>
      <c r="E871" s="347"/>
      <c r="F871" s="347"/>
      <c r="G871" s="347"/>
      <c r="H871" s="347"/>
      <c r="I871" s="347"/>
      <c r="J871" s="348">
        <v>9011101029712</v>
      </c>
      <c r="K871" s="349"/>
      <c r="L871" s="349"/>
      <c r="M871" s="349"/>
      <c r="N871" s="349"/>
      <c r="O871" s="349"/>
      <c r="P871" s="362" t="s">
        <v>621</v>
      </c>
      <c r="Q871" s="350"/>
      <c r="R871" s="350"/>
      <c r="S871" s="350"/>
      <c r="T871" s="350"/>
      <c r="U871" s="350"/>
      <c r="V871" s="350"/>
      <c r="W871" s="350"/>
      <c r="X871" s="350"/>
      <c r="Y871" s="351">
        <v>1</v>
      </c>
      <c r="Z871" s="352"/>
      <c r="AA871" s="352"/>
      <c r="AB871" s="353"/>
      <c r="AC871" s="363" t="s">
        <v>500</v>
      </c>
      <c r="AD871" s="363"/>
      <c r="AE871" s="363"/>
      <c r="AF871" s="363"/>
      <c r="AG871" s="363"/>
      <c r="AH871" s="372" t="s">
        <v>618</v>
      </c>
      <c r="AI871" s="373"/>
      <c r="AJ871" s="373"/>
      <c r="AK871" s="373"/>
      <c r="AL871" s="357">
        <v>100</v>
      </c>
      <c r="AM871" s="358"/>
      <c r="AN871" s="358"/>
      <c r="AO871" s="359"/>
      <c r="AP871" s="360" t="s">
        <v>618</v>
      </c>
      <c r="AQ871" s="360"/>
      <c r="AR871" s="360"/>
      <c r="AS871" s="360"/>
      <c r="AT871" s="360"/>
      <c r="AU871" s="360"/>
      <c r="AV871" s="360"/>
      <c r="AW871" s="360"/>
      <c r="AX871" s="360"/>
    </row>
    <row r="872" spans="1:50" ht="30" customHeight="1" x14ac:dyDescent="0.15">
      <c r="A872" s="376">
        <v>3</v>
      </c>
      <c r="B872" s="376">
        <v>1</v>
      </c>
      <c r="C872" s="361" t="s">
        <v>646</v>
      </c>
      <c r="D872" s="347"/>
      <c r="E872" s="347"/>
      <c r="F872" s="347"/>
      <c r="G872" s="347"/>
      <c r="H872" s="347"/>
      <c r="I872" s="347"/>
      <c r="J872" s="348">
        <v>9012801002438</v>
      </c>
      <c r="K872" s="349"/>
      <c r="L872" s="349"/>
      <c r="M872" s="349"/>
      <c r="N872" s="349"/>
      <c r="O872" s="349"/>
      <c r="P872" s="362" t="s">
        <v>621</v>
      </c>
      <c r="Q872" s="350"/>
      <c r="R872" s="350"/>
      <c r="S872" s="350"/>
      <c r="T872" s="350"/>
      <c r="U872" s="350"/>
      <c r="V872" s="350"/>
      <c r="W872" s="350"/>
      <c r="X872" s="350"/>
      <c r="Y872" s="351">
        <v>2</v>
      </c>
      <c r="Z872" s="352"/>
      <c r="AA872" s="352"/>
      <c r="AB872" s="353"/>
      <c r="AC872" s="363" t="s">
        <v>502</v>
      </c>
      <c r="AD872" s="363"/>
      <c r="AE872" s="363"/>
      <c r="AF872" s="363"/>
      <c r="AG872" s="363"/>
      <c r="AH872" s="355" t="s">
        <v>618</v>
      </c>
      <c r="AI872" s="356"/>
      <c r="AJ872" s="356"/>
      <c r="AK872" s="356"/>
      <c r="AL872" s="357">
        <v>100</v>
      </c>
      <c r="AM872" s="358"/>
      <c r="AN872" s="358"/>
      <c r="AO872" s="359"/>
      <c r="AP872" s="360" t="s">
        <v>618</v>
      </c>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647</v>
      </c>
      <c r="D903" s="347"/>
      <c r="E903" s="347"/>
      <c r="F903" s="347"/>
      <c r="G903" s="347"/>
      <c r="H903" s="347"/>
      <c r="I903" s="347"/>
      <c r="J903" s="348">
        <v>3010001010696</v>
      </c>
      <c r="K903" s="349"/>
      <c r="L903" s="349"/>
      <c r="M903" s="349"/>
      <c r="N903" s="349"/>
      <c r="O903" s="349"/>
      <c r="P903" s="362" t="s">
        <v>624</v>
      </c>
      <c r="Q903" s="350"/>
      <c r="R903" s="350"/>
      <c r="S903" s="350"/>
      <c r="T903" s="350"/>
      <c r="U903" s="350"/>
      <c r="V903" s="350"/>
      <c r="W903" s="350"/>
      <c r="X903" s="350"/>
      <c r="Y903" s="351">
        <v>5</v>
      </c>
      <c r="Z903" s="352"/>
      <c r="AA903" s="352"/>
      <c r="AB903" s="353"/>
      <c r="AC903" s="363" t="s">
        <v>495</v>
      </c>
      <c r="AD903" s="371"/>
      <c r="AE903" s="371"/>
      <c r="AF903" s="371"/>
      <c r="AG903" s="371"/>
      <c r="AH903" s="372">
        <v>1</v>
      </c>
      <c r="AI903" s="373"/>
      <c r="AJ903" s="373"/>
      <c r="AK903" s="373"/>
      <c r="AL903" s="357">
        <v>99.79</v>
      </c>
      <c r="AM903" s="358"/>
      <c r="AN903" s="358"/>
      <c r="AO903" s="359"/>
      <c r="AP903" s="360" t="s">
        <v>618</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631</v>
      </c>
      <c r="D936" s="347"/>
      <c r="E936" s="347"/>
      <c r="F936" s="347"/>
      <c r="G936" s="347"/>
      <c r="H936" s="347"/>
      <c r="I936" s="347"/>
      <c r="J936" s="348" t="s">
        <v>648</v>
      </c>
      <c r="K936" s="349"/>
      <c r="L936" s="349"/>
      <c r="M936" s="349"/>
      <c r="N936" s="349"/>
      <c r="O936" s="349"/>
      <c r="P936" s="362" t="s">
        <v>632</v>
      </c>
      <c r="Q936" s="350"/>
      <c r="R936" s="350"/>
      <c r="S936" s="350"/>
      <c r="T936" s="350"/>
      <c r="U936" s="350"/>
      <c r="V936" s="350"/>
      <c r="W936" s="350"/>
      <c r="X936" s="350"/>
      <c r="Y936" s="351">
        <v>4</v>
      </c>
      <c r="Z936" s="352"/>
      <c r="AA936" s="352"/>
      <c r="AB936" s="353"/>
      <c r="AC936" s="363" t="s">
        <v>196</v>
      </c>
      <c r="AD936" s="371"/>
      <c r="AE936" s="371"/>
      <c r="AF936" s="371"/>
      <c r="AG936" s="371"/>
      <c r="AH936" s="372" t="s">
        <v>618</v>
      </c>
      <c r="AI936" s="373"/>
      <c r="AJ936" s="373"/>
      <c r="AK936" s="373"/>
      <c r="AL936" s="357" t="s">
        <v>618</v>
      </c>
      <c r="AM936" s="358"/>
      <c r="AN936" s="358"/>
      <c r="AO936" s="359"/>
      <c r="AP936" s="360" t="s">
        <v>618</v>
      </c>
      <c r="AQ936" s="360"/>
      <c r="AR936" s="360"/>
      <c r="AS936" s="360"/>
      <c r="AT936" s="360"/>
      <c r="AU936" s="360"/>
      <c r="AV936" s="360"/>
      <c r="AW936" s="360"/>
      <c r="AX936" s="360"/>
    </row>
    <row r="937" spans="1:50" ht="30" customHeight="1" x14ac:dyDescent="0.15">
      <c r="A937" s="376">
        <v>2</v>
      </c>
      <c r="B937" s="376">
        <v>1</v>
      </c>
      <c r="C937" s="361" t="s">
        <v>633</v>
      </c>
      <c r="D937" s="347"/>
      <c r="E937" s="347"/>
      <c r="F937" s="347"/>
      <c r="G937" s="347"/>
      <c r="H937" s="347"/>
      <c r="I937" s="347"/>
      <c r="J937" s="348" t="s">
        <v>648</v>
      </c>
      <c r="K937" s="349"/>
      <c r="L937" s="349"/>
      <c r="M937" s="349"/>
      <c r="N937" s="349"/>
      <c r="O937" s="349"/>
      <c r="P937" s="362" t="s">
        <v>632</v>
      </c>
      <c r="Q937" s="350"/>
      <c r="R937" s="350"/>
      <c r="S937" s="350"/>
      <c r="T937" s="350"/>
      <c r="U937" s="350"/>
      <c r="V937" s="350"/>
      <c r="W937" s="350"/>
      <c r="X937" s="350"/>
      <c r="Y937" s="351">
        <v>4</v>
      </c>
      <c r="Z937" s="352"/>
      <c r="AA937" s="352"/>
      <c r="AB937" s="353"/>
      <c r="AC937" s="363" t="s">
        <v>196</v>
      </c>
      <c r="AD937" s="363"/>
      <c r="AE937" s="363"/>
      <c r="AF937" s="363"/>
      <c r="AG937" s="363"/>
      <c r="AH937" s="372" t="s">
        <v>618</v>
      </c>
      <c r="AI937" s="373"/>
      <c r="AJ937" s="373"/>
      <c r="AK937" s="373"/>
      <c r="AL937" s="357" t="s">
        <v>618</v>
      </c>
      <c r="AM937" s="358"/>
      <c r="AN937" s="358"/>
      <c r="AO937" s="359"/>
      <c r="AP937" s="360" t="s">
        <v>618</v>
      </c>
      <c r="AQ937" s="360"/>
      <c r="AR937" s="360"/>
      <c r="AS937" s="360"/>
      <c r="AT937" s="360"/>
      <c r="AU937" s="360"/>
      <c r="AV937" s="360"/>
      <c r="AW937" s="360"/>
      <c r="AX937" s="360"/>
    </row>
    <row r="938" spans="1:50" ht="30" customHeight="1" x14ac:dyDescent="0.15">
      <c r="A938" s="376">
        <v>3</v>
      </c>
      <c r="B938" s="376">
        <v>1</v>
      </c>
      <c r="C938" s="361" t="s">
        <v>634</v>
      </c>
      <c r="D938" s="347"/>
      <c r="E938" s="347"/>
      <c r="F938" s="347"/>
      <c r="G938" s="347"/>
      <c r="H938" s="347"/>
      <c r="I938" s="347"/>
      <c r="J938" s="348">
        <v>7010001023050</v>
      </c>
      <c r="K938" s="349"/>
      <c r="L938" s="349"/>
      <c r="M938" s="349"/>
      <c r="N938" s="349"/>
      <c r="O938" s="349"/>
      <c r="P938" s="362" t="s">
        <v>635</v>
      </c>
      <c r="Q938" s="350"/>
      <c r="R938" s="350"/>
      <c r="S938" s="350"/>
      <c r="T938" s="350"/>
      <c r="U938" s="350"/>
      <c r="V938" s="350"/>
      <c r="W938" s="350"/>
      <c r="X938" s="350"/>
      <c r="Y938" s="351">
        <v>1.4</v>
      </c>
      <c r="Z938" s="352"/>
      <c r="AA938" s="352"/>
      <c r="AB938" s="353"/>
      <c r="AC938" s="363" t="s">
        <v>495</v>
      </c>
      <c r="AD938" s="363"/>
      <c r="AE938" s="363"/>
      <c r="AF938" s="363"/>
      <c r="AG938" s="363"/>
      <c r="AH938" s="355">
        <v>1</v>
      </c>
      <c r="AI938" s="356"/>
      <c r="AJ938" s="356"/>
      <c r="AK938" s="356"/>
      <c r="AL938" s="357">
        <v>100</v>
      </c>
      <c r="AM938" s="358"/>
      <c r="AN938" s="358"/>
      <c r="AO938" s="359"/>
      <c r="AP938" s="360" t="s">
        <v>618</v>
      </c>
      <c r="AQ938" s="360"/>
      <c r="AR938" s="360"/>
      <c r="AS938" s="360"/>
      <c r="AT938" s="360"/>
      <c r="AU938" s="360"/>
      <c r="AV938" s="360"/>
      <c r="AW938" s="360"/>
      <c r="AX938" s="360"/>
    </row>
    <row r="939" spans="1:50" ht="30" customHeight="1" x14ac:dyDescent="0.15">
      <c r="A939" s="376">
        <v>4</v>
      </c>
      <c r="B939" s="376">
        <v>1</v>
      </c>
      <c r="C939" s="361" t="s">
        <v>634</v>
      </c>
      <c r="D939" s="347"/>
      <c r="E939" s="347"/>
      <c r="F939" s="347"/>
      <c r="G939" s="347"/>
      <c r="H939" s="347"/>
      <c r="I939" s="347"/>
      <c r="J939" s="348">
        <v>7010001023050</v>
      </c>
      <c r="K939" s="349"/>
      <c r="L939" s="349"/>
      <c r="M939" s="349"/>
      <c r="N939" s="349"/>
      <c r="O939" s="349"/>
      <c r="P939" s="362" t="s">
        <v>636</v>
      </c>
      <c r="Q939" s="350"/>
      <c r="R939" s="350"/>
      <c r="S939" s="350"/>
      <c r="T939" s="350"/>
      <c r="U939" s="350"/>
      <c r="V939" s="350"/>
      <c r="W939" s="350"/>
      <c r="X939" s="350"/>
      <c r="Y939" s="351">
        <v>1</v>
      </c>
      <c r="Z939" s="352"/>
      <c r="AA939" s="352"/>
      <c r="AB939" s="353"/>
      <c r="AC939" s="363" t="s">
        <v>495</v>
      </c>
      <c r="AD939" s="363"/>
      <c r="AE939" s="363"/>
      <c r="AF939" s="363"/>
      <c r="AG939" s="363"/>
      <c r="AH939" s="355">
        <v>1</v>
      </c>
      <c r="AI939" s="356"/>
      <c r="AJ939" s="356"/>
      <c r="AK939" s="356"/>
      <c r="AL939" s="357">
        <v>100</v>
      </c>
      <c r="AM939" s="358"/>
      <c r="AN939" s="358"/>
      <c r="AO939" s="359"/>
      <c r="AP939" s="360" t="s">
        <v>618</v>
      </c>
      <c r="AQ939" s="360"/>
      <c r="AR939" s="360"/>
      <c r="AS939" s="360"/>
      <c r="AT939" s="360"/>
      <c r="AU939" s="360"/>
      <c r="AV939" s="360"/>
      <c r="AW939" s="360"/>
      <c r="AX939" s="360"/>
    </row>
    <row r="940" spans="1:50" ht="30" customHeight="1" x14ac:dyDescent="0.15">
      <c r="A940" s="376">
        <v>5</v>
      </c>
      <c r="B940" s="376">
        <v>1</v>
      </c>
      <c r="C940" s="361" t="s">
        <v>634</v>
      </c>
      <c r="D940" s="347"/>
      <c r="E940" s="347"/>
      <c r="F940" s="347"/>
      <c r="G940" s="347"/>
      <c r="H940" s="347"/>
      <c r="I940" s="347"/>
      <c r="J940" s="348">
        <v>7010001023050</v>
      </c>
      <c r="K940" s="349"/>
      <c r="L940" s="349"/>
      <c r="M940" s="349"/>
      <c r="N940" s="349"/>
      <c r="O940" s="349"/>
      <c r="P940" s="362" t="s">
        <v>637</v>
      </c>
      <c r="Q940" s="350"/>
      <c r="R940" s="350"/>
      <c r="S940" s="350"/>
      <c r="T940" s="350"/>
      <c r="U940" s="350"/>
      <c r="V940" s="350"/>
      <c r="W940" s="350"/>
      <c r="X940" s="350"/>
      <c r="Y940" s="351">
        <v>0.5</v>
      </c>
      <c r="Z940" s="352"/>
      <c r="AA940" s="352"/>
      <c r="AB940" s="353"/>
      <c r="AC940" s="354" t="s">
        <v>501</v>
      </c>
      <c r="AD940" s="354"/>
      <c r="AE940" s="354"/>
      <c r="AF940" s="354"/>
      <c r="AG940" s="354"/>
      <c r="AH940" s="355" t="s">
        <v>618</v>
      </c>
      <c r="AI940" s="356"/>
      <c r="AJ940" s="356"/>
      <c r="AK940" s="356"/>
      <c r="AL940" s="357">
        <v>100</v>
      </c>
      <c r="AM940" s="358"/>
      <c r="AN940" s="358"/>
      <c r="AO940" s="359"/>
      <c r="AP940" s="360" t="s">
        <v>618</v>
      </c>
      <c r="AQ940" s="360"/>
      <c r="AR940" s="360"/>
      <c r="AS940" s="360"/>
      <c r="AT940" s="360"/>
      <c r="AU940" s="360"/>
      <c r="AV940" s="360"/>
      <c r="AW940" s="360"/>
      <c r="AX940" s="360"/>
    </row>
    <row r="941" spans="1:50" ht="30" customHeight="1" x14ac:dyDescent="0.15">
      <c r="A941" s="376">
        <v>6</v>
      </c>
      <c r="B941" s="376">
        <v>1</v>
      </c>
      <c r="C941" s="361" t="s">
        <v>649</v>
      </c>
      <c r="D941" s="347"/>
      <c r="E941" s="347"/>
      <c r="F941" s="347"/>
      <c r="G941" s="347"/>
      <c r="H941" s="347"/>
      <c r="I941" s="347"/>
      <c r="J941" s="348">
        <v>7010001023050</v>
      </c>
      <c r="K941" s="349"/>
      <c r="L941" s="349"/>
      <c r="M941" s="349"/>
      <c r="N941" s="349"/>
      <c r="O941" s="349"/>
      <c r="P941" s="362" t="s">
        <v>636</v>
      </c>
      <c r="Q941" s="350"/>
      <c r="R941" s="350"/>
      <c r="S941" s="350"/>
      <c r="T941" s="350"/>
      <c r="U941" s="350"/>
      <c r="V941" s="350"/>
      <c r="W941" s="350"/>
      <c r="X941" s="350"/>
      <c r="Y941" s="351">
        <v>0.4</v>
      </c>
      <c r="Z941" s="352"/>
      <c r="AA941" s="352"/>
      <c r="AB941" s="353"/>
      <c r="AC941" s="354" t="s">
        <v>501</v>
      </c>
      <c r="AD941" s="354"/>
      <c r="AE941" s="354"/>
      <c r="AF941" s="354"/>
      <c r="AG941" s="354"/>
      <c r="AH941" s="355" t="s">
        <v>618</v>
      </c>
      <c r="AI941" s="356"/>
      <c r="AJ941" s="356"/>
      <c r="AK941" s="356"/>
      <c r="AL941" s="357">
        <v>100</v>
      </c>
      <c r="AM941" s="358"/>
      <c r="AN941" s="358"/>
      <c r="AO941" s="359"/>
      <c r="AP941" s="360" t="s">
        <v>618</v>
      </c>
      <c r="AQ941" s="360"/>
      <c r="AR941" s="360"/>
      <c r="AS941" s="360"/>
      <c r="AT941" s="360"/>
      <c r="AU941" s="360"/>
      <c r="AV941" s="360"/>
      <c r="AW941" s="360"/>
      <c r="AX941" s="360"/>
    </row>
    <row r="942" spans="1:50" ht="30" customHeight="1" x14ac:dyDescent="0.15">
      <c r="A942" s="376">
        <v>7</v>
      </c>
      <c r="B942" s="376">
        <v>1</v>
      </c>
      <c r="C942" s="361" t="s">
        <v>634</v>
      </c>
      <c r="D942" s="347"/>
      <c r="E942" s="347"/>
      <c r="F942" s="347"/>
      <c r="G942" s="347"/>
      <c r="H942" s="347"/>
      <c r="I942" s="347"/>
      <c r="J942" s="348">
        <v>7010001023050</v>
      </c>
      <c r="K942" s="349"/>
      <c r="L942" s="349"/>
      <c r="M942" s="349"/>
      <c r="N942" s="349"/>
      <c r="O942" s="349"/>
      <c r="P942" s="362" t="s">
        <v>637</v>
      </c>
      <c r="Q942" s="350"/>
      <c r="R942" s="350"/>
      <c r="S942" s="350"/>
      <c r="T942" s="350"/>
      <c r="U942" s="350"/>
      <c r="V942" s="350"/>
      <c r="W942" s="350"/>
      <c r="X942" s="350"/>
      <c r="Y942" s="351">
        <v>0.2</v>
      </c>
      <c r="Z942" s="352"/>
      <c r="AA942" s="352"/>
      <c r="AB942" s="353"/>
      <c r="AC942" s="354" t="s">
        <v>501</v>
      </c>
      <c r="AD942" s="354"/>
      <c r="AE942" s="354"/>
      <c r="AF942" s="354"/>
      <c r="AG942" s="354"/>
      <c r="AH942" s="355" t="s">
        <v>618</v>
      </c>
      <c r="AI942" s="356"/>
      <c r="AJ942" s="356"/>
      <c r="AK942" s="356"/>
      <c r="AL942" s="357">
        <v>100</v>
      </c>
      <c r="AM942" s="358"/>
      <c r="AN942" s="358"/>
      <c r="AO942" s="359"/>
      <c r="AP942" s="360" t="s">
        <v>618</v>
      </c>
      <c r="AQ942" s="360"/>
      <c r="AR942" s="360"/>
      <c r="AS942" s="360"/>
      <c r="AT942" s="360"/>
      <c r="AU942" s="360"/>
      <c r="AV942" s="360"/>
      <c r="AW942" s="360"/>
      <c r="AX942" s="360"/>
    </row>
    <row r="943" spans="1:50" ht="30" customHeight="1" x14ac:dyDescent="0.15">
      <c r="A943" s="376">
        <v>8</v>
      </c>
      <c r="B943" s="376">
        <v>1</v>
      </c>
      <c r="C943" s="361" t="s">
        <v>634</v>
      </c>
      <c r="D943" s="347"/>
      <c r="E943" s="347"/>
      <c r="F943" s="347"/>
      <c r="G943" s="347"/>
      <c r="H943" s="347"/>
      <c r="I943" s="347"/>
      <c r="J943" s="348">
        <v>7010001023050</v>
      </c>
      <c r="K943" s="349"/>
      <c r="L943" s="349"/>
      <c r="M943" s="349"/>
      <c r="N943" s="349"/>
      <c r="O943" s="349"/>
      <c r="P943" s="362" t="s">
        <v>624</v>
      </c>
      <c r="Q943" s="350"/>
      <c r="R943" s="350"/>
      <c r="S943" s="350"/>
      <c r="T943" s="350"/>
      <c r="U943" s="350"/>
      <c r="V943" s="350"/>
      <c r="W943" s="350"/>
      <c r="X943" s="350"/>
      <c r="Y943" s="351">
        <v>0.1</v>
      </c>
      <c r="Z943" s="352"/>
      <c r="AA943" s="352"/>
      <c r="AB943" s="353"/>
      <c r="AC943" s="354" t="s">
        <v>501</v>
      </c>
      <c r="AD943" s="354"/>
      <c r="AE943" s="354"/>
      <c r="AF943" s="354"/>
      <c r="AG943" s="354"/>
      <c r="AH943" s="355" t="s">
        <v>618</v>
      </c>
      <c r="AI943" s="356"/>
      <c r="AJ943" s="356"/>
      <c r="AK943" s="356"/>
      <c r="AL943" s="357">
        <v>100</v>
      </c>
      <c r="AM943" s="358"/>
      <c r="AN943" s="358"/>
      <c r="AO943" s="359"/>
      <c r="AP943" s="360" t="s">
        <v>618</v>
      </c>
      <c r="AQ943" s="360"/>
      <c r="AR943" s="360"/>
      <c r="AS943" s="360"/>
      <c r="AT943" s="360"/>
      <c r="AU943" s="360"/>
      <c r="AV943" s="360"/>
      <c r="AW943" s="360"/>
      <c r="AX943" s="360"/>
    </row>
    <row r="944" spans="1:50" ht="30" customHeight="1" x14ac:dyDescent="0.15">
      <c r="A944" s="376">
        <v>9</v>
      </c>
      <c r="B944" s="376">
        <v>1</v>
      </c>
      <c r="C944" s="361" t="s">
        <v>634</v>
      </c>
      <c r="D944" s="347"/>
      <c r="E944" s="347"/>
      <c r="F944" s="347"/>
      <c r="G944" s="347"/>
      <c r="H944" s="347"/>
      <c r="I944" s="347"/>
      <c r="J944" s="348">
        <v>7010001023050</v>
      </c>
      <c r="K944" s="349"/>
      <c r="L944" s="349"/>
      <c r="M944" s="349"/>
      <c r="N944" s="349"/>
      <c r="O944" s="349"/>
      <c r="P944" s="362" t="s">
        <v>637</v>
      </c>
      <c r="Q944" s="350"/>
      <c r="R944" s="350"/>
      <c r="S944" s="350"/>
      <c r="T944" s="350"/>
      <c r="U944" s="350"/>
      <c r="V944" s="350"/>
      <c r="W944" s="350"/>
      <c r="X944" s="350"/>
      <c r="Y944" s="351">
        <v>0.1</v>
      </c>
      <c r="Z944" s="352"/>
      <c r="AA944" s="352"/>
      <c r="AB944" s="353"/>
      <c r="AC944" s="354" t="s">
        <v>501</v>
      </c>
      <c r="AD944" s="354"/>
      <c r="AE944" s="354"/>
      <c r="AF944" s="354"/>
      <c r="AG944" s="354"/>
      <c r="AH944" s="355" t="s">
        <v>618</v>
      </c>
      <c r="AI944" s="356"/>
      <c r="AJ944" s="356"/>
      <c r="AK944" s="356"/>
      <c r="AL944" s="357">
        <v>100</v>
      </c>
      <c r="AM944" s="358"/>
      <c r="AN944" s="358"/>
      <c r="AO944" s="359"/>
      <c r="AP944" s="360" t="s">
        <v>618</v>
      </c>
      <c r="AQ944" s="360"/>
      <c r="AR944" s="360"/>
      <c r="AS944" s="360"/>
      <c r="AT944" s="360"/>
      <c r="AU944" s="360"/>
      <c r="AV944" s="360"/>
      <c r="AW944" s="360"/>
      <c r="AX944" s="360"/>
    </row>
    <row r="945" spans="1:50" ht="30" customHeight="1" x14ac:dyDescent="0.15">
      <c r="A945" s="376">
        <v>10</v>
      </c>
      <c r="B945" s="376">
        <v>1</v>
      </c>
      <c r="C945" s="361" t="s">
        <v>634</v>
      </c>
      <c r="D945" s="347"/>
      <c r="E945" s="347"/>
      <c r="F945" s="347"/>
      <c r="G945" s="347"/>
      <c r="H945" s="347"/>
      <c r="I945" s="347"/>
      <c r="J945" s="348">
        <v>7010001023050</v>
      </c>
      <c r="K945" s="349"/>
      <c r="L945" s="349"/>
      <c r="M945" s="349"/>
      <c r="N945" s="349"/>
      <c r="O945" s="349"/>
      <c r="P945" s="362" t="s">
        <v>637</v>
      </c>
      <c r="Q945" s="350"/>
      <c r="R945" s="350"/>
      <c r="S945" s="350"/>
      <c r="T945" s="350"/>
      <c r="U945" s="350"/>
      <c r="V945" s="350"/>
      <c r="W945" s="350"/>
      <c r="X945" s="350"/>
      <c r="Y945" s="351">
        <v>0.1</v>
      </c>
      <c r="Z945" s="352"/>
      <c r="AA945" s="352"/>
      <c r="AB945" s="353"/>
      <c r="AC945" s="354" t="s">
        <v>501</v>
      </c>
      <c r="AD945" s="354"/>
      <c r="AE945" s="354"/>
      <c r="AF945" s="354"/>
      <c r="AG945" s="354"/>
      <c r="AH945" s="355" t="s">
        <v>618</v>
      </c>
      <c r="AI945" s="356"/>
      <c r="AJ945" s="356"/>
      <c r="AK945" s="356"/>
      <c r="AL945" s="357">
        <v>100</v>
      </c>
      <c r="AM945" s="358"/>
      <c r="AN945" s="358"/>
      <c r="AO945" s="359"/>
      <c r="AP945" s="360" t="s">
        <v>618</v>
      </c>
      <c r="AQ945" s="360"/>
      <c r="AR945" s="360"/>
      <c r="AS945" s="360"/>
      <c r="AT945" s="360"/>
      <c r="AU945" s="360"/>
      <c r="AV945" s="360"/>
      <c r="AW945" s="360"/>
      <c r="AX945" s="360"/>
    </row>
    <row r="946" spans="1:50" ht="30" customHeight="1" x14ac:dyDescent="0.15">
      <c r="A946" s="376">
        <v>11</v>
      </c>
      <c r="B946" s="376">
        <v>1</v>
      </c>
      <c r="C946" s="361" t="s">
        <v>650</v>
      </c>
      <c r="D946" s="347"/>
      <c r="E946" s="347"/>
      <c r="F946" s="347"/>
      <c r="G946" s="347"/>
      <c r="H946" s="347"/>
      <c r="I946" s="347"/>
      <c r="J946" s="348">
        <v>4011101056538</v>
      </c>
      <c r="K946" s="349"/>
      <c r="L946" s="349"/>
      <c r="M946" s="349"/>
      <c r="N946" s="349"/>
      <c r="O946" s="349"/>
      <c r="P946" s="362" t="s">
        <v>635</v>
      </c>
      <c r="Q946" s="350"/>
      <c r="R946" s="350"/>
      <c r="S946" s="350"/>
      <c r="T946" s="350"/>
      <c r="U946" s="350"/>
      <c r="V946" s="350"/>
      <c r="W946" s="350"/>
      <c r="X946" s="350"/>
      <c r="Y946" s="351">
        <v>3</v>
      </c>
      <c r="Z946" s="352"/>
      <c r="AA946" s="352"/>
      <c r="AB946" s="353"/>
      <c r="AC946" s="354" t="s">
        <v>495</v>
      </c>
      <c r="AD946" s="354"/>
      <c r="AE946" s="354"/>
      <c r="AF946" s="354"/>
      <c r="AG946" s="354"/>
      <c r="AH946" s="355">
        <v>2</v>
      </c>
      <c r="AI946" s="356"/>
      <c r="AJ946" s="356"/>
      <c r="AK946" s="356"/>
      <c r="AL946" s="357">
        <v>95.17</v>
      </c>
      <c r="AM946" s="358"/>
      <c r="AN946" s="358"/>
      <c r="AO946" s="359"/>
      <c r="AP946" s="360" t="s">
        <v>618</v>
      </c>
      <c r="AQ946" s="360"/>
      <c r="AR946" s="360"/>
      <c r="AS946" s="360"/>
      <c r="AT946" s="360"/>
      <c r="AU946" s="360"/>
      <c r="AV946" s="360"/>
      <c r="AW946" s="360"/>
      <c r="AX946" s="360"/>
    </row>
    <row r="947" spans="1:50" ht="30" customHeight="1" x14ac:dyDescent="0.15">
      <c r="A947" s="376">
        <v>12</v>
      </c>
      <c r="B947" s="376">
        <v>1</v>
      </c>
      <c r="C947" s="361" t="s">
        <v>639</v>
      </c>
      <c r="D947" s="347"/>
      <c r="E947" s="347"/>
      <c r="F947" s="347"/>
      <c r="G947" s="347"/>
      <c r="H947" s="347"/>
      <c r="I947" s="347"/>
      <c r="J947" s="348" t="s">
        <v>651</v>
      </c>
      <c r="K947" s="349"/>
      <c r="L947" s="349"/>
      <c r="M947" s="349"/>
      <c r="N947" s="349"/>
      <c r="O947" s="349"/>
      <c r="P947" s="362" t="s">
        <v>632</v>
      </c>
      <c r="Q947" s="350"/>
      <c r="R947" s="350"/>
      <c r="S947" s="350"/>
      <c r="T947" s="350"/>
      <c r="U947" s="350"/>
      <c r="V947" s="350"/>
      <c r="W947" s="350"/>
      <c r="X947" s="350"/>
      <c r="Y947" s="351">
        <v>3</v>
      </c>
      <c r="Z947" s="352"/>
      <c r="AA947" s="352"/>
      <c r="AB947" s="353"/>
      <c r="AC947" s="354" t="s">
        <v>196</v>
      </c>
      <c r="AD947" s="354"/>
      <c r="AE947" s="354"/>
      <c r="AF947" s="354"/>
      <c r="AG947" s="354"/>
      <c r="AH947" s="355" t="s">
        <v>618</v>
      </c>
      <c r="AI947" s="356"/>
      <c r="AJ947" s="356"/>
      <c r="AK947" s="356"/>
      <c r="AL947" s="357" t="s">
        <v>618</v>
      </c>
      <c r="AM947" s="358"/>
      <c r="AN947" s="358"/>
      <c r="AO947" s="359"/>
      <c r="AP947" s="360" t="s">
        <v>618</v>
      </c>
      <c r="AQ947" s="360"/>
      <c r="AR947" s="360"/>
      <c r="AS947" s="360"/>
      <c r="AT947" s="360"/>
      <c r="AU947" s="360"/>
      <c r="AV947" s="360"/>
      <c r="AW947" s="360"/>
      <c r="AX947" s="360"/>
    </row>
    <row r="948" spans="1:50" ht="30" customHeight="1" x14ac:dyDescent="0.15">
      <c r="A948" s="376">
        <v>13</v>
      </c>
      <c r="B948" s="376">
        <v>1</v>
      </c>
      <c r="C948" s="361" t="s">
        <v>652</v>
      </c>
      <c r="D948" s="347"/>
      <c r="E948" s="347"/>
      <c r="F948" s="347"/>
      <c r="G948" s="347"/>
      <c r="H948" s="347"/>
      <c r="I948" s="347"/>
      <c r="J948" s="348">
        <v>8010001036745</v>
      </c>
      <c r="K948" s="349"/>
      <c r="L948" s="349"/>
      <c r="M948" s="349"/>
      <c r="N948" s="349"/>
      <c r="O948" s="349"/>
      <c r="P948" s="362" t="s">
        <v>637</v>
      </c>
      <c r="Q948" s="350"/>
      <c r="R948" s="350"/>
      <c r="S948" s="350"/>
      <c r="T948" s="350"/>
      <c r="U948" s="350"/>
      <c r="V948" s="350"/>
      <c r="W948" s="350"/>
      <c r="X948" s="350"/>
      <c r="Y948" s="351">
        <v>0.7</v>
      </c>
      <c r="Z948" s="352"/>
      <c r="AA948" s="352"/>
      <c r="AB948" s="353"/>
      <c r="AC948" s="354" t="s">
        <v>501</v>
      </c>
      <c r="AD948" s="354"/>
      <c r="AE948" s="354"/>
      <c r="AF948" s="354"/>
      <c r="AG948" s="354"/>
      <c r="AH948" s="355" t="s">
        <v>618</v>
      </c>
      <c r="AI948" s="356"/>
      <c r="AJ948" s="356"/>
      <c r="AK948" s="356"/>
      <c r="AL948" s="357">
        <v>100</v>
      </c>
      <c r="AM948" s="358"/>
      <c r="AN948" s="358"/>
      <c r="AO948" s="359"/>
      <c r="AP948" s="360" t="s">
        <v>618</v>
      </c>
      <c r="AQ948" s="360"/>
      <c r="AR948" s="360"/>
      <c r="AS948" s="360"/>
      <c r="AT948" s="360"/>
      <c r="AU948" s="360"/>
      <c r="AV948" s="360"/>
      <c r="AW948" s="360"/>
      <c r="AX948" s="360"/>
    </row>
    <row r="949" spans="1:50" ht="30" customHeight="1" x14ac:dyDescent="0.15">
      <c r="A949" s="376">
        <v>14</v>
      </c>
      <c r="B949" s="376">
        <v>1</v>
      </c>
      <c r="C949" s="361" t="s">
        <v>638</v>
      </c>
      <c r="D949" s="347"/>
      <c r="E949" s="347"/>
      <c r="F949" s="347"/>
      <c r="G949" s="347"/>
      <c r="H949" s="347"/>
      <c r="I949" s="347"/>
      <c r="J949" s="348">
        <v>8010001036745</v>
      </c>
      <c r="K949" s="349"/>
      <c r="L949" s="349"/>
      <c r="M949" s="349"/>
      <c r="N949" s="349"/>
      <c r="O949" s="349"/>
      <c r="P949" s="362" t="s">
        <v>637</v>
      </c>
      <c r="Q949" s="350"/>
      <c r="R949" s="350"/>
      <c r="S949" s="350"/>
      <c r="T949" s="350"/>
      <c r="U949" s="350"/>
      <c r="V949" s="350"/>
      <c r="W949" s="350"/>
      <c r="X949" s="350"/>
      <c r="Y949" s="351">
        <v>0.6</v>
      </c>
      <c r="Z949" s="352"/>
      <c r="AA949" s="352"/>
      <c r="AB949" s="353"/>
      <c r="AC949" s="354" t="s">
        <v>501</v>
      </c>
      <c r="AD949" s="354"/>
      <c r="AE949" s="354"/>
      <c r="AF949" s="354"/>
      <c r="AG949" s="354"/>
      <c r="AH949" s="355" t="s">
        <v>618</v>
      </c>
      <c r="AI949" s="356"/>
      <c r="AJ949" s="356"/>
      <c r="AK949" s="356"/>
      <c r="AL949" s="357">
        <v>100</v>
      </c>
      <c r="AM949" s="358"/>
      <c r="AN949" s="358"/>
      <c r="AO949" s="359"/>
      <c r="AP949" s="360" t="s">
        <v>618</v>
      </c>
      <c r="AQ949" s="360"/>
      <c r="AR949" s="360"/>
      <c r="AS949" s="360"/>
      <c r="AT949" s="360"/>
      <c r="AU949" s="360"/>
      <c r="AV949" s="360"/>
      <c r="AW949" s="360"/>
      <c r="AX949" s="360"/>
    </row>
    <row r="950" spans="1:50" ht="30" customHeight="1" x14ac:dyDescent="0.15">
      <c r="A950" s="376">
        <v>15</v>
      </c>
      <c r="B950" s="376">
        <v>1</v>
      </c>
      <c r="C950" s="361" t="s">
        <v>638</v>
      </c>
      <c r="D950" s="347"/>
      <c r="E950" s="347"/>
      <c r="F950" s="347"/>
      <c r="G950" s="347"/>
      <c r="H950" s="347"/>
      <c r="I950" s="347"/>
      <c r="J950" s="348">
        <v>8010001036745</v>
      </c>
      <c r="K950" s="349"/>
      <c r="L950" s="349"/>
      <c r="M950" s="349"/>
      <c r="N950" s="349"/>
      <c r="O950" s="349"/>
      <c r="P950" s="362" t="s">
        <v>637</v>
      </c>
      <c r="Q950" s="350"/>
      <c r="R950" s="350"/>
      <c r="S950" s="350"/>
      <c r="T950" s="350"/>
      <c r="U950" s="350"/>
      <c r="V950" s="350"/>
      <c r="W950" s="350"/>
      <c r="X950" s="350"/>
      <c r="Y950" s="351">
        <v>0.5</v>
      </c>
      <c r="Z950" s="352"/>
      <c r="AA950" s="352"/>
      <c r="AB950" s="353"/>
      <c r="AC950" s="354" t="s">
        <v>501</v>
      </c>
      <c r="AD950" s="354"/>
      <c r="AE950" s="354"/>
      <c r="AF950" s="354"/>
      <c r="AG950" s="354"/>
      <c r="AH950" s="355" t="s">
        <v>618</v>
      </c>
      <c r="AI950" s="356"/>
      <c r="AJ950" s="356"/>
      <c r="AK950" s="356"/>
      <c r="AL950" s="357">
        <v>100</v>
      </c>
      <c r="AM950" s="358"/>
      <c r="AN950" s="358"/>
      <c r="AO950" s="359"/>
      <c r="AP950" s="360" t="s">
        <v>618</v>
      </c>
      <c r="AQ950" s="360"/>
      <c r="AR950" s="360"/>
      <c r="AS950" s="360"/>
      <c r="AT950" s="360"/>
      <c r="AU950" s="360"/>
      <c r="AV950" s="360"/>
      <c r="AW950" s="360"/>
      <c r="AX950" s="360"/>
    </row>
    <row r="951" spans="1:50" ht="30" customHeight="1" x14ac:dyDescent="0.15">
      <c r="A951" s="376">
        <v>16</v>
      </c>
      <c r="B951" s="376">
        <v>1</v>
      </c>
      <c r="C951" s="361" t="s">
        <v>638</v>
      </c>
      <c r="D951" s="347"/>
      <c r="E951" s="347"/>
      <c r="F951" s="347"/>
      <c r="G951" s="347"/>
      <c r="H951" s="347"/>
      <c r="I951" s="347"/>
      <c r="J951" s="348">
        <v>8010001036745</v>
      </c>
      <c r="K951" s="349"/>
      <c r="L951" s="349"/>
      <c r="M951" s="349"/>
      <c r="N951" s="349"/>
      <c r="O951" s="349"/>
      <c r="P951" s="362" t="s">
        <v>637</v>
      </c>
      <c r="Q951" s="350"/>
      <c r="R951" s="350"/>
      <c r="S951" s="350"/>
      <c r="T951" s="350"/>
      <c r="U951" s="350"/>
      <c r="V951" s="350"/>
      <c r="W951" s="350"/>
      <c r="X951" s="350"/>
      <c r="Y951" s="351">
        <v>0.3</v>
      </c>
      <c r="Z951" s="352"/>
      <c r="AA951" s="352"/>
      <c r="AB951" s="353"/>
      <c r="AC951" s="354" t="s">
        <v>501</v>
      </c>
      <c r="AD951" s="354"/>
      <c r="AE951" s="354"/>
      <c r="AF951" s="354"/>
      <c r="AG951" s="354"/>
      <c r="AH951" s="355" t="s">
        <v>618</v>
      </c>
      <c r="AI951" s="356"/>
      <c r="AJ951" s="356"/>
      <c r="AK951" s="356"/>
      <c r="AL951" s="357">
        <v>100</v>
      </c>
      <c r="AM951" s="358"/>
      <c r="AN951" s="358"/>
      <c r="AO951" s="359"/>
      <c r="AP951" s="360" t="s">
        <v>618</v>
      </c>
      <c r="AQ951" s="360"/>
      <c r="AR951" s="360"/>
      <c r="AS951" s="360"/>
      <c r="AT951" s="360"/>
      <c r="AU951" s="360"/>
      <c r="AV951" s="360"/>
      <c r="AW951" s="360"/>
      <c r="AX951" s="360"/>
    </row>
    <row r="952" spans="1:50" s="16" customFormat="1" ht="30" customHeight="1" x14ac:dyDescent="0.15">
      <c r="A952" s="376">
        <v>17</v>
      </c>
      <c r="B952" s="376">
        <v>1</v>
      </c>
      <c r="C952" s="361" t="s">
        <v>638</v>
      </c>
      <c r="D952" s="347"/>
      <c r="E952" s="347"/>
      <c r="F952" s="347"/>
      <c r="G952" s="347"/>
      <c r="H952" s="347"/>
      <c r="I952" s="347"/>
      <c r="J952" s="348">
        <v>8010001036745</v>
      </c>
      <c r="K952" s="349"/>
      <c r="L952" s="349"/>
      <c r="M952" s="349"/>
      <c r="N952" s="349"/>
      <c r="O952" s="349"/>
      <c r="P952" s="362" t="s">
        <v>637</v>
      </c>
      <c r="Q952" s="350"/>
      <c r="R952" s="350"/>
      <c r="S952" s="350"/>
      <c r="T952" s="350"/>
      <c r="U952" s="350"/>
      <c r="V952" s="350"/>
      <c r="W952" s="350"/>
      <c r="X952" s="350"/>
      <c r="Y952" s="351">
        <v>0.3</v>
      </c>
      <c r="Z952" s="352"/>
      <c r="AA952" s="352"/>
      <c r="AB952" s="353"/>
      <c r="AC952" s="354" t="s">
        <v>501</v>
      </c>
      <c r="AD952" s="354"/>
      <c r="AE952" s="354"/>
      <c r="AF952" s="354"/>
      <c r="AG952" s="354"/>
      <c r="AH952" s="355" t="s">
        <v>618</v>
      </c>
      <c r="AI952" s="356"/>
      <c r="AJ952" s="356"/>
      <c r="AK952" s="356"/>
      <c r="AL952" s="357">
        <v>100</v>
      </c>
      <c r="AM952" s="358"/>
      <c r="AN952" s="358"/>
      <c r="AO952" s="359"/>
      <c r="AP952" s="360" t="s">
        <v>618</v>
      </c>
      <c r="AQ952" s="360"/>
      <c r="AR952" s="360"/>
      <c r="AS952" s="360"/>
      <c r="AT952" s="360"/>
      <c r="AU952" s="360"/>
      <c r="AV952" s="360"/>
      <c r="AW952" s="360"/>
      <c r="AX952" s="360"/>
    </row>
    <row r="953" spans="1:50" ht="30" customHeight="1" x14ac:dyDescent="0.15">
      <c r="A953" s="376">
        <v>18</v>
      </c>
      <c r="B953" s="376">
        <v>1</v>
      </c>
      <c r="C953" s="361" t="s">
        <v>638</v>
      </c>
      <c r="D953" s="347"/>
      <c r="E953" s="347"/>
      <c r="F953" s="347"/>
      <c r="G953" s="347"/>
      <c r="H953" s="347"/>
      <c r="I953" s="347"/>
      <c r="J953" s="348">
        <v>8010001036745</v>
      </c>
      <c r="K953" s="349"/>
      <c r="L953" s="349"/>
      <c r="M953" s="349"/>
      <c r="N953" s="349"/>
      <c r="O953" s="349"/>
      <c r="P953" s="362" t="s">
        <v>637</v>
      </c>
      <c r="Q953" s="350"/>
      <c r="R953" s="350"/>
      <c r="S953" s="350"/>
      <c r="T953" s="350"/>
      <c r="U953" s="350"/>
      <c r="V953" s="350"/>
      <c r="W953" s="350"/>
      <c r="X953" s="350"/>
      <c r="Y953" s="351">
        <v>0.2</v>
      </c>
      <c r="Z953" s="352"/>
      <c r="AA953" s="352"/>
      <c r="AB953" s="353"/>
      <c r="AC953" s="354" t="s">
        <v>501</v>
      </c>
      <c r="AD953" s="354"/>
      <c r="AE953" s="354"/>
      <c r="AF953" s="354"/>
      <c r="AG953" s="354"/>
      <c r="AH953" s="355" t="s">
        <v>618</v>
      </c>
      <c r="AI953" s="356"/>
      <c r="AJ953" s="356"/>
      <c r="AK953" s="356"/>
      <c r="AL953" s="357">
        <v>100</v>
      </c>
      <c r="AM953" s="358"/>
      <c r="AN953" s="358"/>
      <c r="AO953" s="359"/>
      <c r="AP953" s="360" t="s">
        <v>618</v>
      </c>
      <c r="AQ953" s="360"/>
      <c r="AR953" s="360"/>
      <c r="AS953" s="360"/>
      <c r="AT953" s="360"/>
      <c r="AU953" s="360"/>
      <c r="AV953" s="360"/>
      <c r="AW953" s="360"/>
      <c r="AX953" s="360"/>
    </row>
    <row r="954" spans="1:50" ht="30" customHeight="1" x14ac:dyDescent="0.15">
      <c r="A954" s="376">
        <v>19</v>
      </c>
      <c r="B954" s="376">
        <v>1</v>
      </c>
      <c r="C954" s="361" t="s">
        <v>638</v>
      </c>
      <c r="D954" s="347"/>
      <c r="E954" s="347"/>
      <c r="F954" s="347"/>
      <c r="G954" s="347"/>
      <c r="H954" s="347"/>
      <c r="I954" s="347"/>
      <c r="J954" s="348">
        <v>8010001036745</v>
      </c>
      <c r="K954" s="349"/>
      <c r="L954" s="349"/>
      <c r="M954" s="349"/>
      <c r="N954" s="349"/>
      <c r="O954" s="349"/>
      <c r="P954" s="362" t="s">
        <v>637</v>
      </c>
      <c r="Q954" s="350"/>
      <c r="R954" s="350"/>
      <c r="S954" s="350"/>
      <c r="T954" s="350"/>
      <c r="U954" s="350"/>
      <c r="V954" s="350"/>
      <c r="W954" s="350"/>
      <c r="X954" s="350"/>
      <c r="Y954" s="351">
        <v>0.1</v>
      </c>
      <c r="Z954" s="352"/>
      <c r="AA954" s="352"/>
      <c r="AB954" s="353"/>
      <c r="AC954" s="354" t="s">
        <v>501</v>
      </c>
      <c r="AD954" s="354"/>
      <c r="AE954" s="354"/>
      <c r="AF954" s="354"/>
      <c r="AG954" s="354"/>
      <c r="AH954" s="355" t="s">
        <v>618</v>
      </c>
      <c r="AI954" s="356"/>
      <c r="AJ954" s="356"/>
      <c r="AK954" s="356"/>
      <c r="AL954" s="357">
        <v>100</v>
      </c>
      <c r="AM954" s="358"/>
      <c r="AN954" s="358"/>
      <c r="AO954" s="359"/>
      <c r="AP954" s="360" t="s">
        <v>618</v>
      </c>
      <c r="AQ954" s="360"/>
      <c r="AR954" s="360"/>
      <c r="AS954" s="360"/>
      <c r="AT954" s="360"/>
      <c r="AU954" s="360"/>
      <c r="AV954" s="360"/>
      <c r="AW954" s="360"/>
      <c r="AX954" s="360"/>
    </row>
    <row r="955" spans="1:50" ht="30" customHeight="1" x14ac:dyDescent="0.15">
      <c r="A955" s="376">
        <v>20</v>
      </c>
      <c r="B955" s="376">
        <v>1</v>
      </c>
      <c r="C955" s="361" t="s">
        <v>638</v>
      </c>
      <c r="D955" s="347"/>
      <c r="E955" s="347"/>
      <c r="F955" s="347"/>
      <c r="G955" s="347"/>
      <c r="H955" s="347"/>
      <c r="I955" s="347"/>
      <c r="J955" s="348">
        <v>8010001036745</v>
      </c>
      <c r="K955" s="349"/>
      <c r="L955" s="349"/>
      <c r="M955" s="349"/>
      <c r="N955" s="349"/>
      <c r="O955" s="349"/>
      <c r="P955" s="362" t="s">
        <v>637</v>
      </c>
      <c r="Q955" s="350"/>
      <c r="R955" s="350"/>
      <c r="S955" s="350"/>
      <c r="T955" s="350"/>
      <c r="U955" s="350"/>
      <c r="V955" s="350"/>
      <c r="W955" s="350"/>
      <c r="X955" s="350"/>
      <c r="Y955" s="351">
        <v>0.1</v>
      </c>
      <c r="Z955" s="352"/>
      <c r="AA955" s="352"/>
      <c r="AB955" s="353"/>
      <c r="AC955" s="354" t="s">
        <v>501</v>
      </c>
      <c r="AD955" s="354"/>
      <c r="AE955" s="354"/>
      <c r="AF955" s="354"/>
      <c r="AG955" s="354"/>
      <c r="AH955" s="355" t="s">
        <v>618</v>
      </c>
      <c r="AI955" s="356"/>
      <c r="AJ955" s="356"/>
      <c r="AK955" s="356"/>
      <c r="AL955" s="357">
        <v>100</v>
      </c>
      <c r="AM955" s="358"/>
      <c r="AN955" s="358"/>
      <c r="AO955" s="359"/>
      <c r="AP955" s="360" t="s">
        <v>618</v>
      </c>
      <c r="AQ955" s="360"/>
      <c r="AR955" s="360"/>
      <c r="AS955" s="360"/>
      <c r="AT955" s="360"/>
      <c r="AU955" s="360"/>
      <c r="AV955" s="360"/>
      <c r="AW955" s="360"/>
      <c r="AX955" s="360"/>
    </row>
    <row r="956" spans="1:50" ht="30" customHeight="1" x14ac:dyDescent="0.15">
      <c r="A956" s="376">
        <v>21</v>
      </c>
      <c r="B956" s="376">
        <v>1</v>
      </c>
      <c r="C956" s="361" t="s">
        <v>640</v>
      </c>
      <c r="D956" s="347"/>
      <c r="E956" s="347"/>
      <c r="F956" s="347"/>
      <c r="G956" s="347"/>
      <c r="H956" s="347"/>
      <c r="I956" s="347"/>
      <c r="J956" s="348" t="s">
        <v>648</v>
      </c>
      <c r="K956" s="349"/>
      <c r="L956" s="349"/>
      <c r="M956" s="349"/>
      <c r="N956" s="349"/>
      <c r="O956" s="349"/>
      <c r="P956" s="362" t="s">
        <v>632</v>
      </c>
      <c r="Q956" s="350"/>
      <c r="R956" s="350"/>
      <c r="S956" s="350"/>
      <c r="T956" s="350"/>
      <c r="U956" s="350"/>
      <c r="V956" s="350"/>
      <c r="W956" s="350"/>
      <c r="X956" s="350"/>
      <c r="Y956" s="351">
        <v>2</v>
      </c>
      <c r="Z956" s="352"/>
      <c r="AA956" s="352"/>
      <c r="AB956" s="353"/>
      <c r="AC956" s="354" t="s">
        <v>196</v>
      </c>
      <c r="AD956" s="354"/>
      <c r="AE956" s="354"/>
      <c r="AF956" s="354"/>
      <c r="AG956" s="354"/>
      <c r="AH956" s="355" t="s">
        <v>618</v>
      </c>
      <c r="AI956" s="356"/>
      <c r="AJ956" s="356"/>
      <c r="AK956" s="356"/>
      <c r="AL956" s="357" t="s">
        <v>618</v>
      </c>
      <c r="AM956" s="358"/>
      <c r="AN956" s="358"/>
      <c r="AO956" s="359"/>
      <c r="AP956" s="360" t="s">
        <v>618</v>
      </c>
      <c r="AQ956" s="360"/>
      <c r="AR956" s="360"/>
      <c r="AS956" s="360"/>
      <c r="AT956" s="360"/>
      <c r="AU956" s="360"/>
      <c r="AV956" s="360"/>
      <c r="AW956" s="360"/>
      <c r="AX956" s="360"/>
    </row>
    <row r="957" spans="1:50" ht="30" customHeight="1" x14ac:dyDescent="0.15">
      <c r="A957" s="376">
        <v>22</v>
      </c>
      <c r="B957" s="376">
        <v>1</v>
      </c>
      <c r="C957" s="361" t="s">
        <v>653</v>
      </c>
      <c r="D957" s="347"/>
      <c r="E957" s="347"/>
      <c r="F957" s="347"/>
      <c r="G957" s="347"/>
      <c r="H957" s="347"/>
      <c r="I957" s="347"/>
      <c r="J957" s="348">
        <v>8040001007537</v>
      </c>
      <c r="K957" s="349"/>
      <c r="L957" s="349"/>
      <c r="M957" s="349"/>
      <c r="N957" s="349"/>
      <c r="O957" s="349"/>
      <c r="P957" s="362" t="s">
        <v>636</v>
      </c>
      <c r="Q957" s="350"/>
      <c r="R957" s="350"/>
      <c r="S957" s="350"/>
      <c r="T957" s="350"/>
      <c r="U957" s="350"/>
      <c r="V957" s="350"/>
      <c r="W957" s="350"/>
      <c r="X957" s="350"/>
      <c r="Y957" s="351">
        <v>0.4</v>
      </c>
      <c r="Z957" s="352"/>
      <c r="AA957" s="352"/>
      <c r="AB957" s="353"/>
      <c r="AC957" s="354" t="s">
        <v>501</v>
      </c>
      <c r="AD957" s="354"/>
      <c r="AE957" s="354"/>
      <c r="AF957" s="354"/>
      <c r="AG957" s="354"/>
      <c r="AH957" s="355" t="s">
        <v>618</v>
      </c>
      <c r="AI957" s="356"/>
      <c r="AJ957" s="356"/>
      <c r="AK957" s="356"/>
      <c r="AL957" s="357">
        <v>100</v>
      </c>
      <c r="AM957" s="358"/>
      <c r="AN957" s="358"/>
      <c r="AO957" s="359"/>
      <c r="AP957" s="360" t="s">
        <v>618</v>
      </c>
      <c r="AQ957" s="360"/>
      <c r="AR957" s="360"/>
      <c r="AS957" s="360"/>
      <c r="AT957" s="360"/>
      <c r="AU957" s="360"/>
      <c r="AV957" s="360"/>
      <c r="AW957" s="360"/>
      <c r="AX957" s="360"/>
    </row>
    <row r="958" spans="1:50" ht="30" customHeight="1" x14ac:dyDescent="0.15">
      <c r="A958" s="376">
        <v>23</v>
      </c>
      <c r="B958" s="376">
        <v>1</v>
      </c>
      <c r="C958" s="361" t="s">
        <v>641</v>
      </c>
      <c r="D958" s="347"/>
      <c r="E958" s="347"/>
      <c r="F958" s="347"/>
      <c r="G958" s="347"/>
      <c r="H958" s="347"/>
      <c r="I958" s="347"/>
      <c r="J958" s="348">
        <v>8040001007537</v>
      </c>
      <c r="K958" s="349"/>
      <c r="L958" s="349"/>
      <c r="M958" s="349"/>
      <c r="N958" s="349"/>
      <c r="O958" s="349"/>
      <c r="P958" s="362" t="s">
        <v>637</v>
      </c>
      <c r="Q958" s="350"/>
      <c r="R958" s="350"/>
      <c r="S958" s="350"/>
      <c r="T958" s="350"/>
      <c r="U958" s="350"/>
      <c r="V958" s="350"/>
      <c r="W958" s="350"/>
      <c r="X958" s="350"/>
      <c r="Y958" s="351">
        <v>0.3</v>
      </c>
      <c r="Z958" s="352"/>
      <c r="AA958" s="352"/>
      <c r="AB958" s="353"/>
      <c r="AC958" s="354" t="s">
        <v>501</v>
      </c>
      <c r="AD958" s="354"/>
      <c r="AE958" s="354"/>
      <c r="AF958" s="354"/>
      <c r="AG958" s="354"/>
      <c r="AH958" s="355" t="s">
        <v>618</v>
      </c>
      <c r="AI958" s="356"/>
      <c r="AJ958" s="356"/>
      <c r="AK958" s="356"/>
      <c r="AL958" s="357">
        <v>100</v>
      </c>
      <c r="AM958" s="358"/>
      <c r="AN958" s="358"/>
      <c r="AO958" s="359"/>
      <c r="AP958" s="360" t="s">
        <v>618</v>
      </c>
      <c r="AQ958" s="360"/>
      <c r="AR958" s="360"/>
      <c r="AS958" s="360"/>
      <c r="AT958" s="360"/>
      <c r="AU958" s="360"/>
      <c r="AV958" s="360"/>
      <c r="AW958" s="360"/>
      <c r="AX958" s="360"/>
    </row>
    <row r="959" spans="1:50" ht="30" customHeight="1" x14ac:dyDescent="0.15">
      <c r="A959" s="376">
        <v>24</v>
      </c>
      <c r="B959" s="376">
        <v>1</v>
      </c>
      <c r="C959" s="361" t="s">
        <v>641</v>
      </c>
      <c r="D959" s="347"/>
      <c r="E959" s="347"/>
      <c r="F959" s="347"/>
      <c r="G959" s="347"/>
      <c r="H959" s="347"/>
      <c r="I959" s="347"/>
      <c r="J959" s="348">
        <v>8040001007537</v>
      </c>
      <c r="K959" s="349"/>
      <c r="L959" s="349"/>
      <c r="M959" s="349"/>
      <c r="N959" s="349"/>
      <c r="O959" s="349"/>
      <c r="P959" s="362" t="s">
        <v>636</v>
      </c>
      <c r="Q959" s="350"/>
      <c r="R959" s="350"/>
      <c r="S959" s="350"/>
      <c r="T959" s="350"/>
      <c r="U959" s="350"/>
      <c r="V959" s="350"/>
      <c r="W959" s="350"/>
      <c r="X959" s="350"/>
      <c r="Y959" s="351">
        <v>0.2</v>
      </c>
      <c r="Z959" s="352"/>
      <c r="AA959" s="352"/>
      <c r="AB959" s="353"/>
      <c r="AC959" s="354" t="s">
        <v>501</v>
      </c>
      <c r="AD959" s="354"/>
      <c r="AE959" s="354"/>
      <c r="AF959" s="354"/>
      <c r="AG959" s="354"/>
      <c r="AH959" s="355" t="s">
        <v>618</v>
      </c>
      <c r="AI959" s="356"/>
      <c r="AJ959" s="356"/>
      <c r="AK959" s="356"/>
      <c r="AL959" s="357">
        <v>100</v>
      </c>
      <c r="AM959" s="358"/>
      <c r="AN959" s="358"/>
      <c r="AO959" s="359"/>
      <c r="AP959" s="360" t="s">
        <v>618</v>
      </c>
      <c r="AQ959" s="360"/>
      <c r="AR959" s="360"/>
      <c r="AS959" s="360"/>
      <c r="AT959" s="360"/>
      <c r="AU959" s="360"/>
      <c r="AV959" s="360"/>
      <c r="AW959" s="360"/>
      <c r="AX959" s="360"/>
    </row>
    <row r="960" spans="1:50" ht="30" customHeight="1" x14ac:dyDescent="0.15">
      <c r="A960" s="376">
        <v>25</v>
      </c>
      <c r="B960" s="376">
        <v>1</v>
      </c>
      <c r="C960" s="361" t="s">
        <v>641</v>
      </c>
      <c r="D960" s="347"/>
      <c r="E960" s="347"/>
      <c r="F960" s="347"/>
      <c r="G960" s="347"/>
      <c r="H960" s="347"/>
      <c r="I960" s="347"/>
      <c r="J960" s="348">
        <v>8040001007537</v>
      </c>
      <c r="K960" s="349"/>
      <c r="L960" s="349"/>
      <c r="M960" s="349"/>
      <c r="N960" s="349"/>
      <c r="O960" s="349"/>
      <c r="P960" s="362" t="s">
        <v>636</v>
      </c>
      <c r="Q960" s="350"/>
      <c r="R960" s="350"/>
      <c r="S960" s="350"/>
      <c r="T960" s="350"/>
      <c r="U960" s="350"/>
      <c r="V960" s="350"/>
      <c r="W960" s="350"/>
      <c r="X960" s="350"/>
      <c r="Y960" s="351">
        <v>0.2</v>
      </c>
      <c r="Z960" s="352"/>
      <c r="AA960" s="352"/>
      <c r="AB960" s="353"/>
      <c r="AC960" s="354" t="s">
        <v>501</v>
      </c>
      <c r="AD960" s="354"/>
      <c r="AE960" s="354"/>
      <c r="AF960" s="354"/>
      <c r="AG960" s="354"/>
      <c r="AH960" s="355" t="s">
        <v>618</v>
      </c>
      <c r="AI960" s="356"/>
      <c r="AJ960" s="356"/>
      <c r="AK960" s="356"/>
      <c r="AL960" s="357">
        <v>100</v>
      </c>
      <c r="AM960" s="358"/>
      <c r="AN960" s="358"/>
      <c r="AO960" s="359"/>
      <c r="AP960" s="360" t="s">
        <v>618</v>
      </c>
      <c r="AQ960" s="360"/>
      <c r="AR960" s="360"/>
      <c r="AS960" s="360"/>
      <c r="AT960" s="360"/>
      <c r="AU960" s="360"/>
      <c r="AV960" s="360"/>
      <c r="AW960" s="360"/>
      <c r="AX960" s="360"/>
    </row>
    <row r="961" spans="1:50" ht="30" customHeight="1" x14ac:dyDescent="0.15">
      <c r="A961" s="376">
        <v>26</v>
      </c>
      <c r="B961" s="376">
        <v>1</v>
      </c>
      <c r="C961" s="361" t="s">
        <v>623</v>
      </c>
      <c r="D961" s="347"/>
      <c r="E961" s="347"/>
      <c r="F961" s="347"/>
      <c r="G961" s="347"/>
      <c r="H961" s="347"/>
      <c r="I961" s="347"/>
      <c r="J961" s="348">
        <v>9012801002438</v>
      </c>
      <c r="K961" s="349"/>
      <c r="L961" s="349"/>
      <c r="M961" s="349"/>
      <c r="N961" s="349"/>
      <c r="O961" s="349"/>
      <c r="P961" s="362" t="s">
        <v>635</v>
      </c>
      <c r="Q961" s="350"/>
      <c r="R961" s="350"/>
      <c r="S961" s="350"/>
      <c r="T961" s="350"/>
      <c r="U961" s="350"/>
      <c r="V961" s="350"/>
      <c r="W961" s="350"/>
      <c r="X961" s="350"/>
      <c r="Y961" s="351">
        <v>1</v>
      </c>
      <c r="Z961" s="352"/>
      <c r="AA961" s="352"/>
      <c r="AB961" s="353"/>
      <c r="AC961" s="354" t="s">
        <v>502</v>
      </c>
      <c r="AD961" s="354"/>
      <c r="AE961" s="354"/>
      <c r="AF961" s="354"/>
      <c r="AG961" s="354"/>
      <c r="AH961" s="355" t="s">
        <v>618</v>
      </c>
      <c r="AI961" s="356"/>
      <c r="AJ961" s="356"/>
      <c r="AK961" s="356"/>
      <c r="AL961" s="357">
        <v>100</v>
      </c>
      <c r="AM961" s="358"/>
      <c r="AN961" s="358"/>
      <c r="AO961" s="359"/>
      <c r="AP961" s="360" t="s">
        <v>618</v>
      </c>
      <c r="AQ961" s="360"/>
      <c r="AR961" s="360"/>
      <c r="AS961" s="360"/>
      <c r="AT961" s="360"/>
      <c r="AU961" s="360"/>
      <c r="AV961" s="360"/>
      <c r="AW961" s="360"/>
      <c r="AX961" s="360"/>
    </row>
    <row r="962" spans="1:50" ht="30" customHeight="1" x14ac:dyDescent="0.15">
      <c r="A962" s="376">
        <v>27</v>
      </c>
      <c r="B962" s="376">
        <v>1</v>
      </c>
      <c r="C962" s="361" t="s">
        <v>654</v>
      </c>
      <c r="D962" s="347"/>
      <c r="E962" s="347"/>
      <c r="F962" s="347"/>
      <c r="G962" s="347"/>
      <c r="H962" s="347"/>
      <c r="I962" s="347"/>
      <c r="J962" s="348">
        <v>8180001124830</v>
      </c>
      <c r="K962" s="349"/>
      <c r="L962" s="349"/>
      <c r="M962" s="349"/>
      <c r="N962" s="349"/>
      <c r="O962" s="349"/>
      <c r="P962" s="362" t="s">
        <v>637</v>
      </c>
      <c r="Q962" s="350"/>
      <c r="R962" s="350"/>
      <c r="S962" s="350"/>
      <c r="T962" s="350"/>
      <c r="U962" s="350"/>
      <c r="V962" s="350"/>
      <c r="W962" s="350"/>
      <c r="X962" s="350"/>
      <c r="Y962" s="351">
        <v>0.5</v>
      </c>
      <c r="Z962" s="352"/>
      <c r="AA962" s="352"/>
      <c r="AB962" s="353"/>
      <c r="AC962" s="354" t="s">
        <v>501</v>
      </c>
      <c r="AD962" s="354"/>
      <c r="AE962" s="354"/>
      <c r="AF962" s="354"/>
      <c r="AG962" s="354"/>
      <c r="AH962" s="355" t="s">
        <v>618</v>
      </c>
      <c r="AI962" s="356"/>
      <c r="AJ962" s="356"/>
      <c r="AK962" s="356"/>
      <c r="AL962" s="357">
        <v>100</v>
      </c>
      <c r="AM962" s="358"/>
      <c r="AN962" s="358"/>
      <c r="AO962" s="359"/>
      <c r="AP962" s="360" t="s">
        <v>618</v>
      </c>
      <c r="AQ962" s="360"/>
      <c r="AR962" s="360"/>
      <c r="AS962" s="360"/>
      <c r="AT962" s="360"/>
      <c r="AU962" s="360"/>
      <c r="AV962" s="360"/>
      <c r="AW962" s="360"/>
      <c r="AX962" s="360"/>
    </row>
    <row r="963" spans="1:50" ht="30" customHeight="1" x14ac:dyDescent="0.15">
      <c r="A963" s="376">
        <v>28</v>
      </c>
      <c r="B963" s="376">
        <v>1</v>
      </c>
      <c r="C963" s="361" t="s">
        <v>642</v>
      </c>
      <c r="D963" s="347"/>
      <c r="E963" s="347"/>
      <c r="F963" s="347"/>
      <c r="G963" s="347"/>
      <c r="H963" s="347"/>
      <c r="I963" s="347"/>
      <c r="J963" s="348">
        <v>8180001124830</v>
      </c>
      <c r="K963" s="349"/>
      <c r="L963" s="349"/>
      <c r="M963" s="349"/>
      <c r="N963" s="349"/>
      <c r="O963" s="349"/>
      <c r="P963" s="362" t="s">
        <v>637</v>
      </c>
      <c r="Q963" s="350"/>
      <c r="R963" s="350"/>
      <c r="S963" s="350"/>
      <c r="T963" s="350"/>
      <c r="U963" s="350"/>
      <c r="V963" s="350"/>
      <c r="W963" s="350"/>
      <c r="X963" s="350"/>
      <c r="Y963" s="351">
        <v>0.2</v>
      </c>
      <c r="Z963" s="352"/>
      <c r="AA963" s="352"/>
      <c r="AB963" s="353"/>
      <c r="AC963" s="354" t="s">
        <v>501</v>
      </c>
      <c r="AD963" s="354"/>
      <c r="AE963" s="354"/>
      <c r="AF963" s="354"/>
      <c r="AG963" s="354"/>
      <c r="AH963" s="355" t="s">
        <v>618</v>
      </c>
      <c r="AI963" s="356"/>
      <c r="AJ963" s="356"/>
      <c r="AK963" s="356"/>
      <c r="AL963" s="357">
        <v>100</v>
      </c>
      <c r="AM963" s="358"/>
      <c r="AN963" s="358"/>
      <c r="AO963" s="359"/>
      <c r="AP963" s="360" t="s">
        <v>618</v>
      </c>
      <c r="AQ963" s="360"/>
      <c r="AR963" s="360"/>
      <c r="AS963" s="360"/>
      <c r="AT963" s="360"/>
      <c r="AU963" s="360"/>
      <c r="AV963" s="360"/>
      <c r="AW963" s="360"/>
      <c r="AX963" s="360"/>
    </row>
    <row r="964" spans="1:50" ht="30" customHeight="1" x14ac:dyDescent="0.15">
      <c r="A964" s="376">
        <v>29</v>
      </c>
      <c r="B964" s="376">
        <v>1</v>
      </c>
      <c r="C964" s="361" t="s">
        <v>642</v>
      </c>
      <c r="D964" s="347"/>
      <c r="E964" s="347"/>
      <c r="F964" s="347"/>
      <c r="G964" s="347"/>
      <c r="H964" s="347"/>
      <c r="I964" s="347"/>
      <c r="J964" s="348">
        <v>8180001124830</v>
      </c>
      <c r="K964" s="349"/>
      <c r="L964" s="349"/>
      <c r="M964" s="349"/>
      <c r="N964" s="349"/>
      <c r="O964" s="349"/>
      <c r="P964" s="362" t="s">
        <v>637</v>
      </c>
      <c r="Q964" s="350"/>
      <c r="R964" s="350"/>
      <c r="S964" s="350"/>
      <c r="T964" s="350"/>
      <c r="U964" s="350"/>
      <c r="V964" s="350"/>
      <c r="W964" s="350"/>
      <c r="X964" s="350"/>
      <c r="Y964" s="351">
        <v>0.2</v>
      </c>
      <c r="Z964" s="352"/>
      <c r="AA964" s="352"/>
      <c r="AB964" s="353"/>
      <c r="AC964" s="354" t="s">
        <v>501</v>
      </c>
      <c r="AD964" s="354"/>
      <c r="AE964" s="354"/>
      <c r="AF964" s="354"/>
      <c r="AG964" s="354"/>
      <c r="AH964" s="355" t="s">
        <v>618</v>
      </c>
      <c r="AI964" s="356"/>
      <c r="AJ964" s="356"/>
      <c r="AK964" s="356"/>
      <c r="AL964" s="357">
        <v>100</v>
      </c>
      <c r="AM964" s="358"/>
      <c r="AN964" s="358"/>
      <c r="AO964" s="359"/>
      <c r="AP964" s="360" t="s">
        <v>618</v>
      </c>
      <c r="AQ964" s="360"/>
      <c r="AR964" s="360"/>
      <c r="AS964" s="360"/>
      <c r="AT964" s="360"/>
      <c r="AU964" s="360"/>
      <c r="AV964" s="360"/>
      <c r="AW964" s="360"/>
      <c r="AX964" s="360"/>
    </row>
    <row r="965" spans="1:50" ht="30" customHeight="1" x14ac:dyDescent="0.15">
      <c r="A965" s="376">
        <v>30</v>
      </c>
      <c r="B965" s="376">
        <v>1</v>
      </c>
      <c r="C965" s="361" t="s">
        <v>642</v>
      </c>
      <c r="D965" s="347"/>
      <c r="E965" s="347"/>
      <c r="F965" s="347"/>
      <c r="G965" s="347"/>
      <c r="H965" s="347"/>
      <c r="I965" s="347"/>
      <c r="J965" s="348">
        <v>8180001124830</v>
      </c>
      <c r="K965" s="349"/>
      <c r="L965" s="349"/>
      <c r="M965" s="349"/>
      <c r="N965" s="349"/>
      <c r="O965" s="349"/>
      <c r="P965" s="362" t="s">
        <v>637</v>
      </c>
      <c r="Q965" s="350"/>
      <c r="R965" s="350"/>
      <c r="S965" s="350"/>
      <c r="T965" s="350"/>
      <c r="U965" s="350"/>
      <c r="V965" s="350"/>
      <c r="W965" s="350"/>
      <c r="X965" s="350"/>
      <c r="Y965" s="351">
        <v>0.1</v>
      </c>
      <c r="Z965" s="352"/>
      <c r="AA965" s="352"/>
      <c r="AB965" s="353"/>
      <c r="AC965" s="354" t="s">
        <v>501</v>
      </c>
      <c r="AD965" s="354"/>
      <c r="AE965" s="354"/>
      <c r="AF965" s="354"/>
      <c r="AG965" s="354"/>
      <c r="AH965" s="355" t="s">
        <v>618</v>
      </c>
      <c r="AI965" s="356"/>
      <c r="AJ965" s="356"/>
      <c r="AK965" s="356"/>
      <c r="AL965" s="357">
        <v>100</v>
      </c>
      <c r="AM965" s="358"/>
      <c r="AN965" s="358"/>
      <c r="AO965" s="359"/>
      <c r="AP965" s="360" t="s">
        <v>618</v>
      </c>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t="s">
        <v>626</v>
      </c>
      <c r="D1102" s="374"/>
      <c r="E1102" s="147" t="s">
        <v>655</v>
      </c>
      <c r="F1102" s="375"/>
      <c r="G1102" s="375"/>
      <c r="H1102" s="375"/>
      <c r="I1102" s="375"/>
      <c r="J1102" s="348">
        <v>6010401024970</v>
      </c>
      <c r="K1102" s="349"/>
      <c r="L1102" s="349"/>
      <c r="M1102" s="349"/>
      <c r="N1102" s="349"/>
      <c r="O1102" s="349"/>
      <c r="P1102" s="362" t="s">
        <v>627</v>
      </c>
      <c r="Q1102" s="350"/>
      <c r="R1102" s="350"/>
      <c r="S1102" s="350"/>
      <c r="T1102" s="350"/>
      <c r="U1102" s="350"/>
      <c r="V1102" s="350"/>
      <c r="W1102" s="350"/>
      <c r="X1102" s="350"/>
      <c r="Y1102" s="351">
        <v>35</v>
      </c>
      <c r="Z1102" s="352"/>
      <c r="AA1102" s="352"/>
      <c r="AB1102" s="353"/>
      <c r="AC1102" s="354" t="s">
        <v>495</v>
      </c>
      <c r="AD1102" s="354"/>
      <c r="AE1102" s="354"/>
      <c r="AF1102" s="354"/>
      <c r="AG1102" s="354"/>
      <c r="AH1102" s="355">
        <v>1</v>
      </c>
      <c r="AI1102" s="356"/>
      <c r="AJ1102" s="356"/>
      <c r="AK1102" s="356"/>
      <c r="AL1102" s="357">
        <v>100</v>
      </c>
      <c r="AM1102" s="358"/>
      <c r="AN1102" s="358"/>
      <c r="AO1102" s="359"/>
      <c r="AP1102" s="360" t="s">
        <v>574</v>
      </c>
      <c r="AQ1102" s="360"/>
      <c r="AR1102" s="360"/>
      <c r="AS1102" s="360"/>
      <c r="AT1102" s="360"/>
      <c r="AU1102" s="360"/>
      <c r="AV1102" s="360"/>
      <c r="AW1102" s="360"/>
      <c r="AX1102" s="360"/>
    </row>
    <row r="1103" spans="1:50" ht="30" customHeight="1" x14ac:dyDescent="0.15">
      <c r="A1103" s="376">
        <v>2</v>
      </c>
      <c r="B1103" s="376">
        <v>1</v>
      </c>
      <c r="C1103" s="374" t="s">
        <v>626</v>
      </c>
      <c r="D1103" s="374"/>
      <c r="E1103" s="147" t="s">
        <v>616</v>
      </c>
      <c r="F1103" s="375"/>
      <c r="G1103" s="375"/>
      <c r="H1103" s="375"/>
      <c r="I1103" s="375"/>
      <c r="J1103" s="348">
        <v>6010401024970</v>
      </c>
      <c r="K1103" s="349"/>
      <c r="L1103" s="349"/>
      <c r="M1103" s="349"/>
      <c r="N1103" s="349"/>
      <c r="O1103" s="349"/>
      <c r="P1103" s="362" t="s">
        <v>627</v>
      </c>
      <c r="Q1103" s="350"/>
      <c r="R1103" s="350"/>
      <c r="S1103" s="350"/>
      <c r="T1103" s="350"/>
      <c r="U1103" s="350"/>
      <c r="V1103" s="350"/>
      <c r="W1103" s="350"/>
      <c r="X1103" s="350"/>
      <c r="Y1103" s="351">
        <v>6</v>
      </c>
      <c r="Z1103" s="352"/>
      <c r="AA1103" s="352"/>
      <c r="AB1103" s="353"/>
      <c r="AC1103" s="354" t="s">
        <v>502</v>
      </c>
      <c r="AD1103" s="354"/>
      <c r="AE1103" s="354"/>
      <c r="AF1103" s="354"/>
      <c r="AG1103" s="354"/>
      <c r="AH1103" s="355" t="s">
        <v>660</v>
      </c>
      <c r="AI1103" s="356"/>
      <c r="AJ1103" s="356"/>
      <c r="AK1103" s="356"/>
      <c r="AL1103" s="357">
        <v>100</v>
      </c>
      <c r="AM1103" s="358"/>
      <c r="AN1103" s="358"/>
      <c r="AO1103" s="359"/>
      <c r="AP1103" s="360" t="s">
        <v>618</v>
      </c>
      <c r="AQ1103" s="360"/>
      <c r="AR1103" s="360"/>
      <c r="AS1103" s="360"/>
      <c r="AT1103" s="360"/>
      <c r="AU1103" s="360"/>
      <c r="AV1103" s="360"/>
      <c r="AW1103" s="360"/>
      <c r="AX1103" s="360"/>
    </row>
    <row r="1104" spans="1:50" ht="42" customHeight="1" x14ac:dyDescent="0.15">
      <c r="A1104" s="376">
        <v>3</v>
      </c>
      <c r="B1104" s="376">
        <v>1</v>
      </c>
      <c r="C1104" s="374" t="s">
        <v>626</v>
      </c>
      <c r="D1104" s="374"/>
      <c r="E1104" s="147" t="s">
        <v>619</v>
      </c>
      <c r="F1104" s="375"/>
      <c r="G1104" s="375"/>
      <c r="H1104" s="375"/>
      <c r="I1104" s="375"/>
      <c r="J1104" s="348">
        <v>3020001090176</v>
      </c>
      <c r="K1104" s="349"/>
      <c r="L1104" s="349"/>
      <c r="M1104" s="349"/>
      <c r="N1104" s="349"/>
      <c r="O1104" s="349"/>
      <c r="P1104" s="362" t="s">
        <v>627</v>
      </c>
      <c r="Q1104" s="350"/>
      <c r="R1104" s="350"/>
      <c r="S1104" s="350"/>
      <c r="T1104" s="350"/>
      <c r="U1104" s="350"/>
      <c r="V1104" s="350"/>
      <c r="W1104" s="350"/>
      <c r="X1104" s="350"/>
      <c r="Y1104" s="351">
        <v>71</v>
      </c>
      <c r="Z1104" s="352"/>
      <c r="AA1104" s="352"/>
      <c r="AB1104" s="353"/>
      <c r="AC1104" s="354" t="s">
        <v>495</v>
      </c>
      <c r="AD1104" s="354"/>
      <c r="AE1104" s="354"/>
      <c r="AF1104" s="354"/>
      <c r="AG1104" s="354"/>
      <c r="AH1104" s="355">
        <v>2</v>
      </c>
      <c r="AI1104" s="356"/>
      <c r="AJ1104" s="356"/>
      <c r="AK1104" s="356"/>
      <c r="AL1104" s="357">
        <v>88.31</v>
      </c>
      <c r="AM1104" s="358"/>
      <c r="AN1104" s="358"/>
      <c r="AO1104" s="359"/>
      <c r="AP1104" s="360" t="s">
        <v>564</v>
      </c>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029">
      <formula>IF(RIGHT(TEXT(P14,"0.#"),1)=".",FALSE,TRUE)</formula>
    </cfRule>
    <cfRule type="expression" dxfId="2822" priority="14030">
      <formula>IF(RIGHT(TEXT(P14,"0.#"),1)=".",TRUE,FALSE)</formula>
    </cfRule>
  </conditionalFormatting>
  <conditionalFormatting sqref="AE32">
    <cfRule type="expression" dxfId="2821" priority="14019">
      <formula>IF(RIGHT(TEXT(AE32,"0.#"),1)=".",FALSE,TRUE)</formula>
    </cfRule>
    <cfRule type="expression" dxfId="2820" priority="14020">
      <formula>IF(RIGHT(TEXT(AE32,"0.#"),1)=".",TRUE,FALSE)</formula>
    </cfRule>
  </conditionalFormatting>
  <conditionalFormatting sqref="P18:AX18">
    <cfRule type="expression" dxfId="2819" priority="13905">
      <formula>IF(RIGHT(TEXT(P18,"0.#"),1)=".",FALSE,TRUE)</formula>
    </cfRule>
    <cfRule type="expression" dxfId="2818" priority="13906">
      <formula>IF(RIGHT(TEXT(P18,"0.#"),1)=".",TRUE,FALSE)</formula>
    </cfRule>
  </conditionalFormatting>
  <conditionalFormatting sqref="Y782">
    <cfRule type="expression" dxfId="2817" priority="13901">
      <formula>IF(RIGHT(TEXT(Y782,"0.#"),1)=".",FALSE,TRUE)</formula>
    </cfRule>
    <cfRule type="expression" dxfId="2816" priority="13902">
      <formula>IF(RIGHT(TEXT(Y782,"0.#"),1)=".",TRUE,FALSE)</formula>
    </cfRule>
  </conditionalFormatting>
  <conditionalFormatting sqref="Y791">
    <cfRule type="expression" dxfId="2815" priority="13897">
      <formula>IF(RIGHT(TEXT(Y791,"0.#"),1)=".",FALSE,TRUE)</formula>
    </cfRule>
    <cfRule type="expression" dxfId="2814" priority="13898">
      <formula>IF(RIGHT(TEXT(Y791,"0.#"),1)=".",TRUE,FALSE)</formula>
    </cfRule>
  </conditionalFormatting>
  <conditionalFormatting sqref="Y822:Y829 Y820 Y809:Y816 Y807 Y796:Y803 Y794">
    <cfRule type="expression" dxfId="2813" priority="13679">
      <formula>IF(RIGHT(TEXT(Y794,"0.#"),1)=".",FALSE,TRUE)</formula>
    </cfRule>
    <cfRule type="expression" dxfId="2812" priority="13680">
      <formula>IF(RIGHT(TEXT(Y794,"0.#"),1)=".",TRUE,FALSE)</formula>
    </cfRule>
  </conditionalFormatting>
  <conditionalFormatting sqref="P16:AQ17 P15:AX15 P13:AX13">
    <cfRule type="expression" dxfId="2811" priority="13727">
      <formula>IF(RIGHT(TEXT(P13,"0.#"),1)=".",FALSE,TRUE)</formula>
    </cfRule>
    <cfRule type="expression" dxfId="2810" priority="13728">
      <formula>IF(RIGHT(TEXT(P13,"0.#"),1)=".",TRUE,FALSE)</formula>
    </cfRule>
  </conditionalFormatting>
  <conditionalFormatting sqref="P19:AJ19">
    <cfRule type="expression" dxfId="2809" priority="13725">
      <formula>IF(RIGHT(TEXT(P19,"0.#"),1)=".",FALSE,TRUE)</formula>
    </cfRule>
    <cfRule type="expression" dxfId="2808" priority="13726">
      <formula>IF(RIGHT(TEXT(P19,"0.#"),1)=".",TRUE,FALSE)</formula>
    </cfRule>
  </conditionalFormatting>
  <conditionalFormatting sqref="AE101 AQ101">
    <cfRule type="expression" dxfId="2807" priority="13717">
      <formula>IF(RIGHT(TEXT(AE101,"0.#"),1)=".",FALSE,TRUE)</formula>
    </cfRule>
    <cfRule type="expression" dxfId="2806" priority="13718">
      <formula>IF(RIGHT(TEXT(AE101,"0.#"),1)=".",TRUE,FALSE)</formula>
    </cfRule>
  </conditionalFormatting>
  <conditionalFormatting sqref="Y783:Y790 Y781">
    <cfRule type="expression" dxfId="2805" priority="13703">
      <formula>IF(RIGHT(TEXT(Y781,"0.#"),1)=".",FALSE,TRUE)</formula>
    </cfRule>
    <cfRule type="expression" dxfId="2804" priority="13704">
      <formula>IF(RIGHT(TEXT(Y781,"0.#"),1)=".",TRUE,FALSE)</formula>
    </cfRule>
  </conditionalFormatting>
  <conditionalFormatting sqref="AU782">
    <cfRule type="expression" dxfId="2803" priority="13701">
      <formula>IF(RIGHT(TEXT(AU782,"0.#"),1)=".",FALSE,TRUE)</formula>
    </cfRule>
    <cfRule type="expression" dxfId="2802" priority="13702">
      <formula>IF(RIGHT(TEXT(AU782,"0.#"),1)=".",TRUE,FALSE)</formula>
    </cfRule>
  </conditionalFormatting>
  <conditionalFormatting sqref="AU791">
    <cfRule type="expression" dxfId="2801" priority="13699">
      <formula>IF(RIGHT(TEXT(AU791,"0.#"),1)=".",FALSE,TRUE)</formula>
    </cfRule>
    <cfRule type="expression" dxfId="2800" priority="13700">
      <formula>IF(RIGHT(TEXT(AU791,"0.#"),1)=".",TRUE,FALSE)</formula>
    </cfRule>
  </conditionalFormatting>
  <conditionalFormatting sqref="AU783:AU790 AU781">
    <cfRule type="expression" dxfId="2799" priority="13697">
      <formula>IF(RIGHT(TEXT(AU781,"0.#"),1)=".",FALSE,TRUE)</formula>
    </cfRule>
    <cfRule type="expression" dxfId="2798" priority="13698">
      <formula>IF(RIGHT(TEXT(AU781,"0.#"),1)=".",TRUE,FALSE)</formula>
    </cfRule>
  </conditionalFormatting>
  <conditionalFormatting sqref="Y821 Y808 Y795">
    <cfRule type="expression" dxfId="2797" priority="13683">
      <formula>IF(RIGHT(TEXT(Y795,"0.#"),1)=".",FALSE,TRUE)</formula>
    </cfRule>
    <cfRule type="expression" dxfId="2796" priority="13684">
      <formula>IF(RIGHT(TEXT(Y795,"0.#"),1)=".",TRUE,FALSE)</formula>
    </cfRule>
  </conditionalFormatting>
  <conditionalFormatting sqref="Y830 Y817 Y804">
    <cfRule type="expression" dxfId="2795" priority="13681">
      <formula>IF(RIGHT(TEXT(Y804,"0.#"),1)=".",FALSE,TRUE)</formula>
    </cfRule>
    <cfRule type="expression" dxfId="2794" priority="13682">
      <formula>IF(RIGHT(TEXT(Y804,"0.#"),1)=".",TRUE,FALSE)</formula>
    </cfRule>
  </conditionalFormatting>
  <conditionalFormatting sqref="AU821 AU808 AU795">
    <cfRule type="expression" dxfId="2793" priority="13677">
      <formula>IF(RIGHT(TEXT(AU795,"0.#"),1)=".",FALSE,TRUE)</formula>
    </cfRule>
    <cfRule type="expression" dxfId="2792" priority="13678">
      <formula>IF(RIGHT(TEXT(AU795,"0.#"),1)=".",TRUE,FALSE)</formula>
    </cfRule>
  </conditionalFormatting>
  <conditionalFormatting sqref="AU830 AU817 AU804">
    <cfRule type="expression" dxfId="2791" priority="13675">
      <formula>IF(RIGHT(TEXT(AU804,"0.#"),1)=".",FALSE,TRUE)</formula>
    </cfRule>
    <cfRule type="expression" dxfId="2790" priority="13676">
      <formula>IF(RIGHT(TEXT(AU804,"0.#"),1)=".",TRUE,FALSE)</formula>
    </cfRule>
  </conditionalFormatting>
  <conditionalFormatting sqref="AU822:AU829 AU820 AU809:AU816 AU807 AU796:AU803 AU794">
    <cfRule type="expression" dxfId="2789" priority="13673">
      <formula>IF(RIGHT(TEXT(AU794,"0.#"),1)=".",FALSE,TRUE)</formula>
    </cfRule>
    <cfRule type="expression" dxfId="2788" priority="13674">
      <formula>IF(RIGHT(TEXT(AU794,"0.#"),1)=".",TRUE,FALSE)</formula>
    </cfRule>
  </conditionalFormatting>
  <conditionalFormatting sqref="AM87">
    <cfRule type="expression" dxfId="2787" priority="13327">
      <formula>IF(RIGHT(TEXT(AM87,"0.#"),1)=".",FALSE,TRUE)</formula>
    </cfRule>
    <cfRule type="expression" dxfId="2786" priority="13328">
      <formula>IF(RIGHT(TEXT(AM87,"0.#"),1)=".",TRUE,FALSE)</formula>
    </cfRule>
  </conditionalFormatting>
  <conditionalFormatting sqref="AE55">
    <cfRule type="expression" dxfId="2785" priority="13395">
      <formula>IF(RIGHT(TEXT(AE55,"0.#"),1)=".",FALSE,TRUE)</formula>
    </cfRule>
    <cfRule type="expression" dxfId="2784" priority="13396">
      <formula>IF(RIGHT(TEXT(AE55,"0.#"),1)=".",TRUE,FALSE)</formula>
    </cfRule>
  </conditionalFormatting>
  <conditionalFormatting sqref="AI55">
    <cfRule type="expression" dxfId="2783" priority="13393">
      <formula>IF(RIGHT(TEXT(AI55,"0.#"),1)=".",FALSE,TRUE)</formula>
    </cfRule>
    <cfRule type="expression" dxfId="2782" priority="13394">
      <formula>IF(RIGHT(TEXT(AI55,"0.#"),1)=".",TRUE,FALSE)</formula>
    </cfRule>
  </conditionalFormatting>
  <conditionalFormatting sqref="AM34">
    <cfRule type="expression" dxfId="2781" priority="13473">
      <formula>IF(RIGHT(TEXT(AM34,"0.#"),1)=".",FALSE,TRUE)</formula>
    </cfRule>
    <cfRule type="expression" dxfId="2780" priority="13474">
      <formula>IF(RIGHT(TEXT(AM34,"0.#"),1)=".",TRUE,FALSE)</formula>
    </cfRule>
  </conditionalFormatting>
  <conditionalFormatting sqref="AE33">
    <cfRule type="expression" dxfId="2779" priority="13487">
      <formula>IF(RIGHT(TEXT(AE33,"0.#"),1)=".",FALSE,TRUE)</formula>
    </cfRule>
    <cfRule type="expression" dxfId="2778" priority="13488">
      <formula>IF(RIGHT(TEXT(AE33,"0.#"),1)=".",TRUE,FALSE)</formula>
    </cfRule>
  </conditionalFormatting>
  <conditionalFormatting sqref="AE34">
    <cfRule type="expression" dxfId="2777" priority="13485">
      <formula>IF(RIGHT(TEXT(AE34,"0.#"),1)=".",FALSE,TRUE)</formula>
    </cfRule>
    <cfRule type="expression" dxfId="2776" priority="13486">
      <formula>IF(RIGHT(TEXT(AE34,"0.#"),1)=".",TRUE,FALSE)</formula>
    </cfRule>
  </conditionalFormatting>
  <conditionalFormatting sqref="AI34">
    <cfRule type="expression" dxfId="2775" priority="13483">
      <formula>IF(RIGHT(TEXT(AI34,"0.#"),1)=".",FALSE,TRUE)</formula>
    </cfRule>
    <cfRule type="expression" dxfId="2774" priority="13484">
      <formula>IF(RIGHT(TEXT(AI34,"0.#"),1)=".",TRUE,FALSE)</formula>
    </cfRule>
  </conditionalFormatting>
  <conditionalFormatting sqref="AI33">
    <cfRule type="expression" dxfId="2773" priority="13481">
      <formula>IF(RIGHT(TEXT(AI33,"0.#"),1)=".",FALSE,TRUE)</formula>
    </cfRule>
    <cfRule type="expression" dxfId="2772" priority="13482">
      <formula>IF(RIGHT(TEXT(AI33,"0.#"),1)=".",TRUE,FALSE)</formula>
    </cfRule>
  </conditionalFormatting>
  <conditionalFormatting sqref="AI32">
    <cfRule type="expression" dxfId="2771" priority="13479">
      <formula>IF(RIGHT(TEXT(AI32,"0.#"),1)=".",FALSE,TRUE)</formula>
    </cfRule>
    <cfRule type="expression" dxfId="2770" priority="13480">
      <formula>IF(RIGHT(TEXT(AI32,"0.#"),1)=".",TRUE,FALSE)</formula>
    </cfRule>
  </conditionalFormatting>
  <conditionalFormatting sqref="AM32">
    <cfRule type="expression" dxfId="2769" priority="13477">
      <formula>IF(RIGHT(TEXT(AM32,"0.#"),1)=".",FALSE,TRUE)</formula>
    </cfRule>
    <cfRule type="expression" dxfId="2768" priority="13478">
      <formula>IF(RIGHT(TEXT(AM32,"0.#"),1)=".",TRUE,FALSE)</formula>
    </cfRule>
  </conditionalFormatting>
  <conditionalFormatting sqref="AM33">
    <cfRule type="expression" dxfId="2767" priority="13475">
      <formula>IF(RIGHT(TEXT(AM33,"0.#"),1)=".",FALSE,TRUE)</formula>
    </cfRule>
    <cfRule type="expression" dxfId="2766" priority="13476">
      <formula>IF(RIGHT(TEXT(AM33,"0.#"),1)=".",TRUE,FALSE)</formula>
    </cfRule>
  </conditionalFormatting>
  <conditionalFormatting sqref="AQ32:AQ34">
    <cfRule type="expression" dxfId="2765" priority="13467">
      <formula>IF(RIGHT(TEXT(AQ32,"0.#"),1)=".",FALSE,TRUE)</formula>
    </cfRule>
    <cfRule type="expression" dxfId="2764" priority="13468">
      <formula>IF(RIGHT(TEXT(AQ32,"0.#"),1)=".",TRUE,FALSE)</formula>
    </cfRule>
  </conditionalFormatting>
  <conditionalFormatting sqref="AU32:AU34">
    <cfRule type="expression" dxfId="2763" priority="13465">
      <formula>IF(RIGHT(TEXT(AU32,"0.#"),1)=".",FALSE,TRUE)</formula>
    </cfRule>
    <cfRule type="expression" dxfId="2762" priority="13466">
      <formula>IF(RIGHT(TEXT(AU32,"0.#"),1)=".",TRUE,FALSE)</formula>
    </cfRule>
  </conditionalFormatting>
  <conditionalFormatting sqref="AE53">
    <cfRule type="expression" dxfId="2761" priority="13399">
      <formula>IF(RIGHT(TEXT(AE53,"0.#"),1)=".",FALSE,TRUE)</formula>
    </cfRule>
    <cfRule type="expression" dxfId="2760" priority="13400">
      <formula>IF(RIGHT(TEXT(AE53,"0.#"),1)=".",TRUE,FALSE)</formula>
    </cfRule>
  </conditionalFormatting>
  <conditionalFormatting sqref="AE54">
    <cfRule type="expression" dxfId="2759" priority="13397">
      <formula>IF(RIGHT(TEXT(AE54,"0.#"),1)=".",FALSE,TRUE)</formula>
    </cfRule>
    <cfRule type="expression" dxfId="2758" priority="13398">
      <formula>IF(RIGHT(TEXT(AE54,"0.#"),1)=".",TRUE,FALSE)</formula>
    </cfRule>
  </conditionalFormatting>
  <conditionalFormatting sqref="AI54">
    <cfRule type="expression" dxfId="2757" priority="13391">
      <formula>IF(RIGHT(TEXT(AI54,"0.#"),1)=".",FALSE,TRUE)</formula>
    </cfRule>
    <cfRule type="expression" dxfId="2756" priority="13392">
      <formula>IF(RIGHT(TEXT(AI54,"0.#"),1)=".",TRUE,FALSE)</formula>
    </cfRule>
  </conditionalFormatting>
  <conditionalFormatting sqref="AI53">
    <cfRule type="expression" dxfId="2755" priority="13389">
      <formula>IF(RIGHT(TEXT(AI53,"0.#"),1)=".",FALSE,TRUE)</formula>
    </cfRule>
    <cfRule type="expression" dxfId="2754" priority="13390">
      <formula>IF(RIGHT(TEXT(AI53,"0.#"),1)=".",TRUE,FALSE)</formula>
    </cfRule>
  </conditionalFormatting>
  <conditionalFormatting sqref="AM53">
    <cfRule type="expression" dxfId="2753" priority="13387">
      <formula>IF(RIGHT(TEXT(AM53,"0.#"),1)=".",FALSE,TRUE)</formula>
    </cfRule>
    <cfRule type="expression" dxfId="2752" priority="13388">
      <formula>IF(RIGHT(TEXT(AM53,"0.#"),1)=".",TRUE,FALSE)</formula>
    </cfRule>
  </conditionalFormatting>
  <conditionalFormatting sqref="AM54">
    <cfRule type="expression" dxfId="2751" priority="13385">
      <formula>IF(RIGHT(TEXT(AM54,"0.#"),1)=".",FALSE,TRUE)</formula>
    </cfRule>
    <cfRule type="expression" dxfId="2750" priority="13386">
      <formula>IF(RIGHT(TEXT(AM54,"0.#"),1)=".",TRUE,FALSE)</formula>
    </cfRule>
  </conditionalFormatting>
  <conditionalFormatting sqref="AM55">
    <cfRule type="expression" dxfId="2749" priority="13383">
      <formula>IF(RIGHT(TEXT(AM55,"0.#"),1)=".",FALSE,TRUE)</formula>
    </cfRule>
    <cfRule type="expression" dxfId="2748" priority="13384">
      <formula>IF(RIGHT(TEXT(AM55,"0.#"),1)=".",TRUE,FALSE)</formula>
    </cfRule>
  </conditionalFormatting>
  <conditionalFormatting sqref="AE60">
    <cfRule type="expression" dxfId="2747" priority="13369">
      <formula>IF(RIGHT(TEXT(AE60,"0.#"),1)=".",FALSE,TRUE)</formula>
    </cfRule>
    <cfRule type="expression" dxfId="2746" priority="13370">
      <formula>IF(RIGHT(TEXT(AE60,"0.#"),1)=".",TRUE,FALSE)</formula>
    </cfRule>
  </conditionalFormatting>
  <conditionalFormatting sqref="AE61">
    <cfRule type="expression" dxfId="2745" priority="13367">
      <formula>IF(RIGHT(TEXT(AE61,"0.#"),1)=".",FALSE,TRUE)</formula>
    </cfRule>
    <cfRule type="expression" dxfId="2744" priority="13368">
      <formula>IF(RIGHT(TEXT(AE61,"0.#"),1)=".",TRUE,FALSE)</formula>
    </cfRule>
  </conditionalFormatting>
  <conditionalFormatting sqref="AE62">
    <cfRule type="expression" dxfId="2743" priority="13365">
      <formula>IF(RIGHT(TEXT(AE62,"0.#"),1)=".",FALSE,TRUE)</formula>
    </cfRule>
    <cfRule type="expression" dxfId="2742" priority="13366">
      <formula>IF(RIGHT(TEXT(AE62,"0.#"),1)=".",TRUE,FALSE)</formula>
    </cfRule>
  </conditionalFormatting>
  <conditionalFormatting sqref="AI62">
    <cfRule type="expression" dxfId="2741" priority="13363">
      <formula>IF(RIGHT(TEXT(AI62,"0.#"),1)=".",FALSE,TRUE)</formula>
    </cfRule>
    <cfRule type="expression" dxfId="2740" priority="13364">
      <formula>IF(RIGHT(TEXT(AI62,"0.#"),1)=".",TRUE,FALSE)</formula>
    </cfRule>
  </conditionalFormatting>
  <conditionalFormatting sqref="AI61">
    <cfRule type="expression" dxfId="2739" priority="13361">
      <formula>IF(RIGHT(TEXT(AI61,"0.#"),1)=".",FALSE,TRUE)</formula>
    </cfRule>
    <cfRule type="expression" dxfId="2738" priority="13362">
      <formula>IF(RIGHT(TEXT(AI61,"0.#"),1)=".",TRUE,FALSE)</formula>
    </cfRule>
  </conditionalFormatting>
  <conditionalFormatting sqref="AI60">
    <cfRule type="expression" dxfId="2737" priority="13359">
      <formula>IF(RIGHT(TEXT(AI60,"0.#"),1)=".",FALSE,TRUE)</formula>
    </cfRule>
    <cfRule type="expression" dxfId="2736" priority="13360">
      <formula>IF(RIGHT(TEXT(AI60,"0.#"),1)=".",TRUE,FALSE)</formula>
    </cfRule>
  </conditionalFormatting>
  <conditionalFormatting sqref="AM60">
    <cfRule type="expression" dxfId="2735" priority="13357">
      <formula>IF(RIGHT(TEXT(AM60,"0.#"),1)=".",FALSE,TRUE)</formula>
    </cfRule>
    <cfRule type="expression" dxfId="2734" priority="13358">
      <formula>IF(RIGHT(TEXT(AM60,"0.#"),1)=".",TRUE,FALSE)</formula>
    </cfRule>
  </conditionalFormatting>
  <conditionalFormatting sqref="AM61">
    <cfRule type="expression" dxfId="2733" priority="13355">
      <formula>IF(RIGHT(TEXT(AM61,"0.#"),1)=".",FALSE,TRUE)</formula>
    </cfRule>
    <cfRule type="expression" dxfId="2732" priority="13356">
      <formula>IF(RIGHT(TEXT(AM61,"0.#"),1)=".",TRUE,FALSE)</formula>
    </cfRule>
  </conditionalFormatting>
  <conditionalFormatting sqref="AM62">
    <cfRule type="expression" dxfId="2731" priority="13353">
      <formula>IF(RIGHT(TEXT(AM62,"0.#"),1)=".",FALSE,TRUE)</formula>
    </cfRule>
    <cfRule type="expression" dxfId="2730" priority="13354">
      <formula>IF(RIGHT(TEXT(AM62,"0.#"),1)=".",TRUE,FALSE)</formula>
    </cfRule>
  </conditionalFormatting>
  <conditionalFormatting sqref="AE87">
    <cfRule type="expression" dxfId="2729" priority="13339">
      <formula>IF(RIGHT(TEXT(AE87,"0.#"),1)=".",FALSE,TRUE)</formula>
    </cfRule>
    <cfRule type="expression" dxfId="2728" priority="13340">
      <formula>IF(RIGHT(TEXT(AE87,"0.#"),1)=".",TRUE,FALSE)</formula>
    </cfRule>
  </conditionalFormatting>
  <conditionalFormatting sqref="AE88">
    <cfRule type="expression" dxfId="2727" priority="13337">
      <formula>IF(RIGHT(TEXT(AE88,"0.#"),1)=".",FALSE,TRUE)</formula>
    </cfRule>
    <cfRule type="expression" dxfId="2726" priority="13338">
      <formula>IF(RIGHT(TEXT(AE88,"0.#"),1)=".",TRUE,FALSE)</formula>
    </cfRule>
  </conditionalFormatting>
  <conditionalFormatting sqref="AE89">
    <cfRule type="expression" dxfId="2725" priority="13335">
      <formula>IF(RIGHT(TEXT(AE89,"0.#"),1)=".",FALSE,TRUE)</formula>
    </cfRule>
    <cfRule type="expression" dxfId="2724" priority="13336">
      <formula>IF(RIGHT(TEXT(AE89,"0.#"),1)=".",TRUE,FALSE)</formula>
    </cfRule>
  </conditionalFormatting>
  <conditionalFormatting sqref="AI89">
    <cfRule type="expression" dxfId="2723" priority="13333">
      <formula>IF(RIGHT(TEXT(AI89,"0.#"),1)=".",FALSE,TRUE)</formula>
    </cfRule>
    <cfRule type="expression" dxfId="2722" priority="13334">
      <formula>IF(RIGHT(TEXT(AI89,"0.#"),1)=".",TRUE,FALSE)</formula>
    </cfRule>
  </conditionalFormatting>
  <conditionalFormatting sqref="AI88">
    <cfRule type="expression" dxfId="2721" priority="13331">
      <formula>IF(RIGHT(TEXT(AI88,"0.#"),1)=".",FALSE,TRUE)</formula>
    </cfRule>
    <cfRule type="expression" dxfId="2720" priority="13332">
      <formula>IF(RIGHT(TEXT(AI88,"0.#"),1)=".",TRUE,FALSE)</formula>
    </cfRule>
  </conditionalFormatting>
  <conditionalFormatting sqref="AI87">
    <cfRule type="expression" dxfId="2719" priority="13329">
      <formula>IF(RIGHT(TEXT(AI87,"0.#"),1)=".",FALSE,TRUE)</formula>
    </cfRule>
    <cfRule type="expression" dxfId="2718" priority="13330">
      <formula>IF(RIGHT(TEXT(AI87,"0.#"),1)=".",TRUE,FALSE)</formula>
    </cfRule>
  </conditionalFormatting>
  <conditionalFormatting sqref="AM88">
    <cfRule type="expression" dxfId="2717" priority="13325">
      <formula>IF(RIGHT(TEXT(AM88,"0.#"),1)=".",FALSE,TRUE)</formula>
    </cfRule>
    <cfRule type="expression" dxfId="2716" priority="13326">
      <formula>IF(RIGHT(TEXT(AM88,"0.#"),1)=".",TRUE,FALSE)</formula>
    </cfRule>
  </conditionalFormatting>
  <conditionalFormatting sqref="AM89">
    <cfRule type="expression" dxfId="2715" priority="13323">
      <formula>IF(RIGHT(TEXT(AM89,"0.#"),1)=".",FALSE,TRUE)</formula>
    </cfRule>
    <cfRule type="expression" dxfId="2714" priority="13324">
      <formula>IF(RIGHT(TEXT(AM89,"0.#"),1)=".",TRUE,FALSE)</formula>
    </cfRule>
  </conditionalFormatting>
  <conditionalFormatting sqref="AE92">
    <cfRule type="expression" dxfId="2713" priority="13309">
      <formula>IF(RIGHT(TEXT(AE92,"0.#"),1)=".",FALSE,TRUE)</formula>
    </cfRule>
    <cfRule type="expression" dxfId="2712" priority="13310">
      <formula>IF(RIGHT(TEXT(AE92,"0.#"),1)=".",TRUE,FALSE)</formula>
    </cfRule>
  </conditionalFormatting>
  <conditionalFormatting sqref="AE93">
    <cfRule type="expression" dxfId="2711" priority="13307">
      <formula>IF(RIGHT(TEXT(AE93,"0.#"),1)=".",FALSE,TRUE)</formula>
    </cfRule>
    <cfRule type="expression" dxfId="2710" priority="13308">
      <formula>IF(RIGHT(TEXT(AE93,"0.#"),1)=".",TRUE,FALSE)</formula>
    </cfRule>
  </conditionalFormatting>
  <conditionalFormatting sqref="AE94">
    <cfRule type="expression" dxfId="2709" priority="13305">
      <formula>IF(RIGHT(TEXT(AE94,"0.#"),1)=".",FALSE,TRUE)</formula>
    </cfRule>
    <cfRule type="expression" dxfId="2708" priority="13306">
      <formula>IF(RIGHT(TEXT(AE94,"0.#"),1)=".",TRUE,FALSE)</formula>
    </cfRule>
  </conditionalFormatting>
  <conditionalFormatting sqref="AI94">
    <cfRule type="expression" dxfId="2707" priority="13303">
      <formula>IF(RIGHT(TEXT(AI94,"0.#"),1)=".",FALSE,TRUE)</formula>
    </cfRule>
    <cfRule type="expression" dxfId="2706" priority="13304">
      <formula>IF(RIGHT(TEXT(AI94,"0.#"),1)=".",TRUE,FALSE)</formula>
    </cfRule>
  </conditionalFormatting>
  <conditionalFormatting sqref="AI93">
    <cfRule type="expression" dxfId="2705" priority="13301">
      <formula>IF(RIGHT(TEXT(AI93,"0.#"),1)=".",FALSE,TRUE)</formula>
    </cfRule>
    <cfRule type="expression" dxfId="2704" priority="13302">
      <formula>IF(RIGHT(TEXT(AI93,"0.#"),1)=".",TRUE,FALSE)</formula>
    </cfRule>
  </conditionalFormatting>
  <conditionalFormatting sqref="AI92">
    <cfRule type="expression" dxfId="2703" priority="13299">
      <formula>IF(RIGHT(TEXT(AI92,"0.#"),1)=".",FALSE,TRUE)</formula>
    </cfRule>
    <cfRule type="expression" dxfId="2702" priority="13300">
      <formula>IF(RIGHT(TEXT(AI92,"0.#"),1)=".",TRUE,FALSE)</formula>
    </cfRule>
  </conditionalFormatting>
  <conditionalFormatting sqref="AM92">
    <cfRule type="expression" dxfId="2701" priority="13297">
      <formula>IF(RIGHT(TEXT(AM92,"0.#"),1)=".",FALSE,TRUE)</formula>
    </cfRule>
    <cfRule type="expression" dxfId="2700" priority="13298">
      <formula>IF(RIGHT(TEXT(AM92,"0.#"),1)=".",TRUE,FALSE)</formula>
    </cfRule>
  </conditionalFormatting>
  <conditionalFormatting sqref="AM93">
    <cfRule type="expression" dxfId="2699" priority="13295">
      <formula>IF(RIGHT(TEXT(AM93,"0.#"),1)=".",FALSE,TRUE)</formula>
    </cfRule>
    <cfRule type="expression" dxfId="2698" priority="13296">
      <formula>IF(RIGHT(TEXT(AM93,"0.#"),1)=".",TRUE,FALSE)</formula>
    </cfRule>
  </conditionalFormatting>
  <conditionalFormatting sqref="AM94">
    <cfRule type="expression" dxfId="2697" priority="13293">
      <formula>IF(RIGHT(TEXT(AM94,"0.#"),1)=".",FALSE,TRUE)</formula>
    </cfRule>
    <cfRule type="expression" dxfId="2696" priority="13294">
      <formula>IF(RIGHT(TEXT(AM94,"0.#"),1)=".",TRUE,FALSE)</formula>
    </cfRule>
  </conditionalFormatting>
  <conditionalFormatting sqref="AE97">
    <cfRule type="expression" dxfId="2695" priority="13279">
      <formula>IF(RIGHT(TEXT(AE97,"0.#"),1)=".",FALSE,TRUE)</formula>
    </cfRule>
    <cfRule type="expression" dxfId="2694" priority="13280">
      <formula>IF(RIGHT(TEXT(AE97,"0.#"),1)=".",TRUE,FALSE)</formula>
    </cfRule>
  </conditionalFormatting>
  <conditionalFormatting sqref="AE98">
    <cfRule type="expression" dxfId="2693" priority="13277">
      <formula>IF(RIGHT(TEXT(AE98,"0.#"),1)=".",FALSE,TRUE)</formula>
    </cfRule>
    <cfRule type="expression" dxfId="2692" priority="13278">
      <formula>IF(RIGHT(TEXT(AE98,"0.#"),1)=".",TRUE,FALSE)</formula>
    </cfRule>
  </conditionalFormatting>
  <conditionalFormatting sqref="AE99">
    <cfRule type="expression" dxfId="2691" priority="13275">
      <formula>IF(RIGHT(TEXT(AE99,"0.#"),1)=".",FALSE,TRUE)</formula>
    </cfRule>
    <cfRule type="expression" dxfId="2690" priority="13276">
      <formula>IF(RIGHT(TEXT(AE99,"0.#"),1)=".",TRUE,FALSE)</formula>
    </cfRule>
  </conditionalFormatting>
  <conditionalFormatting sqref="AI99">
    <cfRule type="expression" dxfId="2689" priority="13273">
      <formula>IF(RIGHT(TEXT(AI99,"0.#"),1)=".",FALSE,TRUE)</formula>
    </cfRule>
    <cfRule type="expression" dxfId="2688" priority="13274">
      <formula>IF(RIGHT(TEXT(AI99,"0.#"),1)=".",TRUE,FALSE)</formula>
    </cfRule>
  </conditionalFormatting>
  <conditionalFormatting sqref="AI98">
    <cfRule type="expression" dxfId="2687" priority="13271">
      <formula>IF(RIGHT(TEXT(AI98,"0.#"),1)=".",FALSE,TRUE)</formula>
    </cfRule>
    <cfRule type="expression" dxfId="2686" priority="13272">
      <formula>IF(RIGHT(TEXT(AI98,"0.#"),1)=".",TRUE,FALSE)</formula>
    </cfRule>
  </conditionalFormatting>
  <conditionalFormatting sqref="AI97">
    <cfRule type="expression" dxfId="2685" priority="13269">
      <formula>IF(RIGHT(TEXT(AI97,"0.#"),1)=".",FALSE,TRUE)</formula>
    </cfRule>
    <cfRule type="expression" dxfId="2684" priority="13270">
      <formula>IF(RIGHT(TEXT(AI97,"0.#"),1)=".",TRUE,FALSE)</formula>
    </cfRule>
  </conditionalFormatting>
  <conditionalFormatting sqref="AM97">
    <cfRule type="expression" dxfId="2683" priority="13267">
      <formula>IF(RIGHT(TEXT(AM97,"0.#"),1)=".",FALSE,TRUE)</formula>
    </cfRule>
    <cfRule type="expression" dxfId="2682" priority="13268">
      <formula>IF(RIGHT(TEXT(AM97,"0.#"),1)=".",TRUE,FALSE)</formula>
    </cfRule>
  </conditionalFormatting>
  <conditionalFormatting sqref="AM98">
    <cfRule type="expression" dxfId="2681" priority="13265">
      <formula>IF(RIGHT(TEXT(AM98,"0.#"),1)=".",FALSE,TRUE)</formula>
    </cfRule>
    <cfRule type="expression" dxfId="2680" priority="13266">
      <formula>IF(RIGHT(TEXT(AM98,"0.#"),1)=".",TRUE,FALSE)</formula>
    </cfRule>
  </conditionalFormatting>
  <conditionalFormatting sqref="AM99">
    <cfRule type="expression" dxfId="2679" priority="13263">
      <formula>IF(RIGHT(TEXT(AM99,"0.#"),1)=".",FALSE,TRUE)</formula>
    </cfRule>
    <cfRule type="expression" dxfId="2678" priority="13264">
      <formula>IF(RIGHT(TEXT(AM99,"0.#"),1)=".",TRUE,FALSE)</formula>
    </cfRule>
  </conditionalFormatting>
  <conditionalFormatting sqref="AI101">
    <cfRule type="expression" dxfId="2677" priority="13249">
      <formula>IF(RIGHT(TEXT(AI101,"0.#"),1)=".",FALSE,TRUE)</formula>
    </cfRule>
    <cfRule type="expression" dxfId="2676" priority="13250">
      <formula>IF(RIGHT(TEXT(AI101,"0.#"),1)=".",TRUE,FALSE)</formula>
    </cfRule>
  </conditionalFormatting>
  <conditionalFormatting sqref="AM101">
    <cfRule type="expression" dxfId="2675" priority="13247">
      <formula>IF(RIGHT(TEXT(AM101,"0.#"),1)=".",FALSE,TRUE)</formula>
    </cfRule>
    <cfRule type="expression" dxfId="2674" priority="13248">
      <formula>IF(RIGHT(TEXT(AM101,"0.#"),1)=".",TRUE,FALSE)</formula>
    </cfRule>
  </conditionalFormatting>
  <conditionalFormatting sqref="AE102">
    <cfRule type="expression" dxfId="2673" priority="13245">
      <formula>IF(RIGHT(TEXT(AE102,"0.#"),1)=".",FALSE,TRUE)</formula>
    </cfRule>
    <cfRule type="expression" dxfId="2672" priority="13246">
      <formula>IF(RIGHT(TEXT(AE102,"0.#"),1)=".",TRUE,FALSE)</formula>
    </cfRule>
  </conditionalFormatting>
  <conditionalFormatting sqref="AI102">
    <cfRule type="expression" dxfId="2671" priority="13243">
      <formula>IF(RIGHT(TEXT(AI102,"0.#"),1)=".",FALSE,TRUE)</formula>
    </cfRule>
    <cfRule type="expression" dxfId="2670" priority="13244">
      <formula>IF(RIGHT(TEXT(AI102,"0.#"),1)=".",TRUE,FALSE)</formula>
    </cfRule>
  </conditionalFormatting>
  <conditionalFormatting sqref="AM102">
    <cfRule type="expression" dxfId="2669" priority="13241">
      <formula>IF(RIGHT(TEXT(AM102,"0.#"),1)=".",FALSE,TRUE)</formula>
    </cfRule>
    <cfRule type="expression" dxfId="2668" priority="13242">
      <formula>IF(RIGHT(TEXT(AM102,"0.#"),1)=".",TRUE,FALSE)</formula>
    </cfRule>
  </conditionalFormatting>
  <conditionalFormatting sqref="AQ102">
    <cfRule type="expression" dxfId="2667" priority="13239">
      <formula>IF(RIGHT(TEXT(AQ102,"0.#"),1)=".",FALSE,TRUE)</formula>
    </cfRule>
    <cfRule type="expression" dxfId="2666" priority="13240">
      <formula>IF(RIGHT(TEXT(AQ102,"0.#"),1)=".",TRUE,FALSE)</formula>
    </cfRule>
  </conditionalFormatting>
  <conditionalFormatting sqref="AE104">
    <cfRule type="expression" dxfId="2665" priority="13237">
      <formula>IF(RIGHT(TEXT(AE104,"0.#"),1)=".",FALSE,TRUE)</formula>
    </cfRule>
    <cfRule type="expression" dxfId="2664" priority="13238">
      <formula>IF(RIGHT(TEXT(AE104,"0.#"),1)=".",TRUE,FALSE)</formula>
    </cfRule>
  </conditionalFormatting>
  <conditionalFormatting sqref="AI104">
    <cfRule type="expression" dxfId="2663" priority="13235">
      <formula>IF(RIGHT(TEXT(AI104,"0.#"),1)=".",FALSE,TRUE)</formula>
    </cfRule>
    <cfRule type="expression" dxfId="2662" priority="13236">
      <formula>IF(RIGHT(TEXT(AI104,"0.#"),1)=".",TRUE,FALSE)</formula>
    </cfRule>
  </conditionalFormatting>
  <conditionalFormatting sqref="AM104">
    <cfRule type="expression" dxfId="2661" priority="13233">
      <formula>IF(RIGHT(TEXT(AM104,"0.#"),1)=".",FALSE,TRUE)</formula>
    </cfRule>
    <cfRule type="expression" dxfId="2660" priority="13234">
      <formula>IF(RIGHT(TEXT(AM104,"0.#"),1)=".",TRUE,FALSE)</formula>
    </cfRule>
  </conditionalFormatting>
  <conditionalFormatting sqref="AE105">
    <cfRule type="expression" dxfId="2659" priority="13231">
      <formula>IF(RIGHT(TEXT(AE105,"0.#"),1)=".",FALSE,TRUE)</formula>
    </cfRule>
    <cfRule type="expression" dxfId="2658" priority="13232">
      <formula>IF(RIGHT(TEXT(AE105,"0.#"),1)=".",TRUE,FALSE)</formula>
    </cfRule>
  </conditionalFormatting>
  <conditionalFormatting sqref="AI105">
    <cfRule type="expression" dxfId="2657" priority="13229">
      <formula>IF(RIGHT(TEXT(AI105,"0.#"),1)=".",FALSE,TRUE)</formula>
    </cfRule>
    <cfRule type="expression" dxfId="2656" priority="13230">
      <formula>IF(RIGHT(TEXT(AI105,"0.#"),1)=".",TRUE,FALSE)</formula>
    </cfRule>
  </conditionalFormatting>
  <conditionalFormatting sqref="AM105">
    <cfRule type="expression" dxfId="2655" priority="13227">
      <formula>IF(RIGHT(TEXT(AM105,"0.#"),1)=".",FALSE,TRUE)</formula>
    </cfRule>
    <cfRule type="expression" dxfId="2654" priority="13228">
      <formula>IF(RIGHT(TEXT(AM105,"0.#"),1)=".",TRUE,FALSE)</formula>
    </cfRule>
  </conditionalFormatting>
  <conditionalFormatting sqref="AE107">
    <cfRule type="expression" dxfId="2653" priority="13223">
      <formula>IF(RIGHT(TEXT(AE107,"0.#"),1)=".",FALSE,TRUE)</formula>
    </cfRule>
    <cfRule type="expression" dxfId="2652" priority="13224">
      <formula>IF(RIGHT(TEXT(AE107,"0.#"),1)=".",TRUE,FALSE)</formula>
    </cfRule>
  </conditionalFormatting>
  <conditionalFormatting sqref="AI107">
    <cfRule type="expression" dxfId="2651" priority="13221">
      <formula>IF(RIGHT(TEXT(AI107,"0.#"),1)=".",FALSE,TRUE)</formula>
    </cfRule>
    <cfRule type="expression" dxfId="2650" priority="13222">
      <formula>IF(RIGHT(TEXT(AI107,"0.#"),1)=".",TRUE,FALSE)</formula>
    </cfRule>
  </conditionalFormatting>
  <conditionalFormatting sqref="AM107">
    <cfRule type="expression" dxfId="2649" priority="13219">
      <formula>IF(RIGHT(TEXT(AM107,"0.#"),1)=".",FALSE,TRUE)</formula>
    </cfRule>
    <cfRule type="expression" dxfId="2648" priority="13220">
      <formula>IF(RIGHT(TEXT(AM107,"0.#"),1)=".",TRUE,FALSE)</formula>
    </cfRule>
  </conditionalFormatting>
  <conditionalFormatting sqref="AE108">
    <cfRule type="expression" dxfId="2647" priority="13217">
      <formula>IF(RIGHT(TEXT(AE108,"0.#"),1)=".",FALSE,TRUE)</formula>
    </cfRule>
    <cfRule type="expression" dxfId="2646" priority="13218">
      <formula>IF(RIGHT(TEXT(AE108,"0.#"),1)=".",TRUE,FALSE)</formula>
    </cfRule>
  </conditionalFormatting>
  <conditionalFormatting sqref="AI108">
    <cfRule type="expression" dxfId="2645" priority="13215">
      <formula>IF(RIGHT(TEXT(AI108,"0.#"),1)=".",FALSE,TRUE)</formula>
    </cfRule>
    <cfRule type="expression" dxfId="2644" priority="13216">
      <formula>IF(RIGHT(TEXT(AI108,"0.#"),1)=".",TRUE,FALSE)</formula>
    </cfRule>
  </conditionalFormatting>
  <conditionalFormatting sqref="AM108">
    <cfRule type="expression" dxfId="2643" priority="13213">
      <formula>IF(RIGHT(TEXT(AM108,"0.#"),1)=".",FALSE,TRUE)</formula>
    </cfRule>
    <cfRule type="expression" dxfId="2642" priority="13214">
      <formula>IF(RIGHT(TEXT(AM108,"0.#"),1)=".",TRUE,FALSE)</formula>
    </cfRule>
  </conditionalFormatting>
  <conditionalFormatting sqref="AE110">
    <cfRule type="expression" dxfId="2641" priority="13209">
      <formula>IF(RIGHT(TEXT(AE110,"0.#"),1)=".",FALSE,TRUE)</formula>
    </cfRule>
    <cfRule type="expression" dxfId="2640" priority="13210">
      <formula>IF(RIGHT(TEXT(AE110,"0.#"),1)=".",TRUE,FALSE)</formula>
    </cfRule>
  </conditionalFormatting>
  <conditionalFormatting sqref="AI110">
    <cfRule type="expression" dxfId="2639" priority="13207">
      <formula>IF(RIGHT(TEXT(AI110,"0.#"),1)=".",FALSE,TRUE)</formula>
    </cfRule>
    <cfRule type="expression" dxfId="2638" priority="13208">
      <formula>IF(RIGHT(TEXT(AI110,"0.#"),1)=".",TRUE,FALSE)</formula>
    </cfRule>
  </conditionalFormatting>
  <conditionalFormatting sqref="AM110">
    <cfRule type="expression" dxfId="2637" priority="13205">
      <formula>IF(RIGHT(TEXT(AM110,"0.#"),1)=".",FALSE,TRUE)</formula>
    </cfRule>
    <cfRule type="expression" dxfId="2636" priority="13206">
      <formula>IF(RIGHT(TEXT(AM110,"0.#"),1)=".",TRUE,FALSE)</formula>
    </cfRule>
  </conditionalFormatting>
  <conditionalFormatting sqref="AE111">
    <cfRule type="expression" dxfId="2635" priority="13203">
      <formula>IF(RIGHT(TEXT(AE111,"0.#"),1)=".",FALSE,TRUE)</formula>
    </cfRule>
    <cfRule type="expression" dxfId="2634" priority="13204">
      <formula>IF(RIGHT(TEXT(AE111,"0.#"),1)=".",TRUE,FALSE)</formula>
    </cfRule>
  </conditionalFormatting>
  <conditionalFormatting sqref="AI111">
    <cfRule type="expression" dxfId="2633" priority="13201">
      <formula>IF(RIGHT(TEXT(AI111,"0.#"),1)=".",FALSE,TRUE)</formula>
    </cfRule>
    <cfRule type="expression" dxfId="2632" priority="13202">
      <formula>IF(RIGHT(TEXT(AI111,"0.#"),1)=".",TRUE,FALSE)</formula>
    </cfRule>
  </conditionalFormatting>
  <conditionalFormatting sqref="AM111">
    <cfRule type="expression" dxfId="2631" priority="13199">
      <formula>IF(RIGHT(TEXT(AM111,"0.#"),1)=".",FALSE,TRUE)</formula>
    </cfRule>
    <cfRule type="expression" dxfId="2630" priority="13200">
      <formula>IF(RIGHT(TEXT(AM111,"0.#"),1)=".",TRUE,FALSE)</formula>
    </cfRule>
  </conditionalFormatting>
  <conditionalFormatting sqref="AE113">
    <cfRule type="expression" dxfId="2629" priority="13195">
      <formula>IF(RIGHT(TEXT(AE113,"0.#"),1)=".",FALSE,TRUE)</formula>
    </cfRule>
    <cfRule type="expression" dxfId="2628" priority="13196">
      <formula>IF(RIGHT(TEXT(AE113,"0.#"),1)=".",TRUE,FALSE)</formula>
    </cfRule>
  </conditionalFormatting>
  <conditionalFormatting sqref="AI113">
    <cfRule type="expression" dxfId="2627" priority="13193">
      <formula>IF(RIGHT(TEXT(AI113,"0.#"),1)=".",FALSE,TRUE)</formula>
    </cfRule>
    <cfRule type="expression" dxfId="2626" priority="13194">
      <formula>IF(RIGHT(TEXT(AI113,"0.#"),1)=".",TRUE,FALSE)</formula>
    </cfRule>
  </conditionalFormatting>
  <conditionalFormatting sqref="AM113">
    <cfRule type="expression" dxfId="2625" priority="13191">
      <formula>IF(RIGHT(TEXT(AM113,"0.#"),1)=".",FALSE,TRUE)</formula>
    </cfRule>
    <cfRule type="expression" dxfId="2624" priority="13192">
      <formula>IF(RIGHT(TEXT(AM113,"0.#"),1)=".",TRUE,FALSE)</formula>
    </cfRule>
  </conditionalFormatting>
  <conditionalFormatting sqref="AE114">
    <cfRule type="expression" dxfId="2623" priority="13189">
      <formula>IF(RIGHT(TEXT(AE114,"0.#"),1)=".",FALSE,TRUE)</formula>
    </cfRule>
    <cfRule type="expression" dxfId="2622" priority="13190">
      <formula>IF(RIGHT(TEXT(AE114,"0.#"),1)=".",TRUE,FALSE)</formula>
    </cfRule>
  </conditionalFormatting>
  <conditionalFormatting sqref="AI114">
    <cfRule type="expression" dxfId="2621" priority="13187">
      <formula>IF(RIGHT(TEXT(AI114,"0.#"),1)=".",FALSE,TRUE)</formula>
    </cfRule>
    <cfRule type="expression" dxfId="2620" priority="13188">
      <formula>IF(RIGHT(TEXT(AI114,"0.#"),1)=".",TRUE,FALSE)</formula>
    </cfRule>
  </conditionalFormatting>
  <conditionalFormatting sqref="AM114">
    <cfRule type="expression" dxfId="2619" priority="13185">
      <formula>IF(RIGHT(TEXT(AM114,"0.#"),1)=".",FALSE,TRUE)</formula>
    </cfRule>
    <cfRule type="expression" dxfId="2618" priority="13186">
      <formula>IF(RIGHT(TEXT(AM114,"0.#"),1)=".",TRUE,FALSE)</formula>
    </cfRule>
  </conditionalFormatting>
  <conditionalFormatting sqref="AE116 AQ116">
    <cfRule type="expression" dxfId="2617" priority="13181">
      <formula>IF(RIGHT(TEXT(AE116,"0.#"),1)=".",FALSE,TRUE)</formula>
    </cfRule>
    <cfRule type="expression" dxfId="2616" priority="13182">
      <formula>IF(RIGHT(TEXT(AE116,"0.#"),1)=".",TRUE,FALSE)</formula>
    </cfRule>
  </conditionalFormatting>
  <conditionalFormatting sqref="AI116">
    <cfRule type="expression" dxfId="2615" priority="13179">
      <formula>IF(RIGHT(TEXT(AI116,"0.#"),1)=".",FALSE,TRUE)</formula>
    </cfRule>
    <cfRule type="expression" dxfId="2614" priority="13180">
      <formula>IF(RIGHT(TEXT(AI116,"0.#"),1)=".",TRUE,FALSE)</formula>
    </cfRule>
  </conditionalFormatting>
  <conditionalFormatting sqref="AM116">
    <cfRule type="expression" dxfId="2613" priority="13177">
      <formula>IF(RIGHT(TEXT(AM116,"0.#"),1)=".",FALSE,TRUE)</formula>
    </cfRule>
    <cfRule type="expression" dxfId="2612" priority="13178">
      <formula>IF(RIGHT(TEXT(AM116,"0.#"),1)=".",TRUE,FALSE)</formula>
    </cfRule>
  </conditionalFormatting>
  <conditionalFormatting sqref="AE117">
    <cfRule type="expression" dxfId="2611" priority="13175">
      <formula>IF(RIGHT(TEXT(AE117,"0.#"),1)=".",FALSE,TRUE)</formula>
    </cfRule>
    <cfRule type="expression" dxfId="2610" priority="13176">
      <formula>IF(RIGHT(TEXT(AE117,"0.#"),1)=".",TRUE,FALSE)</formula>
    </cfRule>
  </conditionalFormatting>
  <conditionalFormatting sqref="AI117">
    <cfRule type="expression" dxfId="2609" priority="13173">
      <formula>IF(RIGHT(TEXT(AI117,"0.#"),1)=".",FALSE,TRUE)</formula>
    </cfRule>
    <cfRule type="expression" dxfId="2608" priority="13174">
      <formula>IF(RIGHT(TEXT(AI117,"0.#"),1)=".",TRUE,FALSE)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43 AL845: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43 Y845: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03 AL1105: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03 Y1105: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47">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47">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Y957:Y965">
    <cfRule type="expression" dxfId="725" priority="21">
      <formula>IF(RIGHT(TEXT(Y957,"0.#"),1)=".",FALSE,TRUE)</formula>
    </cfRule>
    <cfRule type="expression" dxfId="724" priority="22">
      <formula>IF(RIGHT(TEXT(Y957,"0.#"),1)=".",TRUE,FALSE)</formula>
    </cfRule>
  </conditionalFormatting>
  <conditionalFormatting sqref="AL957:AO965">
    <cfRule type="expression" dxfId="723" priority="23">
      <formula>IF(AND(AL957&gt;=0, RIGHT(TEXT(AL957,"0.#"),1)&lt;&gt;"."),TRUE,FALSE)</formula>
    </cfRule>
    <cfRule type="expression" dxfId="722" priority="24">
      <formula>IF(AND(AL957&gt;=0, RIGHT(TEXT(AL957,"0.#"),1)="."),TRUE,FALSE)</formula>
    </cfRule>
    <cfRule type="expression" dxfId="721" priority="25">
      <formula>IF(AND(AL957&lt;0, RIGHT(TEXT(AL957,"0.#"),1)&lt;&gt;"."),TRUE,FALSE)</formula>
    </cfRule>
    <cfRule type="expression" dxfId="720" priority="26">
      <formula>IF(AND(AL957&lt;0, RIGHT(TEXT(AL957,"0.#"),1)="."),TRUE,FALSE)</formula>
    </cfRule>
  </conditionalFormatting>
  <conditionalFormatting sqref="Y948:Y956">
    <cfRule type="expression" dxfId="719" priority="15">
      <formula>IF(RIGHT(TEXT(Y948,"0.#"),1)=".",FALSE,TRUE)</formula>
    </cfRule>
    <cfRule type="expression" dxfId="718" priority="16">
      <formula>IF(RIGHT(TEXT(Y948,"0.#"),1)=".",TRUE,FALSE)</formula>
    </cfRule>
  </conditionalFormatting>
  <conditionalFormatting sqref="AL948:AO956">
    <cfRule type="expression" dxfId="717" priority="17">
      <formula>IF(AND(AL948&gt;=0, RIGHT(TEXT(AL948,"0.#"),1)&lt;&gt;"."),TRUE,FALSE)</formula>
    </cfRule>
    <cfRule type="expression" dxfId="716" priority="18">
      <formula>IF(AND(AL948&gt;=0, RIGHT(TEXT(AL948,"0.#"),1)="."),TRUE,FALSE)</formula>
    </cfRule>
    <cfRule type="expression" dxfId="715" priority="19">
      <formula>IF(AND(AL948&lt;0, RIGHT(TEXT(AL948,"0.#"),1)&lt;&gt;"."),TRUE,FALSE)</formula>
    </cfRule>
    <cfRule type="expression" dxfId="714" priority="20">
      <formula>IF(AND(AL948&lt;0, RIGHT(TEXT(AL948,"0.#"),1)="."),TRUE,FALSE)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Y844">
    <cfRule type="expression" dxfId="707" priority="7">
      <formula>IF(RIGHT(TEXT(Y844,"0.#"),1)=".",FALSE,TRUE)</formula>
    </cfRule>
    <cfRule type="expression" dxfId="706" priority="8">
      <formula>IF(RIGHT(TEXT(Y844,"0.#"),1)=".",TRUE,FALSE)</formula>
    </cfRule>
  </conditionalFormatting>
  <conditionalFormatting sqref="AL1104:AO1104">
    <cfRule type="expression" dxfId="705" priority="3">
      <formula>IF(AND(AL1104&gt;=0, RIGHT(TEXT(AL1104,"0.#"),1)&lt;&gt;"."),TRUE,FALSE)</formula>
    </cfRule>
    <cfRule type="expression" dxfId="704" priority="4">
      <formula>IF(AND(AL1104&gt;=0, RIGHT(TEXT(AL1104,"0.#"),1)="."),TRUE,FALSE)</formula>
    </cfRule>
    <cfRule type="expression" dxfId="703" priority="5">
      <formula>IF(AND(AL1104&lt;0, RIGHT(TEXT(AL1104,"0.#"),1)&lt;&gt;"."),TRUE,FALSE)</formula>
    </cfRule>
    <cfRule type="expression" dxfId="702" priority="6">
      <formula>IF(AND(AL1104&lt;0, RIGHT(TEXT(AL1104,"0.#"),1)="."),TRUE,FALSE)</formula>
    </cfRule>
  </conditionalFormatting>
  <conditionalFormatting sqref="Y1104">
    <cfRule type="expression" dxfId="701" priority="1">
      <formula>IF(RIGHT(TEXT(Y1104,"0.#"),1)=".",FALSE,TRUE)</formula>
    </cfRule>
    <cfRule type="expression" dxfId="700" priority="2">
      <formula>IF(RIGHT(TEXT(Y1104,"0.#"),1)=".",TRUE,FALSE)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4" max="49" man="1"/>
    <brk id="739"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t="s">
        <v>572</v>
      </c>
      <c r="C2" s="13" t="str">
        <f>IF(B2="","",A2)</f>
        <v>医療分野の研究開発関連</v>
      </c>
      <c r="D2" s="13" t="str">
        <f>IF(C2="","",IF(D1&lt;&gt;"",CONCATENATE(D1,"、",C2),C2))</f>
        <v>医療分野の研究開発関連</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0"/>
      <c r="AA2" s="831"/>
      <c r="AB2" s="1028" t="s">
        <v>11</v>
      </c>
      <c r="AC2" s="1029"/>
      <c r="AD2" s="1030"/>
      <c r="AE2" s="1034" t="s">
        <v>554</v>
      </c>
      <c r="AF2" s="1034"/>
      <c r="AG2" s="1034"/>
      <c r="AH2" s="1034"/>
      <c r="AI2" s="1034" t="s">
        <v>551</v>
      </c>
      <c r="AJ2" s="1034"/>
      <c r="AK2" s="1034"/>
      <c r="AL2" s="1034"/>
      <c r="AM2" s="1034" t="s">
        <v>525</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5"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0"/>
      <c r="AA9" s="831"/>
      <c r="AB9" s="1028" t="s">
        <v>11</v>
      </c>
      <c r="AC9" s="1029"/>
      <c r="AD9" s="1030"/>
      <c r="AE9" s="1034" t="s">
        <v>555</v>
      </c>
      <c r="AF9" s="1034"/>
      <c r="AG9" s="1034"/>
      <c r="AH9" s="1034"/>
      <c r="AI9" s="1034" t="s">
        <v>551</v>
      </c>
      <c r="AJ9" s="1034"/>
      <c r="AK9" s="1034"/>
      <c r="AL9" s="1034"/>
      <c r="AM9" s="1034" t="s">
        <v>525</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5"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0"/>
      <c r="AA16" s="831"/>
      <c r="AB16" s="1028" t="s">
        <v>11</v>
      </c>
      <c r="AC16" s="1029"/>
      <c r="AD16" s="1030"/>
      <c r="AE16" s="1034" t="s">
        <v>554</v>
      </c>
      <c r="AF16" s="1034"/>
      <c r="AG16" s="1034"/>
      <c r="AH16" s="1034"/>
      <c r="AI16" s="1034" t="s">
        <v>552</v>
      </c>
      <c r="AJ16" s="1034"/>
      <c r="AK16" s="1034"/>
      <c r="AL16" s="1034"/>
      <c r="AM16" s="1034" t="s">
        <v>525</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5"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0"/>
      <c r="AA23" s="831"/>
      <c r="AB23" s="1028" t="s">
        <v>11</v>
      </c>
      <c r="AC23" s="1029"/>
      <c r="AD23" s="1030"/>
      <c r="AE23" s="1034" t="s">
        <v>556</v>
      </c>
      <c r="AF23" s="1034"/>
      <c r="AG23" s="1034"/>
      <c r="AH23" s="1034"/>
      <c r="AI23" s="1034" t="s">
        <v>551</v>
      </c>
      <c r="AJ23" s="1034"/>
      <c r="AK23" s="1034"/>
      <c r="AL23" s="1034"/>
      <c r="AM23" s="1034" t="s">
        <v>525</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5"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0"/>
      <c r="AA30" s="831"/>
      <c r="AB30" s="1028" t="s">
        <v>11</v>
      </c>
      <c r="AC30" s="1029"/>
      <c r="AD30" s="1030"/>
      <c r="AE30" s="1034" t="s">
        <v>554</v>
      </c>
      <c r="AF30" s="1034"/>
      <c r="AG30" s="1034"/>
      <c r="AH30" s="1034"/>
      <c r="AI30" s="1034" t="s">
        <v>551</v>
      </c>
      <c r="AJ30" s="1034"/>
      <c r="AK30" s="1034"/>
      <c r="AL30" s="1034"/>
      <c r="AM30" s="1034" t="s">
        <v>549</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5"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0"/>
      <c r="AA37" s="831"/>
      <c r="AB37" s="1028" t="s">
        <v>11</v>
      </c>
      <c r="AC37" s="1029"/>
      <c r="AD37" s="1030"/>
      <c r="AE37" s="1034" t="s">
        <v>556</v>
      </c>
      <c r="AF37" s="1034"/>
      <c r="AG37" s="1034"/>
      <c r="AH37" s="1034"/>
      <c r="AI37" s="1034" t="s">
        <v>553</v>
      </c>
      <c r="AJ37" s="1034"/>
      <c r="AK37" s="1034"/>
      <c r="AL37" s="1034"/>
      <c r="AM37" s="1034" t="s">
        <v>550</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5"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0"/>
      <c r="AA44" s="831"/>
      <c r="AB44" s="1028" t="s">
        <v>11</v>
      </c>
      <c r="AC44" s="1029"/>
      <c r="AD44" s="1030"/>
      <c r="AE44" s="1034" t="s">
        <v>554</v>
      </c>
      <c r="AF44" s="1034"/>
      <c r="AG44" s="1034"/>
      <c r="AH44" s="1034"/>
      <c r="AI44" s="1034" t="s">
        <v>551</v>
      </c>
      <c r="AJ44" s="1034"/>
      <c r="AK44" s="1034"/>
      <c r="AL44" s="1034"/>
      <c r="AM44" s="1034" t="s">
        <v>525</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5"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0"/>
      <c r="AA51" s="831"/>
      <c r="AB51" s="557" t="s">
        <v>11</v>
      </c>
      <c r="AC51" s="1029"/>
      <c r="AD51" s="1030"/>
      <c r="AE51" s="1034" t="s">
        <v>554</v>
      </c>
      <c r="AF51" s="1034"/>
      <c r="AG51" s="1034"/>
      <c r="AH51" s="1034"/>
      <c r="AI51" s="1034" t="s">
        <v>551</v>
      </c>
      <c r="AJ51" s="1034"/>
      <c r="AK51" s="1034"/>
      <c r="AL51" s="1034"/>
      <c r="AM51" s="1034" t="s">
        <v>525</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5"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0"/>
      <c r="AA58" s="831"/>
      <c r="AB58" s="1028" t="s">
        <v>11</v>
      </c>
      <c r="AC58" s="1029"/>
      <c r="AD58" s="1030"/>
      <c r="AE58" s="1034" t="s">
        <v>554</v>
      </c>
      <c r="AF58" s="1034"/>
      <c r="AG58" s="1034"/>
      <c r="AH58" s="1034"/>
      <c r="AI58" s="1034" t="s">
        <v>551</v>
      </c>
      <c r="AJ58" s="1034"/>
      <c r="AK58" s="1034"/>
      <c r="AL58" s="1034"/>
      <c r="AM58" s="1034" t="s">
        <v>525</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5"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0"/>
      <c r="AA65" s="831"/>
      <c r="AB65" s="1028" t="s">
        <v>11</v>
      </c>
      <c r="AC65" s="1029"/>
      <c r="AD65" s="1030"/>
      <c r="AE65" s="1034" t="s">
        <v>554</v>
      </c>
      <c r="AF65" s="1034"/>
      <c r="AG65" s="1034"/>
      <c r="AH65" s="1034"/>
      <c r="AI65" s="1034" t="s">
        <v>551</v>
      </c>
      <c r="AJ65" s="1034"/>
      <c r="AK65" s="1034"/>
      <c r="AL65" s="1034"/>
      <c r="AM65" s="1034" t="s">
        <v>525</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6" t="s">
        <v>489</v>
      </c>
      <c r="H2" s="597"/>
      <c r="I2" s="597"/>
      <c r="J2" s="597"/>
      <c r="K2" s="597"/>
      <c r="L2" s="597"/>
      <c r="M2" s="597"/>
      <c r="N2" s="597"/>
      <c r="O2" s="597"/>
      <c r="P2" s="597"/>
      <c r="Q2" s="597"/>
      <c r="R2" s="597"/>
      <c r="S2" s="597"/>
      <c r="T2" s="597"/>
      <c r="U2" s="597"/>
      <c r="V2" s="597"/>
      <c r="W2" s="597"/>
      <c r="X2" s="597"/>
      <c r="Y2" s="597"/>
      <c r="Z2" s="597"/>
      <c r="AA2" s="597"/>
      <c r="AB2" s="598"/>
      <c r="AC2" s="596" t="s">
        <v>491</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7"/>
      <c r="B4" s="1048"/>
      <c r="C4" s="1048"/>
      <c r="D4" s="1048"/>
      <c r="E4" s="1048"/>
      <c r="F4" s="1049"/>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7"/>
      <c r="B5" s="1048"/>
      <c r="C5" s="1048"/>
      <c r="D5" s="1048"/>
      <c r="E5" s="1048"/>
      <c r="F5" s="1049"/>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7"/>
      <c r="B6" s="1048"/>
      <c r="C6" s="1048"/>
      <c r="D6" s="1048"/>
      <c r="E6" s="1048"/>
      <c r="F6" s="1049"/>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7"/>
      <c r="B7" s="1048"/>
      <c r="C7" s="1048"/>
      <c r="D7" s="1048"/>
      <c r="E7" s="1048"/>
      <c r="F7" s="1049"/>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7"/>
      <c r="B8" s="1048"/>
      <c r="C8" s="1048"/>
      <c r="D8" s="1048"/>
      <c r="E8" s="1048"/>
      <c r="F8" s="1049"/>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7"/>
      <c r="B9" s="1048"/>
      <c r="C9" s="1048"/>
      <c r="D9" s="1048"/>
      <c r="E9" s="1048"/>
      <c r="F9" s="1049"/>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7"/>
      <c r="B10" s="1048"/>
      <c r="C10" s="1048"/>
      <c r="D10" s="1048"/>
      <c r="E10" s="1048"/>
      <c r="F10" s="1049"/>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7"/>
      <c r="B11" s="1048"/>
      <c r="C11" s="1048"/>
      <c r="D11" s="1048"/>
      <c r="E11" s="1048"/>
      <c r="F11" s="1049"/>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7"/>
      <c r="B12" s="1048"/>
      <c r="C12" s="1048"/>
      <c r="D12" s="1048"/>
      <c r="E12" s="1048"/>
      <c r="F12" s="1049"/>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7"/>
      <c r="B13" s="1048"/>
      <c r="C13" s="1048"/>
      <c r="D13" s="1048"/>
      <c r="E13" s="1048"/>
      <c r="F13" s="1049"/>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7"/>
      <c r="B14" s="1048"/>
      <c r="C14" s="1048"/>
      <c r="D14" s="1048"/>
      <c r="E14" s="1048"/>
      <c r="F14" s="1049"/>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7"/>
      <c r="B15" s="1048"/>
      <c r="C15" s="1048"/>
      <c r="D15" s="1048"/>
      <c r="E15" s="1048"/>
      <c r="F15" s="1049"/>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7"/>
      <c r="B16" s="1048"/>
      <c r="C16" s="1048"/>
      <c r="D16" s="1048"/>
      <c r="E16" s="1048"/>
      <c r="F16" s="1049"/>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7"/>
      <c r="B17" s="1048"/>
      <c r="C17" s="1048"/>
      <c r="D17" s="1048"/>
      <c r="E17" s="1048"/>
      <c r="F17" s="1049"/>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7"/>
      <c r="B18" s="1048"/>
      <c r="C18" s="1048"/>
      <c r="D18" s="1048"/>
      <c r="E18" s="1048"/>
      <c r="F18" s="1049"/>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7"/>
      <c r="B19" s="1048"/>
      <c r="C19" s="1048"/>
      <c r="D19" s="1048"/>
      <c r="E19" s="1048"/>
      <c r="F19" s="1049"/>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7"/>
      <c r="B20" s="1048"/>
      <c r="C20" s="1048"/>
      <c r="D20" s="1048"/>
      <c r="E20" s="1048"/>
      <c r="F20" s="1049"/>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7"/>
      <c r="B21" s="1048"/>
      <c r="C21" s="1048"/>
      <c r="D21" s="1048"/>
      <c r="E21" s="1048"/>
      <c r="F21" s="1049"/>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7"/>
      <c r="B22" s="1048"/>
      <c r="C22" s="1048"/>
      <c r="D22" s="1048"/>
      <c r="E22" s="1048"/>
      <c r="F22" s="1049"/>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7"/>
      <c r="B23" s="1048"/>
      <c r="C23" s="1048"/>
      <c r="D23" s="1048"/>
      <c r="E23" s="1048"/>
      <c r="F23" s="1049"/>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7"/>
      <c r="B24" s="1048"/>
      <c r="C24" s="1048"/>
      <c r="D24" s="1048"/>
      <c r="E24" s="1048"/>
      <c r="F24" s="1049"/>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7"/>
      <c r="B25" s="1048"/>
      <c r="C25" s="1048"/>
      <c r="D25" s="1048"/>
      <c r="E25" s="1048"/>
      <c r="F25" s="1049"/>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7"/>
      <c r="B26" s="1048"/>
      <c r="C26" s="1048"/>
      <c r="D26" s="1048"/>
      <c r="E26" s="1048"/>
      <c r="F26" s="1049"/>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7"/>
      <c r="B27" s="1048"/>
      <c r="C27" s="1048"/>
      <c r="D27" s="1048"/>
      <c r="E27" s="1048"/>
      <c r="F27" s="1049"/>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7"/>
      <c r="B28" s="1048"/>
      <c r="C28" s="1048"/>
      <c r="D28" s="1048"/>
      <c r="E28" s="1048"/>
      <c r="F28" s="1049"/>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7"/>
      <c r="B29" s="1048"/>
      <c r="C29" s="1048"/>
      <c r="D29" s="1048"/>
      <c r="E29" s="1048"/>
      <c r="F29" s="1049"/>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7"/>
      <c r="B30" s="1048"/>
      <c r="C30" s="1048"/>
      <c r="D30" s="1048"/>
      <c r="E30" s="1048"/>
      <c r="F30" s="1049"/>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7"/>
      <c r="B31" s="1048"/>
      <c r="C31" s="1048"/>
      <c r="D31" s="1048"/>
      <c r="E31" s="1048"/>
      <c r="F31" s="1049"/>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7"/>
      <c r="B32" s="1048"/>
      <c r="C32" s="1048"/>
      <c r="D32" s="1048"/>
      <c r="E32" s="1048"/>
      <c r="F32" s="1049"/>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7"/>
      <c r="B33" s="1048"/>
      <c r="C33" s="1048"/>
      <c r="D33" s="1048"/>
      <c r="E33" s="1048"/>
      <c r="F33" s="1049"/>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7"/>
      <c r="B34" s="1048"/>
      <c r="C34" s="1048"/>
      <c r="D34" s="1048"/>
      <c r="E34" s="1048"/>
      <c r="F34" s="1049"/>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7"/>
      <c r="B35" s="1048"/>
      <c r="C35" s="1048"/>
      <c r="D35" s="1048"/>
      <c r="E35" s="1048"/>
      <c r="F35" s="1049"/>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7"/>
      <c r="B36" s="1048"/>
      <c r="C36" s="1048"/>
      <c r="D36" s="1048"/>
      <c r="E36" s="1048"/>
      <c r="F36" s="1049"/>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7"/>
      <c r="B37" s="1048"/>
      <c r="C37" s="1048"/>
      <c r="D37" s="1048"/>
      <c r="E37" s="1048"/>
      <c r="F37" s="1049"/>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7"/>
      <c r="B38" s="1048"/>
      <c r="C38" s="1048"/>
      <c r="D38" s="1048"/>
      <c r="E38" s="1048"/>
      <c r="F38" s="1049"/>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7"/>
      <c r="B39" s="1048"/>
      <c r="C39" s="1048"/>
      <c r="D39" s="1048"/>
      <c r="E39" s="1048"/>
      <c r="F39" s="1049"/>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7"/>
      <c r="B40" s="1048"/>
      <c r="C40" s="1048"/>
      <c r="D40" s="1048"/>
      <c r="E40" s="1048"/>
      <c r="F40" s="1049"/>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7"/>
      <c r="B41" s="1048"/>
      <c r="C41" s="1048"/>
      <c r="D41" s="1048"/>
      <c r="E41" s="1048"/>
      <c r="F41" s="1049"/>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7"/>
      <c r="B42" s="1048"/>
      <c r="C42" s="1048"/>
      <c r="D42" s="1048"/>
      <c r="E42" s="1048"/>
      <c r="F42" s="1049"/>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7"/>
      <c r="B43" s="1048"/>
      <c r="C43" s="1048"/>
      <c r="D43" s="1048"/>
      <c r="E43" s="1048"/>
      <c r="F43" s="1049"/>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7"/>
      <c r="B44" s="1048"/>
      <c r="C44" s="1048"/>
      <c r="D44" s="1048"/>
      <c r="E44" s="1048"/>
      <c r="F44" s="1049"/>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7"/>
      <c r="B45" s="1048"/>
      <c r="C45" s="1048"/>
      <c r="D45" s="1048"/>
      <c r="E45" s="1048"/>
      <c r="F45" s="1049"/>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7"/>
      <c r="B46" s="1048"/>
      <c r="C46" s="1048"/>
      <c r="D46" s="1048"/>
      <c r="E46" s="1048"/>
      <c r="F46" s="1049"/>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7"/>
      <c r="B47" s="1048"/>
      <c r="C47" s="1048"/>
      <c r="D47" s="1048"/>
      <c r="E47" s="1048"/>
      <c r="F47" s="1049"/>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7"/>
      <c r="B48" s="1048"/>
      <c r="C48" s="1048"/>
      <c r="D48" s="1048"/>
      <c r="E48" s="1048"/>
      <c r="F48" s="1049"/>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7"/>
      <c r="B49" s="1048"/>
      <c r="C49" s="1048"/>
      <c r="D49" s="1048"/>
      <c r="E49" s="1048"/>
      <c r="F49" s="1049"/>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7"/>
      <c r="B50" s="1048"/>
      <c r="C50" s="1048"/>
      <c r="D50" s="1048"/>
      <c r="E50" s="1048"/>
      <c r="F50" s="1049"/>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7"/>
      <c r="B51" s="1048"/>
      <c r="C51" s="1048"/>
      <c r="D51" s="1048"/>
      <c r="E51" s="1048"/>
      <c r="F51" s="1049"/>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7"/>
      <c r="B52" s="1048"/>
      <c r="C52" s="1048"/>
      <c r="D52" s="1048"/>
      <c r="E52" s="1048"/>
      <c r="F52" s="1049"/>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7"/>
      <c r="B56" s="1048"/>
      <c r="C56" s="1048"/>
      <c r="D56" s="1048"/>
      <c r="E56" s="1048"/>
      <c r="F56" s="1049"/>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7"/>
      <c r="B57" s="1048"/>
      <c r="C57" s="1048"/>
      <c r="D57" s="1048"/>
      <c r="E57" s="1048"/>
      <c r="F57" s="1049"/>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7"/>
      <c r="B58" s="1048"/>
      <c r="C58" s="1048"/>
      <c r="D58" s="1048"/>
      <c r="E58" s="1048"/>
      <c r="F58" s="1049"/>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7"/>
      <c r="B59" s="1048"/>
      <c r="C59" s="1048"/>
      <c r="D59" s="1048"/>
      <c r="E59" s="1048"/>
      <c r="F59" s="1049"/>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7"/>
      <c r="B60" s="1048"/>
      <c r="C60" s="1048"/>
      <c r="D60" s="1048"/>
      <c r="E60" s="1048"/>
      <c r="F60" s="1049"/>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7"/>
      <c r="B61" s="1048"/>
      <c r="C61" s="1048"/>
      <c r="D61" s="1048"/>
      <c r="E61" s="1048"/>
      <c r="F61" s="1049"/>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7"/>
      <c r="B62" s="1048"/>
      <c r="C62" s="1048"/>
      <c r="D62" s="1048"/>
      <c r="E62" s="1048"/>
      <c r="F62" s="1049"/>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7"/>
      <c r="B63" s="1048"/>
      <c r="C63" s="1048"/>
      <c r="D63" s="1048"/>
      <c r="E63" s="1048"/>
      <c r="F63" s="1049"/>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7"/>
      <c r="B64" s="1048"/>
      <c r="C64" s="1048"/>
      <c r="D64" s="1048"/>
      <c r="E64" s="1048"/>
      <c r="F64" s="1049"/>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7"/>
      <c r="B65" s="1048"/>
      <c r="C65" s="1048"/>
      <c r="D65" s="1048"/>
      <c r="E65" s="1048"/>
      <c r="F65" s="1049"/>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7"/>
      <c r="B66" s="1048"/>
      <c r="C66" s="1048"/>
      <c r="D66" s="1048"/>
      <c r="E66" s="1048"/>
      <c r="F66" s="1049"/>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7"/>
      <c r="B67" s="1048"/>
      <c r="C67" s="1048"/>
      <c r="D67" s="1048"/>
      <c r="E67" s="1048"/>
      <c r="F67" s="1049"/>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7"/>
      <c r="B68" s="1048"/>
      <c r="C68" s="1048"/>
      <c r="D68" s="1048"/>
      <c r="E68" s="1048"/>
      <c r="F68" s="1049"/>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7"/>
      <c r="B69" s="1048"/>
      <c r="C69" s="1048"/>
      <c r="D69" s="1048"/>
      <c r="E69" s="1048"/>
      <c r="F69" s="1049"/>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7"/>
      <c r="B70" s="1048"/>
      <c r="C70" s="1048"/>
      <c r="D70" s="1048"/>
      <c r="E70" s="1048"/>
      <c r="F70" s="1049"/>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7"/>
      <c r="B71" s="1048"/>
      <c r="C71" s="1048"/>
      <c r="D71" s="1048"/>
      <c r="E71" s="1048"/>
      <c r="F71" s="1049"/>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7"/>
      <c r="B72" s="1048"/>
      <c r="C72" s="1048"/>
      <c r="D72" s="1048"/>
      <c r="E72" s="1048"/>
      <c r="F72" s="1049"/>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7"/>
      <c r="B73" s="1048"/>
      <c r="C73" s="1048"/>
      <c r="D73" s="1048"/>
      <c r="E73" s="1048"/>
      <c r="F73" s="1049"/>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7"/>
      <c r="B74" s="1048"/>
      <c r="C74" s="1048"/>
      <c r="D74" s="1048"/>
      <c r="E74" s="1048"/>
      <c r="F74" s="1049"/>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7"/>
      <c r="B75" s="1048"/>
      <c r="C75" s="1048"/>
      <c r="D75" s="1048"/>
      <c r="E75" s="1048"/>
      <c r="F75" s="1049"/>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7"/>
      <c r="B76" s="1048"/>
      <c r="C76" s="1048"/>
      <c r="D76" s="1048"/>
      <c r="E76" s="1048"/>
      <c r="F76" s="1049"/>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7"/>
      <c r="B77" s="1048"/>
      <c r="C77" s="1048"/>
      <c r="D77" s="1048"/>
      <c r="E77" s="1048"/>
      <c r="F77" s="1049"/>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7"/>
      <c r="B78" s="1048"/>
      <c r="C78" s="1048"/>
      <c r="D78" s="1048"/>
      <c r="E78" s="1048"/>
      <c r="F78" s="1049"/>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7"/>
      <c r="B79" s="1048"/>
      <c r="C79" s="1048"/>
      <c r="D79" s="1048"/>
      <c r="E79" s="1048"/>
      <c r="F79" s="1049"/>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7"/>
      <c r="B80" s="1048"/>
      <c r="C80" s="1048"/>
      <c r="D80" s="1048"/>
      <c r="E80" s="1048"/>
      <c r="F80" s="1049"/>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7"/>
      <c r="B81" s="1048"/>
      <c r="C81" s="1048"/>
      <c r="D81" s="1048"/>
      <c r="E81" s="1048"/>
      <c r="F81" s="1049"/>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7"/>
      <c r="B82" s="1048"/>
      <c r="C82" s="1048"/>
      <c r="D82" s="1048"/>
      <c r="E82" s="1048"/>
      <c r="F82" s="1049"/>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7"/>
      <c r="B83" s="1048"/>
      <c r="C83" s="1048"/>
      <c r="D83" s="1048"/>
      <c r="E83" s="1048"/>
      <c r="F83" s="1049"/>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7"/>
      <c r="B84" s="1048"/>
      <c r="C84" s="1048"/>
      <c r="D84" s="1048"/>
      <c r="E84" s="1048"/>
      <c r="F84" s="1049"/>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7"/>
      <c r="B85" s="1048"/>
      <c r="C85" s="1048"/>
      <c r="D85" s="1048"/>
      <c r="E85" s="1048"/>
      <c r="F85" s="1049"/>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7"/>
      <c r="B86" s="1048"/>
      <c r="C86" s="1048"/>
      <c r="D86" s="1048"/>
      <c r="E86" s="1048"/>
      <c r="F86" s="1049"/>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7"/>
      <c r="B87" s="1048"/>
      <c r="C87" s="1048"/>
      <c r="D87" s="1048"/>
      <c r="E87" s="1048"/>
      <c r="F87" s="1049"/>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7"/>
      <c r="B88" s="1048"/>
      <c r="C88" s="1048"/>
      <c r="D88" s="1048"/>
      <c r="E88" s="1048"/>
      <c r="F88" s="1049"/>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7"/>
      <c r="B89" s="1048"/>
      <c r="C89" s="1048"/>
      <c r="D89" s="1048"/>
      <c r="E89" s="1048"/>
      <c r="F89" s="1049"/>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7"/>
      <c r="B90" s="1048"/>
      <c r="C90" s="1048"/>
      <c r="D90" s="1048"/>
      <c r="E90" s="1048"/>
      <c r="F90" s="1049"/>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7"/>
      <c r="B91" s="1048"/>
      <c r="C91" s="1048"/>
      <c r="D91" s="1048"/>
      <c r="E91" s="1048"/>
      <c r="F91" s="1049"/>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7"/>
      <c r="B92" s="1048"/>
      <c r="C92" s="1048"/>
      <c r="D92" s="1048"/>
      <c r="E92" s="1048"/>
      <c r="F92" s="1049"/>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7"/>
      <c r="B93" s="1048"/>
      <c r="C93" s="1048"/>
      <c r="D93" s="1048"/>
      <c r="E93" s="1048"/>
      <c r="F93" s="1049"/>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7"/>
      <c r="B94" s="1048"/>
      <c r="C94" s="1048"/>
      <c r="D94" s="1048"/>
      <c r="E94" s="1048"/>
      <c r="F94" s="1049"/>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7"/>
      <c r="B95" s="1048"/>
      <c r="C95" s="1048"/>
      <c r="D95" s="1048"/>
      <c r="E95" s="1048"/>
      <c r="F95" s="1049"/>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7"/>
      <c r="B96" s="1048"/>
      <c r="C96" s="1048"/>
      <c r="D96" s="1048"/>
      <c r="E96" s="1048"/>
      <c r="F96" s="1049"/>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7"/>
      <c r="B97" s="1048"/>
      <c r="C97" s="1048"/>
      <c r="D97" s="1048"/>
      <c r="E97" s="1048"/>
      <c r="F97" s="1049"/>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7"/>
      <c r="B98" s="1048"/>
      <c r="C98" s="1048"/>
      <c r="D98" s="1048"/>
      <c r="E98" s="1048"/>
      <c r="F98" s="1049"/>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7"/>
      <c r="B99" s="1048"/>
      <c r="C99" s="1048"/>
      <c r="D99" s="1048"/>
      <c r="E99" s="1048"/>
      <c r="F99" s="1049"/>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7"/>
      <c r="B100" s="1048"/>
      <c r="C100" s="1048"/>
      <c r="D100" s="1048"/>
      <c r="E100" s="1048"/>
      <c r="F100" s="104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7"/>
      <c r="B101" s="1048"/>
      <c r="C101" s="1048"/>
      <c r="D101" s="1048"/>
      <c r="E101" s="1048"/>
      <c r="F101" s="104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7"/>
      <c r="B102" s="1048"/>
      <c r="C102" s="1048"/>
      <c r="D102" s="1048"/>
      <c r="E102" s="1048"/>
      <c r="F102" s="104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7"/>
      <c r="B103" s="1048"/>
      <c r="C103" s="1048"/>
      <c r="D103" s="1048"/>
      <c r="E103" s="1048"/>
      <c r="F103" s="104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7"/>
      <c r="B104" s="1048"/>
      <c r="C104" s="1048"/>
      <c r="D104" s="1048"/>
      <c r="E104" s="1048"/>
      <c r="F104" s="104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7"/>
      <c r="B105" s="1048"/>
      <c r="C105" s="1048"/>
      <c r="D105" s="1048"/>
      <c r="E105" s="1048"/>
      <c r="F105" s="104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7"/>
      <c r="B109" s="1048"/>
      <c r="C109" s="1048"/>
      <c r="D109" s="1048"/>
      <c r="E109" s="1048"/>
      <c r="F109" s="1049"/>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7"/>
      <c r="B110" s="1048"/>
      <c r="C110" s="1048"/>
      <c r="D110" s="1048"/>
      <c r="E110" s="1048"/>
      <c r="F110" s="1049"/>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7"/>
      <c r="B111" s="1048"/>
      <c r="C111" s="1048"/>
      <c r="D111" s="1048"/>
      <c r="E111" s="1048"/>
      <c r="F111" s="104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7"/>
      <c r="B112" s="1048"/>
      <c r="C112" s="1048"/>
      <c r="D112" s="1048"/>
      <c r="E112" s="1048"/>
      <c r="F112" s="104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7"/>
      <c r="B113" s="1048"/>
      <c r="C113" s="1048"/>
      <c r="D113" s="1048"/>
      <c r="E113" s="1048"/>
      <c r="F113" s="104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7"/>
      <c r="B114" s="1048"/>
      <c r="C114" s="1048"/>
      <c r="D114" s="1048"/>
      <c r="E114" s="1048"/>
      <c r="F114" s="104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7"/>
      <c r="B115" s="1048"/>
      <c r="C115" s="1048"/>
      <c r="D115" s="1048"/>
      <c r="E115" s="1048"/>
      <c r="F115" s="104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7"/>
      <c r="B116" s="1048"/>
      <c r="C116" s="1048"/>
      <c r="D116" s="1048"/>
      <c r="E116" s="1048"/>
      <c r="F116" s="104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7"/>
      <c r="B117" s="1048"/>
      <c r="C117" s="1048"/>
      <c r="D117" s="1048"/>
      <c r="E117" s="1048"/>
      <c r="F117" s="104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7"/>
      <c r="B118" s="1048"/>
      <c r="C118" s="1048"/>
      <c r="D118" s="1048"/>
      <c r="E118" s="1048"/>
      <c r="F118" s="104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7"/>
      <c r="B119" s="1048"/>
      <c r="C119" s="1048"/>
      <c r="D119" s="1048"/>
      <c r="E119" s="1048"/>
      <c r="F119" s="104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7"/>
      <c r="B120" s="1048"/>
      <c r="C120" s="1048"/>
      <c r="D120" s="1048"/>
      <c r="E120" s="1048"/>
      <c r="F120" s="1049"/>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7"/>
      <c r="B121" s="1048"/>
      <c r="C121" s="1048"/>
      <c r="D121" s="1048"/>
      <c r="E121" s="1048"/>
      <c r="F121" s="1049"/>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7"/>
      <c r="B122" s="1048"/>
      <c r="C122" s="1048"/>
      <c r="D122" s="1048"/>
      <c r="E122" s="1048"/>
      <c r="F122" s="1049"/>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7"/>
      <c r="B123" s="1048"/>
      <c r="C123" s="1048"/>
      <c r="D123" s="1048"/>
      <c r="E123" s="1048"/>
      <c r="F123" s="1049"/>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7"/>
      <c r="B124" s="1048"/>
      <c r="C124" s="1048"/>
      <c r="D124" s="1048"/>
      <c r="E124" s="1048"/>
      <c r="F124" s="104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7"/>
      <c r="B125" s="1048"/>
      <c r="C125" s="1048"/>
      <c r="D125" s="1048"/>
      <c r="E125" s="1048"/>
      <c r="F125" s="104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7"/>
      <c r="B126" s="1048"/>
      <c r="C126" s="1048"/>
      <c r="D126" s="1048"/>
      <c r="E126" s="1048"/>
      <c r="F126" s="104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7"/>
      <c r="B127" s="1048"/>
      <c r="C127" s="1048"/>
      <c r="D127" s="1048"/>
      <c r="E127" s="1048"/>
      <c r="F127" s="104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7"/>
      <c r="B128" s="1048"/>
      <c r="C128" s="1048"/>
      <c r="D128" s="1048"/>
      <c r="E128" s="1048"/>
      <c r="F128" s="104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7"/>
      <c r="B129" s="1048"/>
      <c r="C129" s="1048"/>
      <c r="D129" s="1048"/>
      <c r="E129" s="1048"/>
      <c r="F129" s="104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7"/>
      <c r="B130" s="1048"/>
      <c r="C130" s="1048"/>
      <c r="D130" s="1048"/>
      <c r="E130" s="1048"/>
      <c r="F130" s="104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7"/>
      <c r="B131" s="1048"/>
      <c r="C131" s="1048"/>
      <c r="D131" s="1048"/>
      <c r="E131" s="1048"/>
      <c r="F131" s="104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7"/>
      <c r="B132" s="1048"/>
      <c r="C132" s="1048"/>
      <c r="D132" s="1048"/>
      <c r="E132" s="1048"/>
      <c r="F132" s="104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7"/>
      <c r="B133" s="1048"/>
      <c r="C133" s="1048"/>
      <c r="D133" s="1048"/>
      <c r="E133" s="1048"/>
      <c r="F133" s="1049"/>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7"/>
      <c r="B134" s="1048"/>
      <c r="C134" s="1048"/>
      <c r="D134" s="1048"/>
      <c r="E134" s="1048"/>
      <c r="F134" s="1049"/>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7"/>
      <c r="B135" s="1048"/>
      <c r="C135" s="1048"/>
      <c r="D135" s="1048"/>
      <c r="E135" s="1048"/>
      <c r="F135" s="1049"/>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7"/>
      <c r="B136" s="1048"/>
      <c r="C136" s="1048"/>
      <c r="D136" s="1048"/>
      <c r="E136" s="1048"/>
      <c r="F136" s="1049"/>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7"/>
      <c r="B137" s="1048"/>
      <c r="C137" s="1048"/>
      <c r="D137" s="1048"/>
      <c r="E137" s="1048"/>
      <c r="F137" s="104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7"/>
      <c r="B138" s="1048"/>
      <c r="C138" s="1048"/>
      <c r="D138" s="1048"/>
      <c r="E138" s="1048"/>
      <c r="F138" s="104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7"/>
      <c r="B139" s="1048"/>
      <c r="C139" s="1048"/>
      <c r="D139" s="1048"/>
      <c r="E139" s="1048"/>
      <c r="F139" s="104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7"/>
      <c r="B140" s="1048"/>
      <c r="C140" s="1048"/>
      <c r="D140" s="1048"/>
      <c r="E140" s="1048"/>
      <c r="F140" s="104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7"/>
      <c r="B141" s="1048"/>
      <c r="C141" s="1048"/>
      <c r="D141" s="1048"/>
      <c r="E141" s="1048"/>
      <c r="F141" s="104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7"/>
      <c r="B142" s="1048"/>
      <c r="C142" s="1048"/>
      <c r="D142" s="1048"/>
      <c r="E142" s="1048"/>
      <c r="F142" s="104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7"/>
      <c r="B143" s="1048"/>
      <c r="C143" s="1048"/>
      <c r="D143" s="1048"/>
      <c r="E143" s="1048"/>
      <c r="F143" s="104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7"/>
      <c r="B144" s="1048"/>
      <c r="C144" s="1048"/>
      <c r="D144" s="1048"/>
      <c r="E144" s="1048"/>
      <c r="F144" s="104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7"/>
      <c r="B145" s="1048"/>
      <c r="C145" s="1048"/>
      <c r="D145" s="1048"/>
      <c r="E145" s="1048"/>
      <c r="F145" s="104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7"/>
      <c r="B146" s="1048"/>
      <c r="C146" s="1048"/>
      <c r="D146" s="1048"/>
      <c r="E146" s="1048"/>
      <c r="F146" s="1049"/>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7"/>
      <c r="B147" s="1048"/>
      <c r="C147" s="1048"/>
      <c r="D147" s="1048"/>
      <c r="E147" s="1048"/>
      <c r="F147" s="1049"/>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7"/>
      <c r="B148" s="1048"/>
      <c r="C148" s="1048"/>
      <c r="D148" s="1048"/>
      <c r="E148" s="1048"/>
      <c r="F148" s="1049"/>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7"/>
      <c r="B149" s="1048"/>
      <c r="C149" s="1048"/>
      <c r="D149" s="1048"/>
      <c r="E149" s="1048"/>
      <c r="F149" s="1049"/>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7"/>
      <c r="B150" s="1048"/>
      <c r="C150" s="1048"/>
      <c r="D150" s="1048"/>
      <c r="E150" s="1048"/>
      <c r="F150" s="104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7"/>
      <c r="B151" s="1048"/>
      <c r="C151" s="1048"/>
      <c r="D151" s="1048"/>
      <c r="E151" s="1048"/>
      <c r="F151" s="104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7"/>
      <c r="B152" s="1048"/>
      <c r="C152" s="1048"/>
      <c r="D152" s="1048"/>
      <c r="E152" s="1048"/>
      <c r="F152" s="104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7"/>
      <c r="B153" s="1048"/>
      <c r="C153" s="1048"/>
      <c r="D153" s="1048"/>
      <c r="E153" s="1048"/>
      <c r="F153" s="104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7"/>
      <c r="B154" s="1048"/>
      <c r="C154" s="1048"/>
      <c r="D154" s="1048"/>
      <c r="E154" s="1048"/>
      <c r="F154" s="104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7"/>
      <c r="B155" s="1048"/>
      <c r="C155" s="1048"/>
      <c r="D155" s="1048"/>
      <c r="E155" s="1048"/>
      <c r="F155" s="104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7"/>
      <c r="B156" s="1048"/>
      <c r="C156" s="1048"/>
      <c r="D156" s="1048"/>
      <c r="E156" s="1048"/>
      <c r="F156" s="104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7"/>
      <c r="B157" s="1048"/>
      <c r="C157" s="1048"/>
      <c r="D157" s="1048"/>
      <c r="E157" s="1048"/>
      <c r="F157" s="104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7"/>
      <c r="B158" s="1048"/>
      <c r="C158" s="1048"/>
      <c r="D158" s="1048"/>
      <c r="E158" s="1048"/>
      <c r="F158" s="104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7"/>
      <c r="B162" s="1048"/>
      <c r="C162" s="1048"/>
      <c r="D162" s="1048"/>
      <c r="E162" s="1048"/>
      <c r="F162" s="1049"/>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7"/>
      <c r="B163" s="1048"/>
      <c r="C163" s="1048"/>
      <c r="D163" s="1048"/>
      <c r="E163" s="1048"/>
      <c r="F163" s="1049"/>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7"/>
      <c r="B164" s="1048"/>
      <c r="C164" s="1048"/>
      <c r="D164" s="1048"/>
      <c r="E164" s="1048"/>
      <c r="F164" s="104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7"/>
      <c r="B165" s="1048"/>
      <c r="C165" s="1048"/>
      <c r="D165" s="1048"/>
      <c r="E165" s="1048"/>
      <c r="F165" s="104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7"/>
      <c r="B166" s="1048"/>
      <c r="C166" s="1048"/>
      <c r="D166" s="1048"/>
      <c r="E166" s="1048"/>
      <c r="F166" s="104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7"/>
      <c r="B167" s="1048"/>
      <c r="C167" s="1048"/>
      <c r="D167" s="1048"/>
      <c r="E167" s="1048"/>
      <c r="F167" s="104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7"/>
      <c r="B168" s="1048"/>
      <c r="C168" s="1048"/>
      <c r="D168" s="1048"/>
      <c r="E168" s="1048"/>
      <c r="F168" s="104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7"/>
      <c r="B169" s="1048"/>
      <c r="C169" s="1048"/>
      <c r="D169" s="1048"/>
      <c r="E169" s="1048"/>
      <c r="F169" s="104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7"/>
      <c r="B170" s="1048"/>
      <c r="C170" s="1048"/>
      <c r="D170" s="1048"/>
      <c r="E170" s="1048"/>
      <c r="F170" s="104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7"/>
      <c r="B171" s="1048"/>
      <c r="C171" s="1048"/>
      <c r="D171" s="1048"/>
      <c r="E171" s="1048"/>
      <c r="F171" s="104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7"/>
      <c r="B172" s="1048"/>
      <c r="C172" s="1048"/>
      <c r="D172" s="1048"/>
      <c r="E172" s="1048"/>
      <c r="F172" s="104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7"/>
      <c r="B173" s="1048"/>
      <c r="C173" s="1048"/>
      <c r="D173" s="1048"/>
      <c r="E173" s="1048"/>
      <c r="F173" s="1049"/>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7"/>
      <c r="B174" s="1048"/>
      <c r="C174" s="1048"/>
      <c r="D174" s="1048"/>
      <c r="E174" s="1048"/>
      <c r="F174" s="1049"/>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7"/>
      <c r="B175" s="1048"/>
      <c r="C175" s="1048"/>
      <c r="D175" s="1048"/>
      <c r="E175" s="1048"/>
      <c r="F175" s="1049"/>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7"/>
      <c r="B176" s="1048"/>
      <c r="C176" s="1048"/>
      <c r="D176" s="1048"/>
      <c r="E176" s="1048"/>
      <c r="F176" s="1049"/>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7"/>
      <c r="B177" s="1048"/>
      <c r="C177" s="1048"/>
      <c r="D177" s="1048"/>
      <c r="E177" s="1048"/>
      <c r="F177" s="104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7"/>
      <c r="B178" s="1048"/>
      <c r="C178" s="1048"/>
      <c r="D178" s="1048"/>
      <c r="E178" s="1048"/>
      <c r="F178" s="104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7"/>
      <c r="B179" s="1048"/>
      <c r="C179" s="1048"/>
      <c r="D179" s="1048"/>
      <c r="E179" s="1048"/>
      <c r="F179" s="104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7"/>
      <c r="B180" s="1048"/>
      <c r="C180" s="1048"/>
      <c r="D180" s="1048"/>
      <c r="E180" s="1048"/>
      <c r="F180" s="104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7"/>
      <c r="B181" s="1048"/>
      <c r="C181" s="1048"/>
      <c r="D181" s="1048"/>
      <c r="E181" s="1048"/>
      <c r="F181" s="104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7"/>
      <c r="B182" s="1048"/>
      <c r="C182" s="1048"/>
      <c r="D182" s="1048"/>
      <c r="E182" s="1048"/>
      <c r="F182" s="104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7"/>
      <c r="B183" s="1048"/>
      <c r="C183" s="1048"/>
      <c r="D183" s="1048"/>
      <c r="E183" s="1048"/>
      <c r="F183" s="104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7"/>
      <c r="B184" s="1048"/>
      <c r="C184" s="1048"/>
      <c r="D184" s="1048"/>
      <c r="E184" s="1048"/>
      <c r="F184" s="104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7"/>
      <c r="B185" s="1048"/>
      <c r="C185" s="1048"/>
      <c r="D185" s="1048"/>
      <c r="E185" s="1048"/>
      <c r="F185" s="104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7"/>
      <c r="B186" s="1048"/>
      <c r="C186" s="1048"/>
      <c r="D186" s="1048"/>
      <c r="E186" s="1048"/>
      <c r="F186" s="1049"/>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7"/>
      <c r="B187" s="1048"/>
      <c r="C187" s="1048"/>
      <c r="D187" s="1048"/>
      <c r="E187" s="1048"/>
      <c r="F187" s="1049"/>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7"/>
      <c r="B188" s="1048"/>
      <c r="C188" s="1048"/>
      <c r="D188" s="1048"/>
      <c r="E188" s="1048"/>
      <c r="F188" s="1049"/>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7"/>
      <c r="B189" s="1048"/>
      <c r="C189" s="1048"/>
      <c r="D189" s="1048"/>
      <c r="E189" s="1048"/>
      <c r="F189" s="1049"/>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7"/>
      <c r="B190" s="1048"/>
      <c r="C190" s="1048"/>
      <c r="D190" s="1048"/>
      <c r="E190" s="1048"/>
      <c r="F190" s="104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7"/>
      <c r="B191" s="1048"/>
      <c r="C191" s="1048"/>
      <c r="D191" s="1048"/>
      <c r="E191" s="1048"/>
      <c r="F191" s="104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7"/>
      <c r="B192" s="1048"/>
      <c r="C192" s="1048"/>
      <c r="D192" s="1048"/>
      <c r="E192" s="1048"/>
      <c r="F192" s="104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7"/>
      <c r="B193" s="1048"/>
      <c r="C193" s="1048"/>
      <c r="D193" s="1048"/>
      <c r="E193" s="1048"/>
      <c r="F193" s="104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7"/>
      <c r="B194" s="1048"/>
      <c r="C194" s="1048"/>
      <c r="D194" s="1048"/>
      <c r="E194" s="1048"/>
      <c r="F194" s="104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7"/>
      <c r="B195" s="1048"/>
      <c r="C195" s="1048"/>
      <c r="D195" s="1048"/>
      <c r="E195" s="1048"/>
      <c r="F195" s="104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7"/>
      <c r="B196" s="1048"/>
      <c r="C196" s="1048"/>
      <c r="D196" s="1048"/>
      <c r="E196" s="1048"/>
      <c r="F196" s="104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7"/>
      <c r="B197" s="1048"/>
      <c r="C197" s="1048"/>
      <c r="D197" s="1048"/>
      <c r="E197" s="1048"/>
      <c r="F197" s="104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7"/>
      <c r="B198" s="1048"/>
      <c r="C198" s="1048"/>
      <c r="D198" s="1048"/>
      <c r="E198" s="1048"/>
      <c r="F198" s="104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7"/>
      <c r="B199" s="1048"/>
      <c r="C199" s="1048"/>
      <c r="D199" s="1048"/>
      <c r="E199" s="1048"/>
      <c r="F199" s="1049"/>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7"/>
      <c r="B200" s="1048"/>
      <c r="C200" s="1048"/>
      <c r="D200" s="1048"/>
      <c r="E200" s="1048"/>
      <c r="F200" s="1049"/>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7"/>
      <c r="B201" s="1048"/>
      <c r="C201" s="1048"/>
      <c r="D201" s="1048"/>
      <c r="E201" s="1048"/>
      <c r="F201" s="1049"/>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7"/>
      <c r="B202" s="1048"/>
      <c r="C202" s="1048"/>
      <c r="D202" s="1048"/>
      <c r="E202" s="1048"/>
      <c r="F202" s="1049"/>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7"/>
      <c r="B203" s="1048"/>
      <c r="C203" s="1048"/>
      <c r="D203" s="1048"/>
      <c r="E203" s="1048"/>
      <c r="F203" s="104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7"/>
      <c r="B204" s="1048"/>
      <c r="C204" s="1048"/>
      <c r="D204" s="1048"/>
      <c r="E204" s="1048"/>
      <c r="F204" s="104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7"/>
      <c r="B205" s="1048"/>
      <c r="C205" s="1048"/>
      <c r="D205" s="1048"/>
      <c r="E205" s="1048"/>
      <c r="F205" s="104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7"/>
      <c r="B206" s="1048"/>
      <c r="C206" s="1048"/>
      <c r="D206" s="1048"/>
      <c r="E206" s="1048"/>
      <c r="F206" s="104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7"/>
      <c r="B207" s="1048"/>
      <c r="C207" s="1048"/>
      <c r="D207" s="1048"/>
      <c r="E207" s="1048"/>
      <c r="F207" s="104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7"/>
      <c r="B208" s="1048"/>
      <c r="C208" s="1048"/>
      <c r="D208" s="1048"/>
      <c r="E208" s="1048"/>
      <c r="F208" s="104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7"/>
      <c r="B209" s="1048"/>
      <c r="C209" s="1048"/>
      <c r="D209" s="1048"/>
      <c r="E209" s="1048"/>
      <c r="F209" s="104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7"/>
      <c r="B210" s="1048"/>
      <c r="C210" s="1048"/>
      <c r="D210" s="1048"/>
      <c r="E210" s="1048"/>
      <c r="F210" s="104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7"/>
      <c r="B211" s="1048"/>
      <c r="C211" s="1048"/>
      <c r="D211" s="1048"/>
      <c r="E211" s="1048"/>
      <c r="F211" s="104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7"/>
      <c r="B215" s="1048"/>
      <c r="C215" s="1048"/>
      <c r="D215" s="1048"/>
      <c r="E215" s="1048"/>
      <c r="F215" s="1049"/>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7"/>
      <c r="B216" s="1048"/>
      <c r="C216" s="1048"/>
      <c r="D216" s="1048"/>
      <c r="E216" s="1048"/>
      <c r="F216" s="1049"/>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7"/>
      <c r="B217" s="1048"/>
      <c r="C217" s="1048"/>
      <c r="D217" s="1048"/>
      <c r="E217" s="1048"/>
      <c r="F217" s="104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7"/>
      <c r="B218" s="1048"/>
      <c r="C218" s="1048"/>
      <c r="D218" s="1048"/>
      <c r="E218" s="1048"/>
      <c r="F218" s="104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7"/>
      <c r="B219" s="1048"/>
      <c r="C219" s="1048"/>
      <c r="D219" s="1048"/>
      <c r="E219" s="1048"/>
      <c r="F219" s="104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7"/>
      <c r="B220" s="1048"/>
      <c r="C220" s="1048"/>
      <c r="D220" s="1048"/>
      <c r="E220" s="1048"/>
      <c r="F220" s="104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7"/>
      <c r="B221" s="1048"/>
      <c r="C221" s="1048"/>
      <c r="D221" s="1048"/>
      <c r="E221" s="1048"/>
      <c r="F221" s="104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7"/>
      <c r="B222" s="1048"/>
      <c r="C222" s="1048"/>
      <c r="D222" s="1048"/>
      <c r="E222" s="1048"/>
      <c r="F222" s="104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7"/>
      <c r="B223" s="1048"/>
      <c r="C223" s="1048"/>
      <c r="D223" s="1048"/>
      <c r="E223" s="1048"/>
      <c r="F223" s="104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7"/>
      <c r="B224" s="1048"/>
      <c r="C224" s="1048"/>
      <c r="D224" s="1048"/>
      <c r="E224" s="1048"/>
      <c r="F224" s="104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7"/>
      <c r="B225" s="1048"/>
      <c r="C225" s="1048"/>
      <c r="D225" s="1048"/>
      <c r="E225" s="1048"/>
      <c r="F225" s="104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7"/>
      <c r="B226" s="1048"/>
      <c r="C226" s="1048"/>
      <c r="D226" s="1048"/>
      <c r="E226" s="1048"/>
      <c r="F226" s="1049"/>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7"/>
      <c r="B227" s="1048"/>
      <c r="C227" s="1048"/>
      <c r="D227" s="1048"/>
      <c r="E227" s="1048"/>
      <c r="F227" s="1049"/>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7"/>
      <c r="B228" s="1048"/>
      <c r="C228" s="1048"/>
      <c r="D228" s="1048"/>
      <c r="E228" s="1048"/>
      <c r="F228" s="1049"/>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7"/>
      <c r="B229" s="1048"/>
      <c r="C229" s="1048"/>
      <c r="D229" s="1048"/>
      <c r="E229" s="1048"/>
      <c r="F229" s="1049"/>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7"/>
      <c r="B230" s="1048"/>
      <c r="C230" s="1048"/>
      <c r="D230" s="1048"/>
      <c r="E230" s="1048"/>
      <c r="F230" s="104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7"/>
      <c r="B231" s="1048"/>
      <c r="C231" s="1048"/>
      <c r="D231" s="1048"/>
      <c r="E231" s="1048"/>
      <c r="F231" s="104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7"/>
      <c r="B232" s="1048"/>
      <c r="C232" s="1048"/>
      <c r="D232" s="1048"/>
      <c r="E232" s="1048"/>
      <c r="F232" s="104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7"/>
      <c r="B233" s="1048"/>
      <c r="C233" s="1048"/>
      <c r="D233" s="1048"/>
      <c r="E233" s="1048"/>
      <c r="F233" s="104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7"/>
      <c r="B234" s="1048"/>
      <c r="C234" s="1048"/>
      <c r="D234" s="1048"/>
      <c r="E234" s="1048"/>
      <c r="F234" s="104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7"/>
      <c r="B235" s="1048"/>
      <c r="C235" s="1048"/>
      <c r="D235" s="1048"/>
      <c r="E235" s="1048"/>
      <c r="F235" s="104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7"/>
      <c r="B236" s="1048"/>
      <c r="C236" s="1048"/>
      <c r="D236" s="1048"/>
      <c r="E236" s="1048"/>
      <c r="F236" s="104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7"/>
      <c r="B237" s="1048"/>
      <c r="C237" s="1048"/>
      <c r="D237" s="1048"/>
      <c r="E237" s="1048"/>
      <c r="F237" s="104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7"/>
      <c r="B238" s="1048"/>
      <c r="C238" s="1048"/>
      <c r="D238" s="1048"/>
      <c r="E238" s="1048"/>
      <c r="F238" s="104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7"/>
      <c r="B239" s="1048"/>
      <c r="C239" s="1048"/>
      <c r="D239" s="1048"/>
      <c r="E239" s="1048"/>
      <c r="F239" s="1049"/>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7"/>
      <c r="B240" s="1048"/>
      <c r="C240" s="1048"/>
      <c r="D240" s="1048"/>
      <c r="E240" s="1048"/>
      <c r="F240" s="1049"/>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7"/>
      <c r="B241" s="1048"/>
      <c r="C241" s="1048"/>
      <c r="D241" s="1048"/>
      <c r="E241" s="1048"/>
      <c r="F241" s="1049"/>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7"/>
      <c r="B242" s="1048"/>
      <c r="C242" s="1048"/>
      <c r="D242" s="1048"/>
      <c r="E242" s="1048"/>
      <c r="F242" s="1049"/>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7"/>
      <c r="B243" s="1048"/>
      <c r="C243" s="1048"/>
      <c r="D243" s="1048"/>
      <c r="E243" s="1048"/>
      <c r="F243" s="104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7"/>
      <c r="B244" s="1048"/>
      <c r="C244" s="1048"/>
      <c r="D244" s="1048"/>
      <c r="E244" s="1048"/>
      <c r="F244" s="104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7"/>
      <c r="B245" s="1048"/>
      <c r="C245" s="1048"/>
      <c r="D245" s="1048"/>
      <c r="E245" s="1048"/>
      <c r="F245" s="104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7"/>
      <c r="B246" s="1048"/>
      <c r="C246" s="1048"/>
      <c r="D246" s="1048"/>
      <c r="E246" s="1048"/>
      <c r="F246" s="104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7"/>
      <c r="B247" s="1048"/>
      <c r="C247" s="1048"/>
      <c r="D247" s="1048"/>
      <c r="E247" s="1048"/>
      <c r="F247" s="104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7"/>
      <c r="B248" s="1048"/>
      <c r="C248" s="1048"/>
      <c r="D248" s="1048"/>
      <c r="E248" s="1048"/>
      <c r="F248" s="104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7"/>
      <c r="B249" s="1048"/>
      <c r="C249" s="1048"/>
      <c r="D249" s="1048"/>
      <c r="E249" s="1048"/>
      <c r="F249" s="104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7"/>
      <c r="B250" s="1048"/>
      <c r="C250" s="1048"/>
      <c r="D250" s="1048"/>
      <c r="E250" s="1048"/>
      <c r="F250" s="104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7"/>
      <c r="B251" s="1048"/>
      <c r="C251" s="1048"/>
      <c r="D251" s="1048"/>
      <c r="E251" s="1048"/>
      <c r="F251" s="104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7"/>
      <c r="B252" s="1048"/>
      <c r="C252" s="1048"/>
      <c r="D252" s="1048"/>
      <c r="E252" s="1048"/>
      <c r="F252" s="1049"/>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7"/>
      <c r="B253" s="1048"/>
      <c r="C253" s="1048"/>
      <c r="D253" s="1048"/>
      <c r="E253" s="1048"/>
      <c r="F253" s="1049"/>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7"/>
      <c r="B254" s="1048"/>
      <c r="C254" s="1048"/>
      <c r="D254" s="1048"/>
      <c r="E254" s="1048"/>
      <c r="F254" s="1049"/>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7"/>
      <c r="B255" s="1048"/>
      <c r="C255" s="1048"/>
      <c r="D255" s="1048"/>
      <c r="E255" s="1048"/>
      <c r="F255" s="1049"/>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7"/>
      <c r="B256" s="1048"/>
      <c r="C256" s="1048"/>
      <c r="D256" s="1048"/>
      <c r="E256" s="1048"/>
      <c r="F256" s="104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7"/>
      <c r="B257" s="1048"/>
      <c r="C257" s="1048"/>
      <c r="D257" s="1048"/>
      <c r="E257" s="1048"/>
      <c r="F257" s="104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7"/>
      <c r="B258" s="1048"/>
      <c r="C258" s="1048"/>
      <c r="D258" s="1048"/>
      <c r="E258" s="1048"/>
      <c r="F258" s="104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7"/>
      <c r="B259" s="1048"/>
      <c r="C259" s="1048"/>
      <c r="D259" s="1048"/>
      <c r="E259" s="1048"/>
      <c r="F259" s="104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7"/>
      <c r="B260" s="1048"/>
      <c r="C260" s="1048"/>
      <c r="D260" s="1048"/>
      <c r="E260" s="1048"/>
      <c r="F260" s="104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7"/>
      <c r="B261" s="1048"/>
      <c r="C261" s="1048"/>
      <c r="D261" s="1048"/>
      <c r="E261" s="1048"/>
      <c r="F261" s="104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7"/>
      <c r="B262" s="1048"/>
      <c r="C262" s="1048"/>
      <c r="D262" s="1048"/>
      <c r="E262" s="1048"/>
      <c r="F262" s="104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7"/>
      <c r="B263" s="1048"/>
      <c r="C263" s="1048"/>
      <c r="D263" s="1048"/>
      <c r="E263" s="1048"/>
      <c r="F263" s="104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7"/>
      <c r="B264" s="1048"/>
      <c r="C264" s="1048"/>
      <c r="D264" s="1048"/>
      <c r="E264" s="1048"/>
      <c r="F264" s="104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2019-06-11T10:41:03Z</cp:lastPrinted>
  <dcterms:created xsi:type="dcterms:W3CDTF">2012-03-13T00:50:25Z</dcterms:created>
  <dcterms:modified xsi:type="dcterms:W3CDTF">2019-08-13T06:27:00Z</dcterms:modified>
</cp:coreProperties>
</file>