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19（R1）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<sst xmlns="http://schemas.openxmlformats.org/spreadsheetml/2006/main" count="2996" uniqueCount="687">
  <si>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</si>
  <si>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</si>
  <si>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</si>
  <si>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</si>
  <si>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</si>
  <si>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</si>
  <si>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</si>
  <si>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</si>
  <si>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</si>
  <si>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</si>
  <si>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</si>
  <si>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</si>
  <si>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</si>
  <si>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</si>
  <si>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</si>
  <si>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</si>
  <si>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</si>
  <si>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</si>
  <si>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</si>
  <si>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</si>
  <si>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</si>
  <si>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</si>
  <si>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</si>
  <si>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</si>
  <si>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</si>
  <si>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</si>
  <si>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</si>
  <si>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</si>
  <si>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</si>
  <si>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</si>
  <si>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</si>
  <si>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</si>
  <si>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</si>
  <si>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</si>
  <si>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</si>
  <si>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</si>
  <si>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</si>
  <si>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</si>
  <si>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</si>
  <si>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</si>
  <si>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</si>
  <si>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</si>
  <si>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</si>
  <si>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</si>
  <si>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</si>
  <si>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</si>
  <si>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</si>
  <si>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</si>
  <si>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</si>
  <si>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</si>
  <si>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</si>
  <si>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</si>
  <si>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</si>
  <si>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</si>
  <si>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</si>
  <si>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</si>
  <si>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</si>
  <si>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</si>
  <si>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</si>
  <si>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</si>
  <si>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</si>
  <si>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</si>
  <si>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</si>
  <si>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</si>
  <si>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</si>
  <si>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</si>
  <si>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</si>
  <si>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</si>
  <si>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</si>
  <si>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</si>
  <si>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</si>
  <si>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</si>
  <si>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</si>
  <si>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</si>
  <si>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</si>
  <si>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</si>
  <si>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</si>
  <si>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</si>
  <si>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</si>
  <si>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</si>
  <si>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</si>
  <si>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</si>
  <si>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</si>
  <si>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</si>
  <si>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</si>
  <si>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</si>
  <si>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</si>
  <si>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</si>
  <si>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</si>
  <si>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</si>
  <si>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</si>
  <si>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</si>
  <si>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</si>
  <si>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</si>
  <si>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</si>
  <si>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</si>
  <si>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</si>
  <si>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</si>
  <si>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</si>
  <si>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</si>
  <si>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</si>
  <si>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</si>
  <si>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</si>
  <si>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</si>
  <si>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</si>
  <si>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</si>
  <si>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</si>
  <si>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</si>
  <si>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</si>
  <si>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</si>
  <si>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</si>
  <si>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</si>
  <si>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</si>
  <si>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</si>
  <si>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</si>
  <si>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</si>
  <si>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</si>
  <si>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</si>
  <si>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</si>
  <si>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</si>
  <si>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</si>
  <si>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</si>
  <si>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</si>
  <si>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</si>
  <si>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</si>
  <si>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</si>
  <si>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</si>
  <si>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</si>
  <si>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</si>
  <si>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</si>
  <si>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</si>
  <si>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</si>
  <si>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</si>
  <si>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</si>
  <si>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</si>
  <si>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</si>
  <si>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</si>
  <si>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</si>
  <si>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</si>
  <si>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</si>
  <si>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</si>
  <si>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</si>
  <si>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</si>
  <si>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</si>
  <si>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</si>
  <si>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</si>
  <si>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</si>
  <si>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</si>
  <si>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</si>
  <si>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</si>
  <si>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</si>
  <si>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</si>
  <si>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</si>
  <si>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</si>
  <si>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</si>
  <si>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</si>
  <si>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</si>
  <si>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</si>
  <si>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</si>
  <si>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</si>
  <si>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</si>
  <si>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</si>
  <si>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</si>
  <si>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</si>
  <si>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</si>
  <si>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</si>
  <si>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</si>
  <si>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</si>
  <si>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</si>
  <si>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</si>
  <si>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</si>
  <si>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</si>
  <si>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</si>
  <si>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</si>
  <si>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</si>
  <si>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</si>
  <si>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</si>
  <si>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</si>
  <si>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</si>
  <si>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</si>
  <si>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</si>
  <si>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</si>
  <si>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</si>
  <si>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</si>
  <si>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</si>
  <si>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</si>
  <si>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</si>
  <si>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</si>
  <si>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</si>
  <si>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</si>
  <si>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</si>
  <si>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</si>
  <si>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</si>
  <si>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</si>
  <si>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</si>
  <si>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</si>
  <si>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</si>
  <si>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</si>
  <si>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</si>
  <si>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</si>
  <si>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</si>
  <si>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</si>
  <si>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</si>
  <si>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</si>
  <si>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</si>
  <si>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</si>
  <si>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</si>
  <si>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</si>
  <si>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</si>
  <si>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</si>
  <si>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</si>
  <si>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</si>
  <si>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</si>
  <si>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</si>
  <si>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</si>
  <si>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</si>
  <si>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</si>
  <si>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</si>
  <si>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</si>
  <si>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</si>
  <si>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</si>
  <si>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</si>
  <si>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</si>
  <si>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</si>
  <si>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</si>
  <si>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</si>
  <si>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</si>
  <si>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</si>
  <si>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</si>
  <si>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</si>
  <si>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</si>
  <si>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</si>
  <si>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</si>
  <si>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</si>
  <si>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</si>
  <si>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</si>
  <si>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</si>
  <si>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</si>
  <si>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</si>
  <si>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</si>
  <si>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</si>
  <si>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</si>
  <si>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</si>
  <si>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</si>
  <si>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</si>
  <si>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</si>
  <si>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</si>
  <si>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</si>
  <si>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</si>
  <si>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</si>
  <si>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</si>
  <si>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</si>
  <si>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</si>
  <si>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</si>
  <si>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</si>
  <si>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</si>
  <si>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</si>
  <si>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</si>
  <si>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</si>
  <si>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</si>
  <si>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</si>
  <si>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</si>
  <si>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</si>
  <si>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</si>
  <si>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</si>
  <si>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</si>
  <si>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</si>
  <si>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</si>
  <si>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</si>
  <si>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</si>
  <si>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</si>
  <si>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</si>
  <si>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</si>
  <si>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</si>
  <si>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</si>
  <si>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</si>
  <si>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</si>
  <si>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</si>
  <si>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</si>
  <si>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</si>
  <si>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</si>
  <si>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</si>
  <si>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</si>
  <si>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</si>
  <si>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</si>
  <si>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</si>
  <si>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</si>
  <si>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</si>
  <si>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</si>
  <si>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</si>
  <si>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</si>
  <si>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</si>
  <si>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</si>
  <si>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</si>
  <si>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</si>
  <si>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</si>
  <si>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</si>
  <si>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</si>
  <si>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</si>
  <si>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</si>
  <si>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</si>
  <si>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</si>
  <si>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</si>
  <si>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</si>
  <si>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</si>
  <si>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</si>
  <si>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</si>
  <si>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</si>
  <si>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</si>
  <si>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</si>
  <si>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</si>
  <si>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</si>
  <si>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</si>
  <si>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</si>
  <si>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</si>
  <si>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</si>
  <si>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</si>
  <si>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</si>
  <si>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</si>
  <si>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</si>
  <si>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</si>
  <si>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</si>
  <si>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</si>
  <si>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</si>
  <si>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</si>
  <si>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</si>
  <si>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</si>
  <si>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</si>
  <si>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</si>
  <si>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</si>
  <si>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</si>
  <si>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</si>
  <si>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</si>
  <si>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</si>
  <si>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</si>
  <si>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</si>
  <si>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</si>
  <si>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</si>
  <si>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</si>
  <si>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</si>
  <si>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</si>
  <si>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</si>
  <si>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</si>
  <si>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</si>
  <si>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</si>
  <si>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</si>
  <si>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</si>
  <si>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</si>
  <si>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</si>
  <si>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</si>
  <si>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</si>
  <si>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</si>
  <si>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</si>
  <si>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</si>
  <si>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</si>
  <si>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</si>
  <si>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</si>
  <si>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</si>
  <si>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</si>
  <si>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</si>
  <si>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</si>
  <si>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</si>
  <si>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</si>
  <si>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</si>
  <si>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</si>
  <si>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</si>
  <si>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</si>
  <si>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</si>
  <si>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</si>
  <si>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</si>
  <si>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</si>
  <si>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</si>
  <si>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</si>
  <si>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</si>
  <si>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</si>
  <si>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</si>
  <si>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</si>
  <si>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</si>
  <si>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</si>
  <si>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</si>
  <si>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</si>
  <si>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</si>
  <si>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</si>
  <si>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</si>
  <si>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</si>
  <si>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</si>
  <si>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</si>
  <si>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</si>
  <si>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</si>
  <si>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</si>
  <si>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</si>
  <si>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</si>
  <si>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</si>
  <si>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</si>
  <si>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</si>
  <si>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</si>
  <si>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</si>
  <si>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</si>
  <si>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</si>
  <si>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</si>
  <si>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</si>
  <si>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</si>
  <si>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</si>
  <si>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</si>
  <si>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</si>
  <si>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</si>
  <si>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</si>
  <si>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</si>
  <si>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</si>
  <si>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</si>
  <si>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</si>
  <si>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</si>
  <si>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</si>
  <si>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</si>
  <si>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</si>
  <si>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</si>
  <si>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</si>
  <si>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</si>
  <si>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</si>
  <si>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</si>
  <si>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</si>
  <si>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</si>
  <si>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</si>
  <si>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</si>
  <si>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</si>
  <si>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</si>
  <si>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</si>
  <si>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</si>
  <si>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</si>
  <si>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</si>
  <si>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</si>
  <si>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</si>
  <si>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</si>
  <si>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</si>
  <si>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</si>
  <si>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</si>
  <si>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</si>
  <si>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</si>
  <si>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</si>
  <si>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</si>
  <si>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</si>
  <si>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</si>
  <si>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</si>
  <si>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</si>
  <si>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</si>
  <si>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</si>
  <si>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</si>
  <si>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</si>
  <si>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</si>
  <si>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</si>
  <si>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</si>
  <si>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</si>
  <si>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</si>
  <si>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</si>
  <si>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</si>
  <si>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</si>
  <si>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</si>
  <si>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</si>
  <si>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</si>
  <si>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</si>
  <si>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</si>
  <si>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</si>
  <si>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</si>
  <si>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</si>
  <si>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</si>
  <si>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</si>
  <si>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</si>
  <si>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</si>
  <si>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</si>
  <si>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</si>
  <si>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</si>
  <si>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</si>
  <si>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</si>
  <si>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</si>
  <si>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</si>
  <si>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</si>
  <si>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</si>
  <si>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</si>
  <si>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</si>
  <si>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</si>
  <si>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</si>
  <si>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</si>
  <si>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</si>
  <si>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</si>
  <si>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</si>
  <si>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</si>
  <si>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</si>
  <si>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</si>
  <si>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</si>
  <si>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</si>
  <si>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</si>
  <si>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</si>
  <si>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</si>
  <si>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</si>
  <si>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</si>
  <si>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</si>
  <si>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</si>
  <si>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</si>
  <si>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</si>
  <si>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</si>
  <si>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</si>
  <si>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</si>
  <si>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</si>
  <si>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</si>
  <si>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</si>
  <si>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</si>
  <si>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</si>
  <si>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</si>
  <si>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</si>
  <si>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</si>
  <si>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</si>
  <si>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</si>
  <si>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</si>
  <si>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</si>
  <si>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</si>
  <si>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</si>
  <si>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</si>
  <si>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</si>
  <si>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</si>
  <si>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</si>
  <si>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</si>
  <si>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</si>
  <si>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</si>
  <si>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</si>
  <si>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</si>
  <si>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</si>
  <si>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</si>
  <si>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</si>
  <si>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</si>
  <si>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</si>
  <si>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</si>
  <si>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</si>
  <si>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</si>
  <si>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</si>
  <si>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</si>
  <si>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</si>
  <si>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</si>
  <si>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</si>
  <si>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</si>
  <si>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</si>
  <si>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</si>
  <si>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</si>
  <si>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</si>
  <si>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</si>
  <si>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</si>
  <si>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</si>
  <si>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</si>
  <si>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</si>
  <si>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</si>
  <si>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</si>
  <si>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</si>
  <si>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</si>
  <si>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</si>
  <si>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</si>
  <si>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</si>
  <si>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</si>
  <si>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</si>
  <si>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</si>
  <si>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</si>
  <si>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</si>
  <si>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</si>
  <si>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</si>
  <si>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</si>
  <si>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</si>
  <si>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</si>
  <si>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</si>
  <si>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</si>
  <si>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</si>
  <si>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心神喪失者等医療観察法指定入院医療機関整備等</t>
  </si>
  <si>
    <t>社会・援護局障害保健福祉部</t>
  </si>
  <si>
    <t>精神・障害保健課医療観察法医療体制整備推進室</t>
  </si>
  <si>
    <t>○</t>
  </si>
  <si>
    <t>　心神喪失等の状態で重大な他害行為を行った者の医療及び観察等に関する法律（平成15年法律第110号）第102条</t>
  </si>
  <si>
    <t>　心神喪失等の状態で重大な他害行為を行った者の医療及び観察等に関する法律（以下「医療観察法」という。）に基づく裁判所の入院通院の決定を受けた者（以下「入院対象者」という。）を入院させる病棟を整備し、当該病棟において入院対象者に対し継続的かつ適切な医療を行うことによって、その病状の改善及びこれに同様の行為の再発の防止を図り、もってその社会復帰を促進すること。</t>
  </si>
  <si>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負担する（負担率１０／１０）。</t>
  </si>
  <si>
    <t>-</t>
    <phoneticPr fontId="5"/>
  </si>
  <si>
    <t>　心神喪失者等医療観察法指定入院医療機関施設・設備整備費の国庫負担について（平成31年3月29日厚生労働省発障0329第5号）等</t>
    <phoneticPr fontId="5"/>
  </si>
  <si>
    <t>-</t>
    <phoneticPr fontId="5"/>
  </si>
  <si>
    <t>-</t>
    <phoneticPr fontId="5"/>
  </si>
  <si>
    <t>-</t>
    <phoneticPr fontId="5"/>
  </si>
  <si>
    <t>-</t>
    <phoneticPr fontId="5"/>
  </si>
  <si>
    <t>心神喪失者等医療観察法指定入院医療機関運営費負担金</t>
  </si>
  <si>
    <t>心神喪失者等医療観察法指定入院医療機関施設整備費負担金</t>
  </si>
  <si>
    <t>心神喪失者等医療観察法指定入院医療機関設備整備費負担金</t>
  </si>
  <si>
    <t>-</t>
    <phoneticPr fontId="5"/>
  </si>
  <si>
    <t>-</t>
    <phoneticPr fontId="5"/>
  </si>
  <si>
    <t>-</t>
    <phoneticPr fontId="5"/>
  </si>
  <si>
    <t>　本事業は医療観察法に基づく裁判所の入院決定を受けた対象者に対し、適切な医療を行うための入院施設の整備及び運営に要する費用を、法律に定めるところにより、国が負担するものであり、定量的な成果目標の設定にはなじまない。</t>
  </si>
  <si>
    <t>　指定入院医療機関の医療観察病棟を適切に整備・運営することを目標としているが、代替目標の整備病床数については、概ね当初の目標数に到達している。ただし、病床が不足している地域においては、引き続き病棟の整備を行う必要がある。</t>
  </si>
  <si>
    <t>　指定入院医療機関を全国で800床程度整備とともに、病床が不足している地域には引き続き整備を進める。</t>
  </si>
  <si>
    <t>　整備済み病床数</t>
  </si>
  <si>
    <t>床</t>
    <rPh sb="0" eb="1">
      <t>ユカ</t>
    </rPh>
    <phoneticPr fontId="5"/>
  </si>
  <si>
    <t>-</t>
    <phoneticPr fontId="5"/>
  </si>
  <si>
    <t>-</t>
    <phoneticPr fontId="5"/>
  </si>
  <si>
    <t>施設設備整備実施施設数等</t>
  </si>
  <si>
    <t>施設</t>
    <rPh sb="0" eb="2">
      <t>シセツ</t>
    </rPh>
    <phoneticPr fontId="5"/>
  </si>
  <si>
    <t>-</t>
    <phoneticPr fontId="5"/>
  </si>
  <si>
    <t>運営費負担金交付施設数</t>
  </si>
  <si>
    <t>X／Y
Ｘ：施設設備整備費負担金の支出額（前年度からの繰越し分を含む）
Ｙ：施設整備実施施設数</t>
  </si>
  <si>
    <t>X／Y
Ｘ：運営費負担金の支出額
Ｙ：運営費負担金交付施設数</t>
  </si>
  <si>
    <t>百万円</t>
  </si>
  <si>
    <t>X/Y</t>
  </si>
  <si>
    <t>18/1</t>
  </si>
  <si>
    <t>476/33</t>
  </si>
  <si>
    <t>326/33</t>
  </si>
  <si>
    <t>713/5</t>
    <phoneticPr fontId="5"/>
  </si>
  <si>
    <t>206/34</t>
    <phoneticPr fontId="5"/>
  </si>
  <si>
    <t>Ⅸ-1-1　障害者の地域における生活を総合的に支援するため、障害者の生活の場、働く場や地域における支援体制を整備すること</t>
  </si>
  <si>
    <t>-</t>
    <phoneticPr fontId="5"/>
  </si>
  <si>
    <t>-</t>
    <phoneticPr fontId="5"/>
  </si>
  <si>
    <t>-</t>
    <phoneticPr fontId="5"/>
  </si>
  <si>
    <t>-</t>
    <phoneticPr fontId="5"/>
  </si>
  <si>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入院対象者移送費、医療観察病棟開設準備経費など）に必要な経費を１０／１０国が負担する。 
　心神喪失等の状態で重大な他害行為を行った者に対して、継続的かつ適切な医療並びにその確保のために必要な観察及び指導を行うため、当該医療を実施する医療機関の整備費および運営にかかる経費を国が負担することで、適切な医療を実施し病状の改善及びこれに伴う同様の行為の再発の防止を図り、法対象者の社会復帰を促進していく。</t>
  </si>
  <si>
    <t>-</t>
    <phoneticPr fontId="5"/>
  </si>
  <si>
    <t>-</t>
    <phoneticPr fontId="5"/>
  </si>
  <si>
    <t>-</t>
    <phoneticPr fontId="5"/>
  </si>
  <si>
    <t>-</t>
    <phoneticPr fontId="5"/>
  </si>
  <si>
    <t>-</t>
    <phoneticPr fontId="5"/>
  </si>
  <si>
    <t>-</t>
    <phoneticPr fontId="5"/>
  </si>
  <si>
    <t>-</t>
    <phoneticPr fontId="5"/>
  </si>
  <si>
    <t>-</t>
    <phoneticPr fontId="5"/>
  </si>
  <si>
    <t>　指定入院医療機関の設置及び運営は、社会のニーズを反映した事業である。</t>
  </si>
  <si>
    <t>　医療観察法において、指定入院医療機関の設置及び運営に要する費用は国が負担することとされている。</t>
  </si>
  <si>
    <t>　指定入院医療機関の設置及び運営は、医療観察法の目的達成に資するものであり、優先度が高い。</t>
  </si>
  <si>
    <t>△</t>
  </si>
  <si>
    <t>‐</t>
  </si>
  <si>
    <t>無</t>
  </si>
  <si>
    <t>　負担事業者が事業を実施するに当たっては、入札等を行い事業費の削減に努めている。</t>
  </si>
  <si>
    <t>－</t>
  </si>
  <si>
    <t>　事業計画等を審査し、事業目的達成のために必要な経費に限って支出している。</t>
  </si>
  <si>
    <t>　不測の事態による整備の遅れや、あらかじめ見込むことが困難な事由による計画の変更が生じたものである。</t>
  </si>
  <si>
    <t>　定量的な目標設定にはなじまないが、代替指標の実績については、代替目標に見合ったものである。</t>
  </si>
  <si>
    <t>　不用率が大きいものの、事業実施施設数は概ね見込みどおりの実績となっている。</t>
  </si>
  <si>
    <t>　指定入院医療機関において、医療観察法に基づき、対象者に対する適切な医療が実施されている。</t>
  </si>
  <si>
    <t>　医療観察法に基づく裁判所の入院又は通院の決定を受けた対象者に対し、医療観察法第81条第1項により、国はその精神障害の特性に応じ、円滑な社会復帰を促進するために必要な医療を提供することとされ、第102条により、当該医療を実施する指定入院医療機関の整備・運営にかかる経費（主として開設当初に要する費用）については国が負担することとされている。
　本事業は、設置主体である自治体等の整備計画を基に医療機関の整備状況を勘案し、計画的に予算計上しているところである。
　不用率は大きいが、これは不測の事態による整備の遅れや、あらかじめ見込むことが困難な事由による計画の変更が生じた影響によるものである。</t>
    <rPh sb="235" eb="236">
      <t>オオ</t>
    </rPh>
    <rPh sb="286" eb="288">
      <t>エイキョウ</t>
    </rPh>
    <phoneticPr fontId="5"/>
  </si>
  <si>
    <t>　指定入院医療機関の整備病床数は当初の目標数に到達しているところであるが、地域偏在等の課題があることから、引き続き、近年の執行実績等を踏まえ、適正な予算措置を講じていくものとする。
　また、執行率向上に向けて、指定入院医療機関の設置者である地方公共団体等と連絡を密にし、整備計画に応じた適正な予算措置を講じていくものとする。</t>
    <rPh sb="95" eb="98">
      <t>シッコウリツ</t>
    </rPh>
    <rPh sb="98" eb="100">
      <t>コウジョウ</t>
    </rPh>
    <rPh sb="101" eb="102">
      <t>ム</t>
    </rPh>
    <rPh sb="105" eb="107">
      <t>シテイ</t>
    </rPh>
    <rPh sb="107" eb="109">
      <t>ニュウイン</t>
    </rPh>
    <rPh sb="109" eb="111">
      <t>イリョウ</t>
    </rPh>
    <rPh sb="111" eb="113">
      <t>キカン</t>
    </rPh>
    <rPh sb="114" eb="117">
      <t>セッチシャ</t>
    </rPh>
    <rPh sb="120" eb="122">
      <t>チホウ</t>
    </rPh>
    <rPh sb="122" eb="124">
      <t>コウキョウ</t>
    </rPh>
    <rPh sb="124" eb="126">
      <t>ダンタイ</t>
    </rPh>
    <rPh sb="126" eb="127">
      <t>トウ</t>
    </rPh>
    <rPh sb="128" eb="130">
      <t>レンラク</t>
    </rPh>
    <rPh sb="131" eb="132">
      <t>ミツ</t>
    </rPh>
    <rPh sb="135" eb="137">
      <t>セイビ</t>
    </rPh>
    <rPh sb="137" eb="139">
      <t>ケイカク</t>
    </rPh>
    <rPh sb="140" eb="141">
      <t>オウ</t>
    </rPh>
    <phoneticPr fontId="5"/>
  </si>
  <si>
    <t>514</t>
    <phoneticPr fontId="5"/>
  </si>
  <si>
    <t>768</t>
    <phoneticPr fontId="5"/>
  </si>
  <si>
    <t>467</t>
    <phoneticPr fontId="5"/>
  </si>
  <si>
    <t>750</t>
    <phoneticPr fontId="5"/>
  </si>
  <si>
    <t>411</t>
    <phoneticPr fontId="5"/>
  </si>
  <si>
    <t>770</t>
    <phoneticPr fontId="5"/>
  </si>
  <si>
    <t>747</t>
    <phoneticPr fontId="5"/>
  </si>
  <si>
    <t>B.執行実績なし</t>
    <phoneticPr fontId="5"/>
  </si>
  <si>
    <t>施設整備費</t>
    <rPh sb="0" eb="2">
      <t>シセツ</t>
    </rPh>
    <rPh sb="2" eb="5">
      <t>セイビヒ</t>
    </rPh>
    <phoneticPr fontId="5"/>
  </si>
  <si>
    <t>運営費</t>
  </si>
  <si>
    <t>花巻病院ほかの運営費</t>
    <rPh sb="0" eb="2">
      <t>ハナマキ</t>
    </rPh>
    <rPh sb="2" eb="4">
      <t>ビョウイン</t>
    </rPh>
    <rPh sb="7" eb="10">
      <t>ウンエイヒ</t>
    </rPh>
    <phoneticPr fontId="5"/>
  </si>
  <si>
    <t>-</t>
    <phoneticPr fontId="5"/>
  </si>
  <si>
    <t>補助金等交付</t>
  </si>
  <si>
    <t>-</t>
    <phoneticPr fontId="5"/>
  </si>
  <si>
    <t>-</t>
    <phoneticPr fontId="5"/>
  </si>
  <si>
    <t>-</t>
    <phoneticPr fontId="5"/>
  </si>
  <si>
    <t>A.独立行政法人国立病院機構</t>
    <phoneticPr fontId="5"/>
  </si>
  <si>
    <t>C.独立行政法人国立病院機構</t>
    <phoneticPr fontId="5"/>
  </si>
  <si>
    <t>独立行政法人国立病院機構</t>
    <rPh sb="0" eb="2">
      <t>ドクリツ</t>
    </rPh>
    <rPh sb="2" eb="4">
      <t>ギョウセイ</t>
    </rPh>
    <rPh sb="4" eb="6">
      <t>ホウジン</t>
    </rPh>
    <rPh sb="6" eb="8">
      <t>コクリツ</t>
    </rPh>
    <rPh sb="8" eb="10">
      <t>ビョウイン</t>
    </rPh>
    <rPh sb="10" eb="12">
      <t>キコウ</t>
    </rPh>
    <phoneticPr fontId="5"/>
  </si>
  <si>
    <t>大規模修繕</t>
    <rPh sb="0" eb="3">
      <t>ダイキボ</t>
    </rPh>
    <rPh sb="3" eb="5">
      <t>シュウゼン</t>
    </rPh>
    <phoneticPr fontId="5"/>
  </si>
  <si>
    <t>福島県</t>
    <rPh sb="0" eb="2">
      <t>フクシマ</t>
    </rPh>
    <rPh sb="2" eb="3">
      <t>ケン</t>
    </rPh>
    <phoneticPr fontId="5"/>
  </si>
  <si>
    <t>京都府</t>
    <rPh sb="0" eb="3">
      <t>キョウトフ</t>
    </rPh>
    <phoneticPr fontId="5"/>
  </si>
  <si>
    <t>新病棟開設準備</t>
    <rPh sb="0" eb="7">
      <t>シンビョウトウカイセツジュンビ</t>
    </rPh>
    <phoneticPr fontId="5"/>
  </si>
  <si>
    <t>－</t>
    <phoneticPr fontId="5"/>
  </si>
  <si>
    <t>－</t>
    <phoneticPr fontId="5"/>
  </si>
  <si>
    <t>－</t>
    <phoneticPr fontId="5"/>
  </si>
  <si>
    <t>－</t>
    <phoneticPr fontId="5"/>
  </si>
  <si>
    <t>-</t>
    <phoneticPr fontId="5"/>
  </si>
  <si>
    <t>-</t>
    <phoneticPr fontId="5"/>
  </si>
  <si>
    <t>-</t>
    <phoneticPr fontId="5"/>
  </si>
  <si>
    <t>国立研究開発法人国立精神・神経医療研究センター</t>
    <phoneticPr fontId="5"/>
  </si>
  <si>
    <t>地方独立行政法人静岡県立病院機構</t>
    <phoneticPr fontId="5"/>
  </si>
  <si>
    <t>運営事業</t>
    <phoneticPr fontId="5"/>
  </si>
  <si>
    <t>島根県</t>
    <rPh sb="0" eb="3">
      <t>シマネケン</t>
    </rPh>
    <phoneticPr fontId="5"/>
  </si>
  <si>
    <t>山形県</t>
  </si>
  <si>
    <t>埼玉県</t>
  </si>
  <si>
    <t>東京都</t>
    <rPh sb="0" eb="3">
      <t>トウキョウト</t>
    </rPh>
    <phoneticPr fontId="5"/>
  </si>
  <si>
    <t>花巻病院ほか分運営事業</t>
    <phoneticPr fontId="5"/>
  </si>
  <si>
    <t>地方独立行政法人岡山県精神科医療センター</t>
    <rPh sb="0" eb="2">
      <t>チホウ</t>
    </rPh>
    <rPh sb="2" eb="4">
      <t>ドクリツ</t>
    </rPh>
    <rPh sb="4" eb="6">
      <t>ギョウセイ</t>
    </rPh>
    <rPh sb="6" eb="8">
      <t>ホウジン</t>
    </rPh>
    <rPh sb="8" eb="11">
      <t>オカヤマケン</t>
    </rPh>
    <rPh sb="11" eb="14">
      <t>セイシンカ</t>
    </rPh>
    <rPh sb="14" eb="16">
      <t>イリョウ</t>
    </rPh>
    <phoneticPr fontId="5"/>
  </si>
  <si>
    <t>地方独立行政法人山口県病院機構</t>
    <rPh sb="0" eb="2">
      <t>チホウ</t>
    </rPh>
    <rPh sb="2" eb="4">
      <t>ドクリツ</t>
    </rPh>
    <rPh sb="4" eb="6">
      <t>ギョウセイ</t>
    </rPh>
    <rPh sb="6" eb="8">
      <t>ホウジン</t>
    </rPh>
    <rPh sb="8" eb="10">
      <t>ヤマグチ</t>
    </rPh>
    <rPh sb="10" eb="11">
      <t>ケン</t>
    </rPh>
    <rPh sb="11" eb="13">
      <t>ビョウイン</t>
    </rPh>
    <rPh sb="13" eb="15">
      <t>キコウ</t>
    </rPh>
    <phoneticPr fontId="5"/>
  </si>
  <si>
    <t>鹿児島県</t>
    <phoneticPr fontId="5"/>
  </si>
  <si>
    <t>22３/8</t>
    <phoneticPr fontId="5"/>
  </si>
  <si>
    <t>256/33</t>
    <phoneticPr fontId="5"/>
  </si>
  <si>
    <t>東尾張病院ほかの大規模修繕</t>
    <rPh sb="0" eb="1">
      <t>ヒガシ</t>
    </rPh>
    <rPh sb="1" eb="3">
      <t>オワリ</t>
    </rPh>
    <rPh sb="3" eb="5">
      <t>ビョウイン</t>
    </rPh>
    <rPh sb="8" eb="11">
      <t>ダイキボ</t>
    </rPh>
    <rPh sb="11" eb="13">
      <t>シュウゼン</t>
    </rPh>
    <phoneticPr fontId="5"/>
  </si>
  <si>
    <t>点検対象外</t>
    <rPh sb="0" eb="2">
      <t>テンケン</t>
    </rPh>
    <rPh sb="2" eb="5">
      <t>タイショウガイ</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</si>
  <si>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</si>
  <si>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303/3</t>
    <phoneticPr fontId="5"/>
  </si>
  <si>
    <t>執行率が低い要因を分析し、必要な事業の見直し等を行い、適切に予算額等に反映させること。</t>
    <phoneticPr fontId="5"/>
  </si>
  <si>
    <t>寺原　朋祐</t>
    <rPh sb="0" eb="2">
      <t>テラハラ</t>
    </rPh>
    <rPh sb="3" eb="5">
      <t>トモヒロ</t>
    </rPh>
    <phoneticPr fontId="5"/>
  </si>
  <si>
    <t>-</t>
    <phoneticPr fontId="5"/>
  </si>
  <si>
    <t>　地元自治体や周辺住民との調整に時間を要している等の理由により、新規整備が計画通りに整備が進んでいないため、執行率が低調に推移しているところがある。令和２年度においては、具体的に整備計画があることから執行率の改善を見込んでいる。</t>
    <rPh sb="74" eb="76">
      <t>レイワ</t>
    </rPh>
    <rPh sb="77" eb="78">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</si>
</sst>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178838</xdr:colOff>
      <xdr:row>742</xdr:row>
      <xdr:rowOff>223253</xdr:rowOff>
    </xdr:from>
    <xdr:to>
      <xdr:col>37</xdr:col>
      <xdr:colOff>59532</xdr:colOff>
      <xdr:row>743</xdr:row>
      <xdr:rowOff>299879</xdr:rowOff>
    </xdr:to>
    <xdr:sp macro="" textlink="">
      <xdr:nvSpPr>
        <xdr:cNvPr id="18" name="大かっこ 17"/>
        <xdr:cNvSpPr/>
      </xdr:nvSpPr>
      <xdr:spPr>
        <a:xfrm>
          <a:off x="3979313" y="42599978"/>
          <a:ext cx="3481144" cy="429051"/>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都道府県・特定独立行政法人に対する交付決定</a:t>
          </a:r>
        </a:p>
      </xdr:txBody>
    </xdr:sp>
    <xdr:clientData/>
  </xdr:twoCellAnchor>
  <xdr:twoCellAnchor>
    <xdr:from>
      <xdr:col>28</xdr:col>
      <xdr:colOff>5954</xdr:colOff>
      <xdr:row>743</xdr:row>
      <xdr:rowOff>343759</xdr:rowOff>
    </xdr:from>
    <xdr:to>
      <xdr:col>28</xdr:col>
      <xdr:colOff>10410</xdr:colOff>
      <xdr:row>745</xdr:row>
      <xdr:rowOff>310049</xdr:rowOff>
    </xdr:to>
    <xdr:cxnSp macro="">
      <xdr:nvCxnSpPr>
        <xdr:cNvPr id="19" name="直線矢印コネクタ 18"/>
        <xdr:cNvCxnSpPr>
          <a:endCxn id="29" idx="0"/>
        </xdr:cNvCxnSpPr>
      </xdr:nvCxnSpPr>
      <xdr:spPr>
        <a:xfrm flipH="1">
          <a:off x="5606654" y="43072909"/>
          <a:ext cx="4456" cy="67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185609</xdr:colOff>
      <xdr:row>744</xdr:row>
      <xdr:rowOff>268972</xdr:rowOff>
    </xdr:from>
    <xdr:to>
      <xdr:col>43</xdr:col>
      <xdr:colOff>29218</xdr:colOff>
      <xdr:row>744</xdr:row>
      <xdr:rowOff>293748</xdr:rowOff>
    </xdr:to>
    <xdr:cxnSp macro="">
      <xdr:nvCxnSpPr>
        <xdr:cNvPr id="20" name="直線コネクタ 19"/>
        <xdr:cNvCxnSpPr/>
      </xdr:nvCxnSpPr>
      <xdr:spPr>
        <a:xfrm>
          <a:off x="2985959" y="43350547"/>
          <a:ext cx="5644334" cy="247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121165</xdr:colOff>
      <xdr:row>741</xdr:row>
      <xdr:rowOff>0</xdr:rowOff>
    </xdr:from>
    <xdr:to>
      <xdr:col>37</xdr:col>
      <xdr:colOff>77916</xdr:colOff>
      <xdr:row>742</xdr:row>
      <xdr:rowOff>41077</xdr:rowOff>
    </xdr:to>
    <xdr:sp macro="" textlink="">
      <xdr:nvSpPr>
        <xdr:cNvPr id="21" name="テキスト ボックス 20"/>
        <xdr:cNvSpPr txBox="1"/>
      </xdr:nvSpPr>
      <xdr:spPr>
        <a:xfrm>
          <a:off x="3921640" y="42024300"/>
          <a:ext cx="3557201" cy="39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r>
            <a:rPr kumimoji="1" lang="en-US" altLang="ja-JP" sz="1100"/>
            <a:t>:</a:t>
          </a:r>
          <a:r>
            <a:rPr kumimoji="1" lang="en-US" altLang="ja-JP" sz="1100" baseline="0"/>
            <a:t> </a:t>
          </a:r>
          <a:r>
            <a:rPr kumimoji="1" lang="ja-JP" altLang="en-US" sz="1100" baseline="0"/>
            <a:t>４８１</a:t>
          </a:r>
          <a:r>
            <a:rPr kumimoji="1" lang="ja-JP" altLang="en-US" sz="1100"/>
            <a:t>百万円</a:t>
          </a:r>
        </a:p>
      </xdr:txBody>
    </xdr:sp>
    <xdr:clientData/>
  </xdr:twoCellAnchor>
  <xdr:twoCellAnchor>
    <xdr:from>
      <xdr:col>11</xdr:col>
      <xdr:colOff>47624</xdr:colOff>
      <xdr:row>745</xdr:row>
      <xdr:rowOff>346484</xdr:rowOff>
    </xdr:from>
    <xdr:to>
      <xdr:col>19</xdr:col>
      <xdr:colOff>11905</xdr:colOff>
      <xdr:row>746</xdr:row>
      <xdr:rowOff>300116</xdr:rowOff>
    </xdr:to>
    <xdr:sp macro="" textlink="">
      <xdr:nvSpPr>
        <xdr:cNvPr id="22" name="テキスト ボックス 21"/>
        <xdr:cNvSpPr txBox="1"/>
      </xdr:nvSpPr>
      <xdr:spPr>
        <a:xfrm>
          <a:off x="2247899" y="43780484"/>
          <a:ext cx="1564481"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50027</xdr:colOff>
      <xdr:row>746</xdr:row>
      <xdr:rowOff>300115</xdr:rowOff>
    </xdr:from>
    <xdr:to>
      <xdr:col>19</xdr:col>
      <xdr:colOff>105031</xdr:colOff>
      <xdr:row>748</xdr:row>
      <xdr:rowOff>163657</xdr:rowOff>
    </xdr:to>
    <xdr:sp macro="" textlink="">
      <xdr:nvSpPr>
        <xdr:cNvPr id="23" name="テキスト ボックス 22"/>
        <xdr:cNvSpPr txBox="1"/>
      </xdr:nvSpPr>
      <xdr:spPr>
        <a:xfrm>
          <a:off x="2050277" y="44086540"/>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Ａ．自治体等（３）</a:t>
          </a:r>
        </a:p>
        <a:p>
          <a:pPr algn="ctr"/>
          <a:r>
            <a:rPr kumimoji="1" lang="ja-JP" altLang="en-US" sz="1100"/>
            <a:t>２２３百万円</a:t>
          </a:r>
        </a:p>
      </xdr:txBody>
    </xdr:sp>
    <xdr:clientData/>
  </xdr:twoCellAnchor>
  <xdr:twoCellAnchor>
    <xdr:from>
      <xdr:col>22</xdr:col>
      <xdr:colOff>104776</xdr:colOff>
      <xdr:row>746</xdr:row>
      <xdr:rowOff>307403</xdr:rowOff>
    </xdr:from>
    <xdr:to>
      <xdr:col>34</xdr:col>
      <xdr:colOff>38100</xdr:colOff>
      <xdr:row>748</xdr:row>
      <xdr:rowOff>170945</xdr:rowOff>
    </xdr:to>
    <xdr:sp macro="" textlink="">
      <xdr:nvSpPr>
        <xdr:cNvPr id="24" name="テキスト ボックス 23"/>
        <xdr:cNvSpPr txBox="1"/>
      </xdr:nvSpPr>
      <xdr:spPr>
        <a:xfrm>
          <a:off x="4505326" y="44093828"/>
          <a:ext cx="2333624"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Ｂ．自治体等</a:t>
          </a:r>
        </a:p>
        <a:p>
          <a:pPr algn="ctr"/>
          <a:r>
            <a:rPr kumimoji="1" lang="ja-JP" altLang="en-US" sz="1100"/>
            <a:t>平成３０年度は執行実績なし</a:t>
          </a:r>
        </a:p>
      </xdr:txBody>
    </xdr:sp>
    <xdr:clientData/>
  </xdr:twoCellAnchor>
  <xdr:twoCellAnchor>
    <xdr:from>
      <xdr:col>38</xdr:col>
      <xdr:colOff>66639</xdr:colOff>
      <xdr:row>746</xdr:row>
      <xdr:rowOff>332179</xdr:rowOff>
    </xdr:from>
    <xdr:to>
      <xdr:col>47</xdr:col>
      <xdr:colOff>121643</xdr:colOff>
      <xdr:row>748</xdr:row>
      <xdr:rowOff>195721</xdr:rowOff>
    </xdr:to>
    <xdr:sp macro="" textlink="">
      <xdr:nvSpPr>
        <xdr:cNvPr id="25" name="テキスト ボックス 24"/>
        <xdr:cNvSpPr txBox="1"/>
      </xdr:nvSpPr>
      <xdr:spPr>
        <a:xfrm>
          <a:off x="7667589" y="44118604"/>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Ｃ．自治体等（２０）</a:t>
          </a:r>
        </a:p>
        <a:p>
          <a:pPr algn="ctr"/>
          <a:r>
            <a:rPr kumimoji="1" lang="ja-JP" altLang="en-US" sz="1100"/>
            <a:t>２５８百万円</a:t>
          </a:r>
        </a:p>
      </xdr:txBody>
    </xdr:sp>
    <xdr:clientData/>
  </xdr:twoCellAnchor>
  <xdr:twoCellAnchor>
    <xdr:from>
      <xdr:col>22</xdr:col>
      <xdr:colOff>28574</xdr:colOff>
      <xdr:row>748</xdr:row>
      <xdr:rowOff>345836</xdr:rowOff>
    </xdr:from>
    <xdr:to>
      <xdr:col>35</xdr:col>
      <xdr:colOff>28574</xdr:colOff>
      <xdr:row>750</xdr:row>
      <xdr:rowOff>234763</xdr:rowOff>
    </xdr:to>
    <xdr:sp macro="" textlink="">
      <xdr:nvSpPr>
        <xdr:cNvPr id="26" name="大かっこ 25"/>
        <xdr:cNvSpPr/>
      </xdr:nvSpPr>
      <xdr:spPr>
        <a:xfrm>
          <a:off x="4429124" y="44837111"/>
          <a:ext cx="2600325" cy="593777"/>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医療観察病棟に必要な医療機器、</a:t>
          </a:r>
          <a:endParaRPr lang="en-US" altLang="ja-JP"/>
        </a:p>
        <a:p>
          <a:pPr algn="l"/>
          <a:r>
            <a:rPr lang="ja-JP" altLang="en-US"/>
            <a:t>医療用器具などの設備整備</a:t>
          </a:r>
        </a:p>
      </xdr:txBody>
    </xdr:sp>
    <xdr:clientData/>
  </xdr:twoCellAnchor>
  <xdr:twoCellAnchor>
    <xdr:from>
      <xdr:col>9</xdr:col>
      <xdr:colOff>0</xdr:colOff>
      <xdr:row>748</xdr:row>
      <xdr:rowOff>301019</xdr:rowOff>
    </xdr:from>
    <xdr:to>
      <xdr:col>20</xdr:col>
      <xdr:colOff>158345</xdr:colOff>
      <xdr:row>750</xdr:row>
      <xdr:rowOff>198489</xdr:rowOff>
    </xdr:to>
    <xdr:sp macro="" textlink="">
      <xdr:nvSpPr>
        <xdr:cNvPr id="27" name="大かっこ 26"/>
        <xdr:cNvSpPr/>
      </xdr:nvSpPr>
      <xdr:spPr>
        <a:xfrm>
          <a:off x="1800225" y="44792294"/>
          <a:ext cx="2358620" cy="602320"/>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新病棟、改修病棟の施設整備</a:t>
          </a:r>
        </a:p>
      </xdr:txBody>
    </xdr:sp>
    <xdr:clientData/>
  </xdr:twoCellAnchor>
  <xdr:twoCellAnchor>
    <xdr:from>
      <xdr:col>36</xdr:col>
      <xdr:colOff>131941</xdr:colOff>
      <xdr:row>749</xdr:row>
      <xdr:rowOff>3613</xdr:rowOff>
    </xdr:from>
    <xdr:to>
      <xdr:col>48</xdr:col>
      <xdr:colOff>90261</xdr:colOff>
      <xdr:row>750</xdr:row>
      <xdr:rowOff>234763</xdr:rowOff>
    </xdr:to>
    <xdr:sp macro="" textlink="">
      <xdr:nvSpPr>
        <xdr:cNvPr id="28" name="大かっこ 27"/>
        <xdr:cNvSpPr/>
      </xdr:nvSpPr>
      <xdr:spPr>
        <a:xfrm>
          <a:off x="7332841" y="44847313"/>
          <a:ext cx="2358620" cy="58357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a:t>　医療観察病棟運営経費、医療観察病棟開設準備経費など</a:t>
          </a:r>
        </a:p>
      </xdr:txBody>
    </xdr:sp>
    <xdr:clientData/>
  </xdr:twoCellAnchor>
  <xdr:twoCellAnchor>
    <xdr:from>
      <xdr:col>23</xdr:col>
      <xdr:colOff>119063</xdr:colOff>
      <xdr:row>745</xdr:row>
      <xdr:rowOff>310049</xdr:rowOff>
    </xdr:from>
    <xdr:to>
      <xdr:col>32</xdr:col>
      <xdr:colOff>95251</xdr:colOff>
      <xdr:row>746</xdr:row>
      <xdr:rowOff>263681</xdr:rowOff>
    </xdr:to>
    <xdr:sp macro="" textlink="">
      <xdr:nvSpPr>
        <xdr:cNvPr id="29" name="テキスト ボックス 28"/>
        <xdr:cNvSpPr txBox="1"/>
      </xdr:nvSpPr>
      <xdr:spPr>
        <a:xfrm>
          <a:off x="4719638" y="43744049"/>
          <a:ext cx="1776413"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83344</xdr:colOff>
      <xdr:row>745</xdr:row>
      <xdr:rowOff>324622</xdr:rowOff>
    </xdr:from>
    <xdr:to>
      <xdr:col>46</xdr:col>
      <xdr:colOff>154781</xdr:colOff>
      <xdr:row>746</xdr:row>
      <xdr:rowOff>278254</xdr:rowOff>
    </xdr:to>
    <xdr:sp macro="" textlink="">
      <xdr:nvSpPr>
        <xdr:cNvPr id="30" name="テキスト ボックス 29"/>
        <xdr:cNvSpPr txBox="1"/>
      </xdr:nvSpPr>
      <xdr:spPr>
        <a:xfrm>
          <a:off x="7884319" y="43758622"/>
          <a:ext cx="1471612"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43</xdr:col>
      <xdr:colOff>0</xdr:colOff>
      <xdr:row>744</xdr:row>
      <xdr:rowOff>285750</xdr:rowOff>
    </xdr:from>
    <xdr:to>
      <xdr:col>43</xdr:col>
      <xdr:colOff>8067</xdr:colOff>
      <xdr:row>745</xdr:row>
      <xdr:rowOff>246669</xdr:rowOff>
    </xdr:to>
    <xdr:cxnSp macro="">
      <xdr:nvCxnSpPr>
        <xdr:cNvPr id="31" name="直線矢印コネクタ 30"/>
        <xdr:cNvCxnSpPr/>
      </xdr:nvCxnSpPr>
      <xdr:spPr>
        <a:xfrm>
          <a:off x="8601075" y="43367325"/>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744</xdr:row>
      <xdr:rowOff>276225</xdr:rowOff>
    </xdr:from>
    <xdr:to>
      <xdr:col>14</xdr:col>
      <xdr:colOff>198567</xdr:colOff>
      <xdr:row>745</xdr:row>
      <xdr:rowOff>237144</xdr:rowOff>
    </xdr:to>
    <xdr:cxnSp macro="">
      <xdr:nvCxnSpPr>
        <xdr:cNvPr id="32" name="直線矢印コネクタ 31"/>
        <xdr:cNvCxnSpPr/>
      </xdr:nvCxnSpPr>
      <xdr:spPr>
        <a:xfrm>
          <a:off x="2990850" y="43357800"/>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70" zoomScaleNormal="75" zoomScaleSheetLayoutView="70" zoomScalePageLayoutView="85" workbookViewId="0">
      <selection activeCell="J920" sqref="J920:O9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754</v>
      </c>
      <c r="AT2" s="949"/>
      <c r="AU2" s="949"/>
      <c r="AV2" s="52" t="str">
        <f>IF(AW2="", "", "-")</f>
        <v/>
      </c>
      <c r="AW2" s="920"/>
      <c r="AX2" s="920"/>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180</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570</v>
      </c>
      <c r="AF5" s="702"/>
      <c r="AG5" s="702"/>
      <c r="AH5" s="702"/>
      <c r="AI5" s="702"/>
      <c r="AJ5" s="702"/>
      <c r="AK5" s="702"/>
      <c r="AL5" s="702"/>
      <c r="AM5" s="702"/>
      <c r="AN5" s="702"/>
      <c r="AO5" s="702"/>
      <c r="AP5" s="703"/>
      <c r="AQ5" s="704" t="s">
        <v>684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31" t="s">
        <v>513</v>
      </c>
      <c r="Z7" s="446"/>
      <c r="AA7" s="446"/>
      <c r="AB7" s="446"/>
      <c r="AC7" s="446"/>
      <c r="AD7" s="932"/>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障害者施策</v>
      </c>
      <c r="H8" s="723"/>
      <c r="I8" s="723"/>
      <c r="J8" s="723"/>
      <c r="K8" s="723"/>
      <c r="L8" s="723"/>
      <c r="M8" s="723"/>
      <c r="N8" s="723"/>
      <c r="O8" s="723"/>
      <c r="P8" s="723"/>
      <c r="Q8" s="723"/>
      <c r="R8" s="723"/>
      <c r="S8" s="723"/>
      <c r="T8" s="723"/>
      <c r="U8" s="723"/>
      <c r="V8" s="723"/>
      <c r="W8" s="723"/>
      <c r="X8" s="951"/>
      <c r="Y8" s="849" t="s">
        <v>379</v>
      </c>
      <c r="Z8" s="850"/>
      <c r="AA8" s="850"/>
      <c r="AB8" s="850"/>
      <c r="AC8" s="850"/>
      <c r="AD8" s="851"/>
      <c r="AE8" s="722" t="str">
        <f>入力規則等!K13</f>
        <v>社会保障、公共事業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6" t="s">
        <v>30</v>
      </c>
      <c r="B10" s="667"/>
      <c r="C10" s="667"/>
      <c r="D10" s="667"/>
      <c r="E10" s="667"/>
      <c r="F10" s="667"/>
      <c r="G10" s="757" t="s">
        <v>574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3">
        <v>1106</v>
      </c>
      <c r="Q13" s="664"/>
      <c r="R13" s="664"/>
      <c r="S13" s="664"/>
      <c r="T13" s="664"/>
      <c r="U13" s="664"/>
      <c r="V13" s="665"/>
      <c r="W13" s="663">
        <v>693</v>
      </c>
      <c r="X13" s="664"/>
      <c r="Y13" s="664"/>
      <c r="Z13" s="664"/>
      <c r="AA13" s="664"/>
      <c r="AB13" s="664"/>
      <c r="AC13" s="665"/>
      <c r="AD13" s="663">
        <v>1270</v>
      </c>
      <c r="AE13" s="664"/>
      <c r="AF13" s="664"/>
      <c r="AG13" s="664"/>
      <c r="AH13" s="664"/>
      <c r="AI13" s="664"/>
      <c r="AJ13" s="665"/>
      <c r="AK13" s="663">
        <v>919</v>
      </c>
      <c r="AL13" s="664"/>
      <c r="AM13" s="664"/>
      <c r="AN13" s="664"/>
      <c r="AO13" s="664"/>
      <c r="AP13" s="664"/>
      <c r="AQ13" s="665"/>
      <c r="AR13" s="928">
        <v>1166</v>
      </c>
      <c r="AS13" s="929"/>
      <c r="AT13" s="929"/>
      <c r="AU13" s="929"/>
      <c r="AV13" s="929"/>
      <c r="AW13" s="929"/>
      <c r="AX13" s="930"/>
    </row>
    <row r="14" spans="1:50" ht="21" customHeight="1" x14ac:dyDescent="0.15">
      <c r="A14" s="617"/>
      <c r="B14" s="618"/>
      <c r="C14" s="618"/>
      <c r="D14" s="618"/>
      <c r="E14" s="618"/>
      <c r="F14" s="619"/>
      <c r="G14" s="728"/>
      <c r="H14" s="729"/>
      <c r="I14" s="714" t="s">
        <v>8</v>
      </c>
      <c r="J14" s="765"/>
      <c r="K14" s="765"/>
      <c r="L14" s="765"/>
      <c r="M14" s="765"/>
      <c r="N14" s="765"/>
      <c r="O14" s="766"/>
      <c r="P14" s="663" t="s">
        <v>575</v>
      </c>
      <c r="Q14" s="664"/>
      <c r="R14" s="664"/>
      <c r="S14" s="664"/>
      <c r="T14" s="664"/>
      <c r="U14" s="664"/>
      <c r="V14" s="665"/>
      <c r="W14" s="663" t="s">
        <v>575</v>
      </c>
      <c r="X14" s="664"/>
      <c r="Y14" s="664"/>
      <c r="Z14" s="664"/>
      <c r="AA14" s="664"/>
      <c r="AB14" s="664"/>
      <c r="AC14" s="665"/>
      <c r="AD14" s="663" t="s">
        <v>577</v>
      </c>
      <c r="AE14" s="664"/>
      <c r="AF14" s="664"/>
      <c r="AG14" s="664"/>
      <c r="AH14" s="664"/>
      <c r="AI14" s="664"/>
      <c r="AJ14" s="665"/>
      <c r="AK14" s="663" t="s">
        <v>580</v>
      </c>
      <c r="AL14" s="664"/>
      <c r="AM14" s="664"/>
      <c r="AN14" s="664"/>
      <c r="AO14" s="664"/>
      <c r="AP14" s="664"/>
      <c r="AQ14" s="665"/>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3" t="s">
        <v>575</v>
      </c>
      <c r="Q15" s="664"/>
      <c r="R15" s="664"/>
      <c r="S15" s="664"/>
      <c r="T15" s="664"/>
      <c r="U15" s="664"/>
      <c r="V15" s="665"/>
      <c r="W15" s="663">
        <v>18</v>
      </c>
      <c r="X15" s="664"/>
      <c r="Y15" s="664"/>
      <c r="Z15" s="664"/>
      <c r="AA15" s="664"/>
      <c r="AB15" s="664"/>
      <c r="AC15" s="665"/>
      <c r="AD15" s="663" t="s">
        <v>575</v>
      </c>
      <c r="AE15" s="664"/>
      <c r="AF15" s="664"/>
      <c r="AG15" s="664"/>
      <c r="AH15" s="664"/>
      <c r="AI15" s="664"/>
      <c r="AJ15" s="665"/>
      <c r="AK15" s="663">
        <v>120</v>
      </c>
      <c r="AL15" s="664"/>
      <c r="AM15" s="664"/>
      <c r="AN15" s="664"/>
      <c r="AO15" s="664"/>
      <c r="AP15" s="664"/>
      <c r="AQ15" s="665"/>
      <c r="AR15" s="663" t="s">
        <v>575</v>
      </c>
      <c r="AS15" s="664"/>
      <c r="AT15" s="664"/>
      <c r="AU15" s="664"/>
      <c r="AV15" s="664"/>
      <c r="AW15" s="664"/>
      <c r="AX15" s="809"/>
    </row>
    <row r="16" spans="1:50" ht="21" customHeight="1" x14ac:dyDescent="0.15">
      <c r="A16" s="617"/>
      <c r="B16" s="618"/>
      <c r="C16" s="618"/>
      <c r="D16" s="618"/>
      <c r="E16" s="618"/>
      <c r="F16" s="619"/>
      <c r="G16" s="728"/>
      <c r="H16" s="729"/>
      <c r="I16" s="714" t="s">
        <v>52</v>
      </c>
      <c r="J16" s="715"/>
      <c r="K16" s="715"/>
      <c r="L16" s="715"/>
      <c r="M16" s="715"/>
      <c r="N16" s="715"/>
      <c r="O16" s="716"/>
      <c r="P16" s="663">
        <v>-18</v>
      </c>
      <c r="Q16" s="664"/>
      <c r="R16" s="664"/>
      <c r="S16" s="664"/>
      <c r="T16" s="664"/>
      <c r="U16" s="664"/>
      <c r="V16" s="665"/>
      <c r="W16" s="663" t="s">
        <v>575</v>
      </c>
      <c r="X16" s="664"/>
      <c r="Y16" s="664"/>
      <c r="Z16" s="664"/>
      <c r="AA16" s="664"/>
      <c r="AB16" s="664"/>
      <c r="AC16" s="665"/>
      <c r="AD16" s="663">
        <v>-120</v>
      </c>
      <c r="AE16" s="664"/>
      <c r="AF16" s="664"/>
      <c r="AG16" s="664"/>
      <c r="AH16" s="664"/>
      <c r="AI16" s="664"/>
      <c r="AJ16" s="665"/>
      <c r="AK16" s="663" t="s">
        <v>575</v>
      </c>
      <c r="AL16" s="664"/>
      <c r="AM16" s="664"/>
      <c r="AN16" s="664"/>
      <c r="AO16" s="664"/>
      <c r="AP16" s="664"/>
      <c r="AQ16" s="665"/>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3" t="s">
        <v>575</v>
      </c>
      <c r="Q17" s="664"/>
      <c r="R17" s="664"/>
      <c r="S17" s="664"/>
      <c r="T17" s="664"/>
      <c r="U17" s="664"/>
      <c r="V17" s="665"/>
      <c r="W17" s="663" t="s">
        <v>575</v>
      </c>
      <c r="X17" s="664"/>
      <c r="Y17" s="664"/>
      <c r="Z17" s="664"/>
      <c r="AA17" s="664"/>
      <c r="AB17" s="664"/>
      <c r="AC17" s="665"/>
      <c r="AD17" s="663" t="s">
        <v>575</v>
      </c>
      <c r="AE17" s="664"/>
      <c r="AF17" s="664"/>
      <c r="AG17" s="664"/>
      <c r="AH17" s="664"/>
      <c r="AI17" s="664"/>
      <c r="AJ17" s="665"/>
      <c r="AK17" s="663" t="s">
        <v>579</v>
      </c>
      <c r="AL17" s="664"/>
      <c r="AM17" s="664"/>
      <c r="AN17" s="664"/>
      <c r="AO17" s="664"/>
      <c r="AP17" s="664"/>
      <c r="AQ17" s="665"/>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1">
        <f>SUM(P13:V17)</f>
        <v>1088</v>
      </c>
      <c r="Q18" s="882"/>
      <c r="R18" s="882"/>
      <c r="S18" s="882"/>
      <c r="T18" s="882"/>
      <c r="U18" s="882"/>
      <c r="V18" s="883"/>
      <c r="W18" s="881">
        <f>SUM(W13:AC17)</f>
        <v>711</v>
      </c>
      <c r="X18" s="882"/>
      <c r="Y18" s="882"/>
      <c r="Z18" s="882"/>
      <c r="AA18" s="882"/>
      <c r="AB18" s="882"/>
      <c r="AC18" s="883"/>
      <c r="AD18" s="881">
        <f>SUM(AD13:AJ17)</f>
        <v>1150</v>
      </c>
      <c r="AE18" s="882"/>
      <c r="AF18" s="882"/>
      <c r="AG18" s="882"/>
      <c r="AH18" s="882"/>
      <c r="AI18" s="882"/>
      <c r="AJ18" s="883"/>
      <c r="AK18" s="881">
        <f>SUM(AK13:AQ17)</f>
        <v>1039</v>
      </c>
      <c r="AL18" s="882"/>
      <c r="AM18" s="882"/>
      <c r="AN18" s="882"/>
      <c r="AO18" s="882"/>
      <c r="AP18" s="882"/>
      <c r="AQ18" s="883"/>
      <c r="AR18" s="881">
        <f>SUM(AR13:AX17)</f>
        <v>1166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3">
        <v>840</v>
      </c>
      <c r="Q19" s="664"/>
      <c r="R19" s="664"/>
      <c r="S19" s="664"/>
      <c r="T19" s="664"/>
      <c r="U19" s="664"/>
      <c r="V19" s="665"/>
      <c r="W19" s="663">
        <v>344</v>
      </c>
      <c r="X19" s="664"/>
      <c r="Y19" s="664"/>
      <c r="Z19" s="664"/>
      <c r="AA19" s="664"/>
      <c r="AB19" s="664"/>
      <c r="AC19" s="665"/>
      <c r="AD19" s="663">
        <v>481</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0.7720588235294118</v>
      </c>
      <c r="Q20" s="318"/>
      <c r="R20" s="318"/>
      <c r="S20" s="318"/>
      <c r="T20" s="318"/>
      <c r="U20" s="318"/>
      <c r="V20" s="318"/>
      <c r="W20" s="318">
        <f t="shared" ref="W20" si="0">IF(W18=0, "-", SUM(W19)/W18)</f>
        <v>0.4838255977496484</v>
      </c>
      <c r="X20" s="318"/>
      <c r="Y20" s="318"/>
      <c r="Z20" s="318"/>
      <c r="AA20" s="318"/>
      <c r="AB20" s="318"/>
      <c r="AC20" s="318"/>
      <c r="AD20" s="318">
        <f t="shared" ref="AD20" si="1">IF(AD18=0, "-", SUM(AD19)/AD18)</f>
        <v>0.41826086956521741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5"/>
      <c r="G21" s="316" t="s">
        <v>477</v>
      </c>
      <c r="H21" s="317"/>
      <c r="I21" s="317"/>
      <c r="J21" s="317"/>
      <c r="K21" s="317"/>
      <c r="L21" s="317"/>
      <c r="M21" s="317"/>
      <c r="N21" s="317"/>
      <c r="O21" s="317"/>
      <c r="P21" s="318">
        <f>IF(P19=0, "-", SUM(P19)/SUM(P13,P14))</f>
        <v>0.759493670886076</v>
      </c>
      <c r="Q21" s="318"/>
      <c r="R21" s="318"/>
      <c r="S21" s="318"/>
      <c r="T21" s="318"/>
      <c r="U21" s="318"/>
      <c r="V21" s="318"/>
      <c r="W21" s="318">
        <f t="shared" ref="W21" si="2">IF(W19=0, "-", SUM(W19)/SUM(W13,W14))</f>
        <v>0.49639249639249639</v>
      </c>
      <c r="X21" s="318"/>
      <c r="Y21" s="318"/>
      <c r="Z21" s="318"/>
      <c r="AA21" s="318"/>
      <c r="AB21" s="318"/>
      <c r="AC21" s="318"/>
      <c r="AD21" s="318">
        <f t="shared" ref="AD21" si="3">IF(AD19=0, "-", SUM(AD19)/SUM(AD13,AD14))</f>
        <v>0.37874015748031498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557</v>
      </c>
      <c r="B22" s="974"/>
      <c r="C22" s="974"/>
      <c r="D22" s="974"/>
      <c r="E22" s="974"/>
      <c r="F22" s="975"/>
      <c r="G22" s="960" t="s">
        <v>456</v>
      </c>
      <c r="H22" s="222"/>
      <c r="I22" s="222"/>
      <c r="J22" s="222"/>
      <c r="K22" s="222"/>
      <c r="L22" s="222"/>
      <c r="M22" s="222"/>
      <c r="N22" s="222"/>
      <c r="O22" s="223"/>
      <c r="P22" s="945" t="s">
        <v>518</v>
      </c>
      <c r="Q22" s="222"/>
      <c r="R22" s="222"/>
      <c r="S22" s="222"/>
      <c r="T22" s="222"/>
      <c r="U22" s="222"/>
      <c r="V22" s="223"/>
      <c r="W22" s="945" t="s">
        <v>514</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42.75" customHeight="1" x14ac:dyDescent="0.15">
      <c r="A23" s="976"/>
      <c r="B23" s="977"/>
      <c r="C23" s="977"/>
      <c r="D23" s="977"/>
      <c r="E23" s="977"/>
      <c r="F23" s="978"/>
      <c r="G23" s="961" t="s">
        <v>581</v>
      </c>
      <c r="H23" s="962"/>
      <c r="I23" s="962"/>
      <c r="J23" s="962"/>
      <c r="K23" s="962"/>
      <c r="L23" s="962"/>
      <c r="M23" s="962"/>
      <c r="N23" s="962"/>
      <c r="O23" s="963"/>
      <c r="P23" s="928">
        <v>206</v>
      </c>
      <c r="Q23" s="929"/>
      <c r="R23" s="929"/>
      <c r="S23" s="929"/>
      <c r="T23" s="929"/>
      <c r="U23" s="929"/>
      <c r="V23" s="946"/>
      <c r="W23" s="928">
        <v>212</v>
      </c>
      <c r="X23" s="929"/>
      <c r="Y23" s="929"/>
      <c r="Z23" s="929"/>
      <c r="AA23" s="929"/>
      <c r="AB23" s="929"/>
      <c r="AC23" s="946"/>
      <c r="AD23" s="983" t="s">
        <v>685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42.75" customHeight="1" x14ac:dyDescent="0.15">
      <c r="A24" s="976"/>
      <c r="B24" s="977"/>
      <c r="C24" s="977"/>
      <c r="D24" s="977"/>
      <c r="E24" s="977"/>
      <c r="F24" s="978"/>
      <c r="G24" s="964" t="s">
        <v>582</v>
      </c>
      <c r="H24" s="965"/>
      <c r="I24" s="965"/>
      <c r="J24" s="965"/>
      <c r="K24" s="965"/>
      <c r="L24" s="965"/>
      <c r="M24" s="965"/>
      <c r="N24" s="965"/>
      <c r="O24" s="966"/>
      <c r="P24" s="663">
        <v>685</v>
      </c>
      <c r="Q24" s="664"/>
      <c r="R24" s="664"/>
      <c r="S24" s="664"/>
      <c r="T24" s="664"/>
      <c r="U24" s="664"/>
      <c r="V24" s="665"/>
      <c r="W24" s="663">
        <v>940</v>
      </c>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42.75" customHeight="1" x14ac:dyDescent="0.15">
      <c r="A25" s="976"/>
      <c r="B25" s="977"/>
      <c r="C25" s="977"/>
      <c r="D25" s="977"/>
      <c r="E25" s="977"/>
      <c r="F25" s="978"/>
      <c r="G25" s="964" t="s">
        <v>583</v>
      </c>
      <c r="H25" s="965"/>
      <c r="I25" s="965"/>
      <c r="J25" s="965"/>
      <c r="K25" s="965"/>
      <c r="L25" s="965"/>
      <c r="M25" s="965"/>
      <c r="N25" s="965"/>
      <c r="O25" s="966"/>
      <c r="P25" s="663">
        <v>28</v>
      </c>
      <c r="Q25" s="664"/>
      <c r="R25" s="664"/>
      <c r="S25" s="664"/>
      <c r="T25" s="664"/>
      <c r="U25" s="664"/>
      <c r="V25" s="665"/>
      <c r="W25" s="663">
        <v>14</v>
      </c>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63">
        <f>AK13</f>
        <v>919</v>
      </c>
      <c r="Q29" s="664"/>
      <c r="R29" s="664"/>
      <c r="S29" s="664"/>
      <c r="T29" s="664"/>
      <c r="U29" s="664"/>
      <c r="V29" s="665"/>
      <c r="W29" s="942">
        <f>AR13</f>
        <v>1166</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24" t="s">
        <v>525</v>
      </c>
      <c r="AN30" s="924"/>
      <c r="AO30" s="924"/>
      <c r="AP30" s="861"/>
      <c r="AQ30" s="770" t="s">
        <v>354</v>
      </c>
      <c r="AR30" s="771"/>
      <c r="AS30" s="771"/>
      <c r="AT30" s="772"/>
      <c r="AU30" s="777" t="s">
        <v>253</v>
      </c>
      <c r="AV30" s="777"/>
      <c r="AW30" s="777"/>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584</v>
      </c>
      <c r="AR31" s="200"/>
      <c r="AS31" s="133" t="s">
        <v>355</v>
      </c>
      <c r="AT31" s="134"/>
      <c r="AU31" s="199" t="s">
        <v>585</v>
      </c>
      <c r="AV31" s="199"/>
      <c r="AW31" s="401" t="s">
        <v>300</v>
      </c>
      <c r="AX31" s="402"/>
    </row>
    <row r="32" spans="1:50" ht="23.25" customHeight="1" x14ac:dyDescent="0.15">
      <c r="A32" s="406"/>
      <c r="B32" s="404"/>
      <c r="C32" s="404"/>
      <c r="D32" s="404"/>
      <c r="E32" s="404"/>
      <c r="F32" s="405"/>
      <c r="G32" s="567" t="s">
        <v>575</v>
      </c>
      <c r="H32" s="568"/>
      <c r="I32" s="568"/>
      <c r="J32" s="568"/>
      <c r="K32" s="568"/>
      <c r="L32" s="568"/>
      <c r="M32" s="568"/>
      <c r="N32" s="568"/>
      <c r="O32" s="569"/>
      <c r="P32" s="105" t="s">
        <v>579</v>
      </c>
      <c r="Q32" s="105"/>
      <c r="R32" s="105"/>
      <c r="S32" s="105"/>
      <c r="T32" s="105"/>
      <c r="U32" s="105"/>
      <c r="V32" s="105"/>
      <c r="W32" s="105"/>
      <c r="X32" s="106"/>
      <c r="Y32" s="474" t="s">
        <v>12</v>
      </c>
      <c r="Z32" s="534"/>
      <c r="AA32" s="535"/>
      <c r="AB32" s="464" t="s">
        <v>579</v>
      </c>
      <c r="AC32" s="464"/>
      <c r="AD32" s="464"/>
      <c r="AE32" s="218" t="s">
        <v>575</v>
      </c>
      <c r="AF32" s="219"/>
      <c r="AG32" s="219"/>
      <c r="AH32" s="219"/>
      <c r="AI32" s="218" t="s">
        <v>579</v>
      </c>
      <c r="AJ32" s="219"/>
      <c r="AK32" s="219"/>
      <c r="AL32" s="219"/>
      <c r="AM32" s="218" t="s">
        <v>584</v>
      </c>
      <c r="AN32" s="219"/>
      <c r="AO32" s="219"/>
      <c r="AP32" s="219"/>
      <c r="AQ32" s="340" t="s">
        <v>584</v>
      </c>
      <c r="AR32" s="207"/>
      <c r="AS32" s="207"/>
      <c r="AT32" s="341"/>
      <c r="AU32" s="219" t="s">
        <v>586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575</v>
      </c>
      <c r="AC33" s="526"/>
      <c r="AD33" s="526"/>
      <c r="AE33" s="218" t="s">
        <v>575</v>
      </c>
      <c r="AF33" s="219"/>
      <c r="AG33" s="219"/>
      <c r="AH33" s="219"/>
      <c r="AI33" s="218" t="s">
        <v>575</v>
      </c>
      <c r="AJ33" s="219"/>
      <c r="AK33" s="219"/>
      <c r="AL33" s="219"/>
      <c r="AM33" s="218" t="s">
        <v>575</v>
      </c>
      <c r="AN33" s="219"/>
      <c r="AO33" s="219"/>
      <c r="AP33" s="219"/>
      <c r="AQ33" s="340" t="s">
        <v>575</v>
      </c>
      <c r="AR33" s="207"/>
      <c r="AS33" s="207"/>
      <c r="AT33" s="341"/>
      <c r="AU33" s="219" t="s">
        <v>575</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575</v>
      </c>
      <c r="AF34" s="219"/>
      <c r="AG34" s="219"/>
      <c r="AH34" s="219"/>
      <c r="AI34" s="218" t="s">
        <v>575</v>
      </c>
      <c r="AJ34" s="219"/>
      <c r="AK34" s="219"/>
      <c r="AL34" s="219"/>
      <c r="AM34" s="218" t="s">
        <v>584</v>
      </c>
      <c r="AN34" s="219"/>
      <c r="AO34" s="219"/>
      <c r="AP34" s="219"/>
      <c r="AQ34" s="340" t="s">
        <v>577</v>
      </c>
      <c r="AR34" s="207"/>
      <c r="AS34" s="207"/>
      <c r="AT34" s="341"/>
      <c r="AU34" s="219" t="s">
        <v>577</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6"/>
    </row>
    <row r="80" spans="1:50" ht="18.75" customHeight="1" x14ac:dyDescent="0.15">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8"/>
      <c r="B82" s="530"/>
      <c r="C82" s="431"/>
      <c r="D82" s="431"/>
      <c r="E82" s="431"/>
      <c r="F82" s="432"/>
      <c r="G82" s="679" t="s">
        <v>587</v>
      </c>
      <c r="H82" s="679"/>
      <c r="I82" s="679"/>
      <c r="J82" s="679"/>
      <c r="K82" s="679"/>
      <c r="L82" s="679"/>
      <c r="M82" s="679"/>
      <c r="N82" s="679"/>
      <c r="O82" s="679"/>
      <c r="P82" s="679"/>
      <c r="Q82" s="679"/>
      <c r="R82" s="679"/>
      <c r="S82" s="679"/>
      <c r="T82" s="679"/>
      <c r="U82" s="679"/>
      <c r="V82" s="679"/>
      <c r="W82" s="679"/>
      <c r="X82" s="679"/>
      <c r="Y82" s="679"/>
      <c r="Z82" s="679"/>
      <c r="AA82" s="680"/>
      <c r="AB82" s="887" t="s">
        <v>588</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592</v>
      </c>
      <c r="AR86" s="199"/>
      <c r="AS86" s="133" t="s">
        <v>355</v>
      </c>
      <c r="AT86" s="134"/>
      <c r="AU86" s="199">
        <v>37</v>
      </c>
      <c r="AV86" s="199"/>
      <c r="AW86" s="401" t="s">
        <v>300</v>
      </c>
      <c r="AX86" s="402"/>
      <c r="AY86" s="10"/>
      <c r="AZ86" s="10"/>
      <c r="BA86" s="10"/>
      <c r="BB86" s="10"/>
      <c r="BC86" s="10"/>
      <c r="BD86" s="10"/>
      <c r="BE86" s="10"/>
      <c r="BF86" s="10"/>
      <c r="BG86" s="10"/>
      <c r="BH86" s="10"/>
    </row>
    <row r="87" spans="1:60" ht="23.25" customHeight="1" x14ac:dyDescent="0.15">
      <c r="A87" s="868"/>
      <c r="B87" s="431"/>
      <c r="C87" s="431"/>
      <c r="D87" s="431"/>
      <c r="E87" s="431"/>
      <c r="F87" s="432"/>
      <c r="G87" s="104" t="s">
        <v>589</v>
      </c>
      <c r="H87" s="105"/>
      <c r="I87" s="105"/>
      <c r="J87" s="105"/>
      <c r="K87" s="105"/>
      <c r="L87" s="105"/>
      <c r="M87" s="105"/>
      <c r="N87" s="105"/>
      <c r="O87" s="106"/>
      <c r="P87" s="105" t="s">
        <v>590</v>
      </c>
      <c r="Q87" s="517"/>
      <c r="R87" s="517"/>
      <c r="S87" s="517"/>
      <c r="T87" s="517"/>
      <c r="U87" s="517"/>
      <c r="V87" s="517"/>
      <c r="W87" s="517"/>
      <c r="X87" s="518"/>
      <c r="Y87" s="564" t="s">
        <v>62</v>
      </c>
      <c r="Z87" s="565"/>
      <c r="AA87" s="566"/>
      <c r="AB87" s="464" t="s">
        <v>591</v>
      </c>
      <c r="AC87" s="464"/>
      <c r="AD87" s="464"/>
      <c r="AE87" s="218">
        <v>825</v>
      </c>
      <c r="AF87" s="219"/>
      <c r="AG87" s="219"/>
      <c r="AH87" s="219"/>
      <c r="AI87" s="218">
        <v>833</v>
      </c>
      <c r="AJ87" s="219"/>
      <c r="AK87" s="219"/>
      <c r="AL87" s="219"/>
      <c r="AM87" s="218">
        <v>833</v>
      </c>
      <c r="AN87" s="219"/>
      <c r="AO87" s="219"/>
      <c r="AP87" s="219"/>
      <c r="AQ87" s="340" t="s">
        <v>575</v>
      </c>
      <c r="AR87" s="207"/>
      <c r="AS87" s="207"/>
      <c r="AT87" s="341"/>
      <c r="AU87" s="219" t="s">
        <v>575</v>
      </c>
      <c r="AV87" s="219"/>
      <c r="AW87" s="219"/>
      <c r="AX87" s="221"/>
    </row>
    <row r="88" spans="1:60" ht="23.25"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591</v>
      </c>
      <c r="AC88" s="526"/>
      <c r="AD88" s="526"/>
      <c r="AE88" s="218">
        <v>825</v>
      </c>
      <c r="AF88" s="219"/>
      <c r="AG88" s="219"/>
      <c r="AH88" s="219"/>
      <c r="AI88" s="218">
        <v>833</v>
      </c>
      <c r="AJ88" s="219"/>
      <c r="AK88" s="219"/>
      <c r="AL88" s="219"/>
      <c r="AM88" s="218">
        <v>833</v>
      </c>
      <c r="AN88" s="219"/>
      <c r="AO88" s="219"/>
      <c r="AP88" s="219"/>
      <c r="AQ88" s="340" t="s">
        <v>593</v>
      </c>
      <c r="AR88" s="207"/>
      <c r="AS88" s="207"/>
      <c r="AT88" s="341"/>
      <c r="AU88" s="219">
        <v>876</v>
      </c>
      <c r="AV88" s="219"/>
      <c r="AW88" s="219"/>
      <c r="AX88" s="221"/>
      <c r="AY88" s="10"/>
      <c r="AZ88" s="10"/>
      <c r="BA88" s="10"/>
      <c r="BB88" s="10"/>
      <c r="BC88" s="10"/>
    </row>
    <row r="89" spans="1:60" ht="23.25" customHeight="1" thickBo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v>100</v>
      </c>
      <c r="AF89" s="219"/>
      <c r="AG89" s="219"/>
      <c r="AH89" s="219"/>
      <c r="AI89" s="218">
        <v>100</v>
      </c>
      <c r="AJ89" s="219"/>
      <c r="AK89" s="219"/>
      <c r="AL89" s="219"/>
      <c r="AM89" s="218">
        <v>100</v>
      </c>
      <c r="AN89" s="219"/>
      <c r="AO89" s="219"/>
      <c r="AP89" s="219"/>
      <c r="AQ89" s="340" t="s">
        <v>575</v>
      </c>
      <c r="AR89" s="207"/>
      <c r="AS89" s="207"/>
      <c r="AT89" s="341"/>
      <c r="AU89" s="219" t="s">
        <v>578</v>
      </c>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594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595</v>
      </c>
      <c r="AC101" s="464"/>
      <c r="AD101" s="464"/>
      <c r="AE101" s="218">
        <v>3</v>
      </c>
      <c r="AF101" s="219"/>
      <c r="AG101" s="219"/>
      <c r="AH101" s="220"/>
      <c r="AI101" s="218">
        <v>1</v>
      </c>
      <c r="AJ101" s="219"/>
      <c r="AK101" s="219"/>
      <c r="AL101" s="220"/>
      <c r="AM101" s="218">
        <v>8</v>
      </c>
      <c r="AN101" s="219"/>
      <c r="AO101" s="219"/>
      <c r="AP101" s="220"/>
      <c r="AQ101" s="218" t="s">
        <v>596</v>
      </c>
      <c r="AR101" s="219"/>
      <c r="AS101" s="219"/>
      <c r="AT101" s="220"/>
      <c r="AU101" s="218" t="s">
        <v>596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595</v>
      </c>
      <c r="AC102" s="464"/>
      <c r="AD102" s="464"/>
      <c r="AE102" s="421">
        <v>3</v>
      </c>
      <c r="AF102" s="421"/>
      <c r="AG102" s="421"/>
      <c r="AH102" s="421"/>
      <c r="AI102" s="421">
        <v>1</v>
      </c>
      <c r="AJ102" s="421"/>
      <c r="AK102" s="421"/>
      <c r="AL102" s="421"/>
      <c r="AM102" s="421">
        <v>8</v>
      </c>
      <c r="AN102" s="421"/>
      <c r="AO102" s="421"/>
      <c r="AP102" s="421"/>
      <c r="AQ102" s="273">
        <v>5</v>
      </c>
      <c r="AR102" s="274"/>
      <c r="AS102" s="274"/>
      <c r="AT102" s="319"/>
      <c r="AU102" s="273">
        <v>3</v>
      </c>
      <c r="AV102" s="274"/>
      <c r="AW102" s="274"/>
      <c r="AX102" s="319"/>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x14ac:dyDescent="0.15">
      <c r="A104" s="425"/>
      <c r="B104" s="426"/>
      <c r="C104" s="426"/>
      <c r="D104" s="426"/>
      <c r="E104" s="426"/>
      <c r="F104" s="427"/>
      <c r="G104" s="105" t="s">
        <v>597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595</v>
      </c>
      <c r="AC104" s="549"/>
      <c r="AD104" s="550"/>
      <c r="AE104" s="218">
        <v>33</v>
      </c>
      <c r="AF104" s="219"/>
      <c r="AG104" s="219"/>
      <c r="AH104" s="220"/>
      <c r="AI104" s="218">
        <v>33</v>
      </c>
      <c r="AJ104" s="219"/>
      <c r="AK104" s="219"/>
      <c r="AL104" s="220"/>
      <c r="AM104" s="218">
        <v>33</v>
      </c>
      <c r="AN104" s="219"/>
      <c r="AO104" s="219"/>
      <c r="AP104" s="220"/>
      <c r="AQ104" s="218" t="s">
        <v>596</v>
      </c>
      <c r="AR104" s="219"/>
      <c r="AS104" s="219"/>
      <c r="AT104" s="220"/>
      <c r="AU104" s="218" t="s">
        <v>575</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595</v>
      </c>
      <c r="AC105" s="472"/>
      <c r="AD105" s="473"/>
      <c r="AE105" s="421">
        <v>33</v>
      </c>
      <c r="AF105" s="421"/>
      <c r="AG105" s="421"/>
      <c r="AH105" s="421"/>
      <c r="AI105" s="421">
        <v>33</v>
      </c>
      <c r="AJ105" s="421"/>
      <c r="AK105" s="421"/>
      <c r="AL105" s="421"/>
      <c r="AM105" s="421">
        <v>33</v>
      </c>
      <c r="AN105" s="421"/>
      <c r="AO105" s="421"/>
      <c r="AP105" s="421"/>
      <c r="AQ105" s="218">
        <v>34</v>
      </c>
      <c r="AR105" s="219"/>
      <c r="AS105" s="219"/>
      <c r="AT105" s="220"/>
      <c r="AU105" s="273">
        <v>34</v>
      </c>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598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600</v>
      </c>
      <c r="AC116" s="466"/>
      <c r="AD116" s="467"/>
      <c r="AE116" s="421">
        <v>101</v>
      </c>
      <c r="AF116" s="421"/>
      <c r="AG116" s="421"/>
      <c r="AH116" s="421"/>
      <c r="AI116" s="421">
        <v>18</v>
      </c>
      <c r="AJ116" s="421"/>
      <c r="AK116" s="421"/>
      <c r="AL116" s="421"/>
      <c r="AM116" s="421">
        <v>28</v>
      </c>
      <c r="AN116" s="421"/>
      <c r="AO116" s="421"/>
      <c r="AP116" s="421"/>
      <c r="AQ116" s="218">
        <v>143</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601</v>
      </c>
      <c r="AC117" s="476"/>
      <c r="AD117" s="477"/>
      <c r="AE117" s="554" t="s">
        <v>682</v>
      </c>
      <c r="AF117" s="554"/>
      <c r="AG117" s="554"/>
      <c r="AH117" s="554"/>
      <c r="AI117" s="554" t="s">
        <v>602</v>
      </c>
      <c r="AJ117" s="554"/>
      <c r="AK117" s="554"/>
      <c r="AL117" s="554"/>
      <c r="AM117" s="554" t="s">
        <v>677</v>
      </c>
      <c r="AN117" s="554"/>
      <c r="AO117" s="554"/>
      <c r="AP117" s="554"/>
      <c r="AQ117" s="554" t="s">
        <v>605</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customHeight="1" x14ac:dyDescent="0.15">
      <c r="A119" s="442"/>
      <c r="B119" s="443"/>
      <c r="C119" s="443"/>
      <c r="D119" s="443"/>
      <c r="E119" s="443"/>
      <c r="F119" s="444"/>
      <c r="G119" s="396" t="s">
        <v>599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600</v>
      </c>
      <c r="AC119" s="466"/>
      <c r="AD119" s="467"/>
      <c r="AE119" s="421">
        <v>14</v>
      </c>
      <c r="AF119" s="421"/>
      <c r="AG119" s="421"/>
      <c r="AH119" s="421"/>
      <c r="AI119" s="421">
        <v>9</v>
      </c>
      <c r="AJ119" s="421"/>
      <c r="AK119" s="421"/>
      <c r="AL119" s="421"/>
      <c r="AM119" s="421">
        <v>8</v>
      </c>
      <c r="AN119" s="421"/>
      <c r="AO119" s="421"/>
      <c r="AP119" s="421"/>
      <c r="AQ119" s="421">
        <v>6</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601</v>
      </c>
      <c r="AC120" s="476"/>
      <c r="AD120" s="477"/>
      <c r="AE120" s="554" t="s">
        <v>603</v>
      </c>
      <c r="AF120" s="554"/>
      <c r="AG120" s="554"/>
      <c r="AH120" s="554"/>
      <c r="AI120" s="554" t="s">
        <v>604</v>
      </c>
      <c r="AJ120" s="554"/>
      <c r="AK120" s="554"/>
      <c r="AL120" s="554"/>
      <c r="AM120" s="554" t="s">
        <v>678</v>
      </c>
      <c r="AN120" s="554"/>
      <c r="AO120" s="554"/>
      <c r="AP120" s="554"/>
      <c r="AQ120" s="554" t="s">
        <v>606</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575</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575</v>
      </c>
      <c r="AF134" s="207"/>
      <c r="AG134" s="207"/>
      <c r="AH134" s="207"/>
      <c r="AI134" s="206" t="s">
        <v>575</v>
      </c>
      <c r="AJ134" s="207"/>
      <c r="AK134" s="207"/>
      <c r="AL134" s="207"/>
      <c r="AM134" s="206" t="s">
        <v>596</v>
      </c>
      <c r="AN134" s="207"/>
      <c r="AO134" s="207"/>
      <c r="AP134" s="207"/>
      <c r="AQ134" s="206" t="s">
        <v>610</v>
      </c>
      <c r="AR134" s="207"/>
      <c r="AS134" s="207"/>
      <c r="AT134" s="207"/>
      <c r="AU134" s="206" t="s">
        <v>611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575</v>
      </c>
      <c r="AF135" s="207"/>
      <c r="AG135" s="207"/>
      <c r="AH135" s="207"/>
      <c r="AI135" s="206" t="s">
        <v>609</v>
      </c>
      <c r="AJ135" s="207"/>
      <c r="AK135" s="207"/>
      <c r="AL135" s="207"/>
      <c r="AM135" s="206" t="s">
        <v>575</v>
      </c>
      <c r="AN135" s="207"/>
      <c r="AO135" s="207"/>
      <c r="AP135" s="207"/>
      <c r="AQ135" s="206" t="s">
        <v>575</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40"/>
      <c r="E430" s="174" t="s">
        <v>543</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616</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575</v>
      </c>
      <c r="AF433" s="207"/>
      <c r="AG433" s="207"/>
      <c r="AH433" s="207"/>
      <c r="AI433" s="340" t="s">
        <v>575</v>
      </c>
      <c r="AJ433" s="207"/>
      <c r="AK433" s="207"/>
      <c r="AL433" s="207"/>
      <c r="AM433" s="340" t="s">
        <v>614</v>
      </c>
      <c r="AN433" s="207"/>
      <c r="AO433" s="207"/>
      <c r="AP433" s="341"/>
      <c r="AQ433" s="340" t="s">
        <v>617</v>
      </c>
      <c r="AR433" s="207"/>
      <c r="AS433" s="207"/>
      <c r="AT433" s="341"/>
      <c r="AU433" s="207" t="s">
        <v>617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614</v>
      </c>
      <c r="AF434" s="207"/>
      <c r="AG434" s="207"/>
      <c r="AH434" s="341"/>
      <c r="AI434" s="340" t="s">
        <v>575</v>
      </c>
      <c r="AJ434" s="207"/>
      <c r="AK434" s="207"/>
      <c r="AL434" s="207"/>
      <c r="AM434" s="340" t="s">
        <v>575</v>
      </c>
      <c r="AN434" s="207"/>
      <c r="AO434" s="207"/>
      <c r="AP434" s="341"/>
      <c r="AQ434" s="340" t="s">
        <v>618</v>
      </c>
      <c r="AR434" s="207"/>
      <c r="AS434" s="207"/>
      <c r="AT434" s="341"/>
      <c r="AU434" s="207" t="s">
        <v>618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596</v>
      </c>
      <c r="AF435" s="207"/>
      <c r="AG435" s="207"/>
      <c r="AH435" s="341"/>
      <c r="AI435" s="340" t="s">
        <v>575</v>
      </c>
      <c r="AJ435" s="207"/>
      <c r="AK435" s="207"/>
      <c r="AL435" s="207"/>
      <c r="AM435" s="340" t="s">
        <v>615</v>
      </c>
      <c r="AN435" s="207"/>
      <c r="AO435" s="207"/>
      <c r="AP435" s="341"/>
      <c r="AQ435" s="340" t="s">
        <v>586</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3" t="s">
        <v>575</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615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617</v>
      </c>
      <c r="AC458" s="213"/>
      <c r="AD458" s="213"/>
      <c r="AE458" s="340" t="s">
        <v>615</v>
      </c>
      <c r="AF458" s="207"/>
      <c r="AG458" s="207"/>
      <c r="AH458" s="207"/>
      <c r="AI458" s="340" t="s">
        <v>619</v>
      </c>
      <c r="AJ458" s="207"/>
      <c r="AK458" s="207"/>
      <c r="AL458" s="207"/>
      <c r="AM458" s="340" t="s">
        <v>620</v>
      </c>
      <c r="AN458" s="207"/>
      <c r="AO458" s="207"/>
      <c r="AP458" s="341"/>
      <c r="AQ458" s="340" t="s">
        <v>615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619</v>
      </c>
      <c r="AF459" s="207"/>
      <c r="AG459" s="207"/>
      <c r="AH459" s="341"/>
      <c r="AI459" s="340" t="s">
        <v>575</v>
      </c>
      <c r="AJ459" s="207"/>
      <c r="AK459" s="207"/>
      <c r="AL459" s="207"/>
      <c r="AM459" s="340" t="s">
        <v>575</v>
      </c>
      <c r="AN459" s="207"/>
      <c r="AO459" s="207"/>
      <c r="AP459" s="341"/>
      <c r="AQ459" s="340" t="s">
        <v>575</v>
      </c>
      <c r="AR459" s="207"/>
      <c r="AS459" s="207"/>
      <c r="AT459" s="341"/>
      <c r="AU459" s="207" t="s">
        <v>593</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575</v>
      </c>
      <c r="AF460" s="207"/>
      <c r="AG460" s="207"/>
      <c r="AH460" s="341"/>
      <c r="AI460" s="340" t="s">
        <v>575</v>
      </c>
      <c r="AJ460" s="207"/>
      <c r="AK460" s="207"/>
      <c r="AL460" s="207"/>
      <c r="AM460" s="340" t="s">
        <v>620</v>
      </c>
      <c r="AN460" s="207"/>
      <c r="AO460" s="207"/>
      <c r="AP460" s="341"/>
      <c r="AQ460" s="340" t="s">
        <v>575</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8" t="s">
        <v>621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571</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625</v>
      </c>
      <c r="AE705" s="718"/>
      <c r="AF705" s="718"/>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626</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571</v>
      </c>
      <c r="AE708" s="608"/>
      <c r="AF708" s="608"/>
      <c r="AG708" s="745" t="s">
        <v>622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625</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571</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624</v>
      </c>
      <c r="AE712" s="786"/>
      <c r="AF712" s="786"/>
      <c r="AG712" s="813" t="s">
        <v>630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625</v>
      </c>
      <c r="AE713" s="329"/>
      <c r="AF713" s="669"/>
      <c r="AG713" s="101" t="s">
        <v>628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625</v>
      </c>
      <c r="AE714" s="811"/>
      <c r="AF714" s="812"/>
      <c r="AG714" s="739" t="s">
        <v>628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6"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62"/>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625</v>
      </c>
      <c r="AE716" s="633"/>
      <c r="AF716" s="633"/>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9.25" customHeight="1" x14ac:dyDescent="0.15">
      <c r="A726" s="646" t="s">
        <v>48</v>
      </c>
      <c r="B726" s="805"/>
      <c r="C726" s="818" t="s">
        <v>53</v>
      </c>
      <c r="D726" s="840"/>
      <c r="E726" s="840"/>
      <c r="F726" s="841"/>
      <c r="G726" s="580" t="s">
        <v>634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635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9.25"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9.25" customHeight="1" thickBot="1" x14ac:dyDescent="0.2">
      <c r="A729" s="640" t="s">
        <v>680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9.2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0.75" customHeight="1" thickBot="1" x14ac:dyDescent="0.2">
      <c r="A731" s="802" t="s">
        <v>256</v>
      </c>
      <c r="B731" s="803"/>
      <c r="C731" s="803"/>
      <c r="D731" s="803"/>
      <c r="E731" s="804"/>
      <c r="F731" s="732" t="s">
        <v>683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9.2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6" customHeight="1" thickBot="1" x14ac:dyDescent="0.2">
      <c r="A733" s="676" t="s">
        <v>257</v>
      </c>
      <c r="B733" s="677"/>
      <c r="C733" s="677"/>
      <c r="D733" s="677"/>
      <c r="E733" s="678"/>
      <c r="F733" s="643" t="s">
        <v>686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9.2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7.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547</v>
      </c>
      <c r="B737" s="210"/>
      <c r="C737" s="210"/>
      <c r="D737" s="211"/>
      <c r="E737" s="999" t="s">
        <v>636</v>
      </c>
      <c r="F737" s="999"/>
      <c r="G737" s="999"/>
      <c r="H737" s="999"/>
      <c r="I737" s="999"/>
      <c r="J737" s="999"/>
      <c r="K737" s="999"/>
      <c r="L737" s="999"/>
      <c r="M737" s="999"/>
      <c r="N737" s="365" t="s">
        <v>540</v>
      </c>
      <c r="O737" s="365"/>
      <c r="P737" s="365"/>
      <c r="Q737" s="365"/>
      <c r="R737" s="999" t="s">
        <v>638</v>
      </c>
      <c r="S737" s="999"/>
      <c r="T737" s="999"/>
      <c r="U737" s="999"/>
      <c r="V737" s="999"/>
      <c r="W737" s="999"/>
      <c r="X737" s="999"/>
      <c r="Y737" s="999"/>
      <c r="Z737" s="999"/>
      <c r="AA737" s="365" t="s">
        <v>539</v>
      </c>
      <c r="AB737" s="365"/>
      <c r="AC737" s="365"/>
      <c r="AD737" s="365"/>
      <c r="AE737" s="999" t="s">
        <v>640</v>
      </c>
      <c r="AF737" s="999"/>
      <c r="AG737" s="999"/>
      <c r="AH737" s="999"/>
      <c r="AI737" s="999"/>
      <c r="AJ737" s="999"/>
      <c r="AK737" s="999"/>
      <c r="AL737" s="999"/>
      <c r="AM737" s="999"/>
      <c r="AN737" s="365" t="s">
        <v>538</v>
      </c>
      <c r="AO737" s="365"/>
      <c r="AP737" s="365"/>
      <c r="AQ737" s="365"/>
      <c r="AR737" s="991" t="s">
        <v>641</v>
      </c>
      <c r="AS737" s="992"/>
      <c r="AT737" s="992"/>
      <c r="AU737" s="992"/>
      <c r="AV737" s="992"/>
      <c r="AW737" s="992"/>
      <c r="AX737" s="993"/>
      <c r="AY737" s="89"/>
      <c r="AZ737" s="89"/>
    </row>
    <row r="738" spans="1:52" ht="24.75" customHeight="1" x14ac:dyDescent="0.15">
      <c r="A738" s="1000" t="s">
        <v>537</v>
      </c>
      <c r="B738" s="210"/>
      <c r="C738" s="210"/>
      <c r="D738" s="211"/>
      <c r="E738" s="999" t="s">
        <v>637</v>
      </c>
      <c r="F738" s="999"/>
      <c r="G738" s="999"/>
      <c r="H738" s="999"/>
      <c r="I738" s="999"/>
      <c r="J738" s="999"/>
      <c r="K738" s="999"/>
      <c r="L738" s="999"/>
      <c r="M738" s="999"/>
      <c r="N738" s="365" t="s">
        <v>536</v>
      </c>
      <c r="O738" s="365"/>
      <c r="P738" s="365"/>
      <c r="Q738" s="365"/>
      <c r="R738" s="999" t="s">
        <v>639</v>
      </c>
      <c r="S738" s="999"/>
      <c r="T738" s="999"/>
      <c r="U738" s="999"/>
      <c r="V738" s="999"/>
      <c r="W738" s="999"/>
      <c r="X738" s="999"/>
      <c r="Y738" s="999"/>
      <c r="Z738" s="999"/>
      <c r="AA738" s="365" t="s">
        <v>535</v>
      </c>
      <c r="AB738" s="365"/>
      <c r="AC738" s="365"/>
      <c r="AD738" s="365"/>
      <c r="AE738" s="999" t="s">
        <v>639</v>
      </c>
      <c r="AF738" s="999"/>
      <c r="AG738" s="999"/>
      <c r="AH738" s="999"/>
      <c r="AI738" s="999"/>
      <c r="AJ738" s="999"/>
      <c r="AK738" s="999"/>
      <c r="AL738" s="999"/>
      <c r="AM738" s="999"/>
      <c r="AN738" s="365" t="s">
        <v>531</v>
      </c>
      <c r="AO738" s="365"/>
      <c r="AP738" s="365"/>
      <c r="AQ738" s="365"/>
      <c r="AR738" s="991" t="s">
        <v>642</v>
      </c>
      <c r="AS738" s="992"/>
      <c r="AT738" s="992"/>
      <c r="AU738" s="992"/>
      <c r="AV738" s="992"/>
      <c r="AW738" s="992"/>
      <c r="AX738" s="993"/>
    </row>
    <row r="739" spans="1:52" ht="24.75" customHeight="1" thickBot="1" x14ac:dyDescent="0.2">
      <c r="A739" s="1001" t="s">
        <v>527</v>
      </c>
      <c r="B739" s="1002"/>
      <c r="C739" s="1002"/>
      <c r="D739" s="1003"/>
      <c r="E739" s="1004" t="s">
        <v>567</v>
      </c>
      <c r="F739" s="994"/>
      <c r="G739" s="994"/>
      <c r="H739" s="93" t="str">
        <f>IF(E739="", "", "(")</f>
        <v>(</v>
      </c>
      <c r="I739" s="994"/>
      <c r="J739" s="994"/>
      <c r="K739" s="93" t="str">
        <f>IF(OR(I739="　", I739=""), "", "-")</f>
        <v/>
      </c>
      <c r="L739" s="995">
        <v>744</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652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7"/>
      <c r="B780" s="638"/>
      <c r="C780" s="638"/>
      <c r="D780" s="638"/>
      <c r="E780" s="638"/>
      <c r="F780" s="639"/>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1"/>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29" t="s">
        <v>644</v>
      </c>
      <c r="H781" s="630"/>
      <c r="I781" s="630"/>
      <c r="J781" s="630"/>
      <c r="K781" s="631"/>
      <c r="L781" s="670" t="s">
        <v>679</v>
      </c>
      <c r="M781" s="671"/>
      <c r="N781" s="671"/>
      <c r="O781" s="671"/>
      <c r="P781" s="671"/>
      <c r="Q781" s="671"/>
      <c r="R781" s="671"/>
      <c r="S781" s="671"/>
      <c r="T781" s="671"/>
      <c r="U781" s="671"/>
      <c r="V781" s="671"/>
      <c r="W781" s="671"/>
      <c r="X781" s="672"/>
      <c r="Y781" s="391">
        <v>218</v>
      </c>
      <c r="Z781" s="392"/>
      <c r="AA781" s="392"/>
      <c r="AB781" s="808"/>
      <c r="AC781" s="629"/>
      <c r="AD781" s="630"/>
      <c r="AE781" s="630"/>
      <c r="AF781" s="630"/>
      <c r="AG781" s="631"/>
      <c r="AH781" s="670"/>
      <c r="AI781" s="671"/>
      <c r="AJ781" s="671"/>
      <c r="AK781" s="671"/>
      <c r="AL781" s="671"/>
      <c r="AM781" s="671"/>
      <c r="AN781" s="671"/>
      <c r="AO781" s="671"/>
      <c r="AP781" s="671"/>
      <c r="AQ781" s="671"/>
      <c r="AR781" s="671"/>
      <c r="AS781" s="671"/>
      <c r="AT781" s="672"/>
      <c r="AU781" s="391"/>
      <c r="AV781" s="392"/>
      <c r="AW781" s="392"/>
      <c r="AX781" s="393"/>
    </row>
    <row r="782" spans="1:50" ht="24.75" hidden="1" customHeight="1" x14ac:dyDescent="0.15">
      <c r="A782" s="637"/>
      <c r="B782" s="638"/>
      <c r="C782" s="638"/>
      <c r="D782" s="638"/>
      <c r="E782" s="638"/>
      <c r="F782" s="639"/>
      <c r="G782" s="629"/>
      <c r="H782" s="630"/>
      <c r="I782" s="630"/>
      <c r="J782" s="630"/>
      <c r="K782" s="63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7"/>
      <c r="B783" s="638"/>
      <c r="C783" s="638"/>
      <c r="D783" s="638"/>
      <c r="E783" s="638"/>
      <c r="F783" s="639"/>
      <c r="G783" s="629"/>
      <c r="H783" s="630"/>
      <c r="I783" s="630"/>
      <c r="J783" s="630"/>
      <c r="K783" s="63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7"/>
      <c r="B784" s="638"/>
      <c r="C784" s="638"/>
      <c r="D784" s="638"/>
      <c r="E784" s="638"/>
      <c r="F784" s="639"/>
      <c r="G784" s="629"/>
      <c r="H784" s="630"/>
      <c r="I784" s="630"/>
      <c r="J784" s="630"/>
      <c r="K784" s="63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7"/>
      <c r="B785" s="638"/>
      <c r="C785" s="638"/>
      <c r="D785" s="638"/>
      <c r="E785" s="638"/>
      <c r="F785" s="639"/>
      <c r="G785" s="629"/>
      <c r="H785" s="630"/>
      <c r="I785" s="630"/>
      <c r="J785" s="630"/>
      <c r="K785" s="63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29"/>
      <c r="H786" s="630"/>
      <c r="I786" s="630"/>
      <c r="J786" s="630"/>
      <c r="K786" s="63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29"/>
      <c r="H787" s="630"/>
      <c r="I787" s="630"/>
      <c r="J787" s="630"/>
      <c r="K787" s="63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29"/>
      <c r="H788" s="630"/>
      <c r="I788" s="630"/>
      <c r="J788" s="630"/>
      <c r="K788" s="63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7"/>
      <c r="B791" s="638"/>
      <c r="C791" s="638"/>
      <c r="D791" s="638"/>
      <c r="E791" s="638"/>
      <c r="F791" s="639"/>
      <c r="G791" s="829" t="s">
        <v>20</v>
      </c>
      <c r="H791" s="830"/>
      <c r="I791" s="830"/>
      <c r="J791" s="830"/>
      <c r="K791" s="830"/>
      <c r="L791" s="831"/>
      <c r="M791" s="832"/>
      <c r="N791" s="832"/>
      <c r="O791" s="832"/>
      <c r="P791" s="832"/>
      <c r="Q791" s="832"/>
      <c r="R791" s="832"/>
      <c r="S791" s="832"/>
      <c r="T791" s="832"/>
      <c r="U791" s="832"/>
      <c r="V791" s="832"/>
      <c r="W791" s="832"/>
      <c r="X791" s="833"/>
      <c r="Y791" s="834">
        <f>SUM(Y781:AB790)</f>
        <v>218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7"/>
      <c r="B792" s="638"/>
      <c r="C792" s="638"/>
      <c r="D792" s="638"/>
      <c r="E792" s="638"/>
      <c r="F792" s="639"/>
      <c r="G792" s="598" t="s">
        <v>653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7"/>
      <c r="B793" s="638"/>
      <c r="C793" s="638"/>
      <c r="D793" s="638"/>
      <c r="E793" s="638"/>
      <c r="F793" s="639"/>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1"/>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29" t="s">
        <v>645</v>
      </c>
      <c r="H794" s="630"/>
      <c r="I794" s="630"/>
      <c r="J794" s="630"/>
      <c r="K794" s="631"/>
      <c r="L794" s="670" t="s">
        <v>646</v>
      </c>
      <c r="M794" s="671"/>
      <c r="N794" s="671"/>
      <c r="O794" s="671"/>
      <c r="P794" s="671"/>
      <c r="Q794" s="671"/>
      <c r="R794" s="671"/>
      <c r="S794" s="671"/>
      <c r="T794" s="671"/>
      <c r="U794" s="671"/>
      <c r="V794" s="671"/>
      <c r="W794" s="671"/>
      <c r="X794" s="672"/>
      <c r="Y794" s="391">
        <v>103</v>
      </c>
      <c r="Z794" s="392"/>
      <c r="AA794" s="392"/>
      <c r="AB794" s="808"/>
      <c r="AC794" s="629"/>
      <c r="AD794" s="630"/>
      <c r="AE794" s="630"/>
      <c r="AF794" s="630"/>
      <c r="AG794" s="631"/>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7"/>
      <c r="B804" s="638"/>
      <c r="C804" s="638"/>
      <c r="D804" s="638"/>
      <c r="E804" s="638"/>
      <c r="F804" s="639"/>
      <c r="G804" s="829" t="s">
        <v>20</v>
      </c>
      <c r="H804" s="830"/>
      <c r="I804" s="830"/>
      <c r="J804" s="830"/>
      <c r="K804" s="830"/>
      <c r="L804" s="831"/>
      <c r="M804" s="832"/>
      <c r="N804" s="832"/>
      <c r="O804" s="832"/>
      <c r="P804" s="832"/>
      <c r="Q804" s="832"/>
      <c r="R804" s="832"/>
      <c r="S804" s="832"/>
      <c r="T804" s="832"/>
      <c r="U804" s="832"/>
      <c r="V804" s="832"/>
      <c r="W804" s="832"/>
      <c r="X804" s="833"/>
      <c r="Y804" s="834">
        <f>SUM(Y794:AB803)</f>
        <v>103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7"/>
      <c r="B805" s="638"/>
      <c r="C805" s="638"/>
      <c r="D805" s="638"/>
      <c r="E805" s="638"/>
      <c r="F805" s="639"/>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7"/>
      <c r="B806" s="638"/>
      <c r="C806" s="638"/>
      <c r="D806" s="638"/>
      <c r="E806" s="638"/>
      <c r="F806" s="639"/>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1"/>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29"/>
      <c r="H807" s="630"/>
      <c r="I807" s="630"/>
      <c r="J807" s="630"/>
      <c r="K807" s="631"/>
      <c r="L807" s="670"/>
      <c r="M807" s="671"/>
      <c r="N807" s="671"/>
      <c r="O807" s="671"/>
      <c r="P807" s="671"/>
      <c r="Q807" s="671"/>
      <c r="R807" s="671"/>
      <c r="S807" s="671"/>
      <c r="T807" s="671"/>
      <c r="U807" s="671"/>
      <c r="V807" s="671"/>
      <c r="W807" s="671"/>
      <c r="X807" s="672"/>
      <c r="Y807" s="391"/>
      <c r="Z807" s="392"/>
      <c r="AA807" s="392"/>
      <c r="AB807" s="808"/>
      <c r="AC807" s="629"/>
      <c r="AD807" s="630"/>
      <c r="AE807" s="630"/>
      <c r="AF807" s="630"/>
      <c r="AG807" s="631"/>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7"/>
      <c r="B817" s="638"/>
      <c r="C817" s="638"/>
      <c r="D817" s="638"/>
      <c r="E817" s="638"/>
      <c r="F817" s="639"/>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7"/>
      <c r="B818" s="638"/>
      <c r="C818" s="638"/>
      <c r="D818" s="638"/>
      <c r="E818" s="638"/>
      <c r="F818" s="639"/>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7"/>
      <c r="B819" s="638"/>
      <c r="C819" s="638"/>
      <c r="D819" s="638"/>
      <c r="E819" s="638"/>
      <c r="F819" s="639"/>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1"/>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29"/>
      <c r="H820" s="630"/>
      <c r="I820" s="630"/>
      <c r="J820" s="630"/>
      <c r="K820" s="631"/>
      <c r="L820" s="670"/>
      <c r="M820" s="671"/>
      <c r="N820" s="671"/>
      <c r="O820" s="671"/>
      <c r="P820" s="671"/>
      <c r="Q820" s="671"/>
      <c r="R820" s="671"/>
      <c r="S820" s="671"/>
      <c r="T820" s="671"/>
      <c r="U820" s="671"/>
      <c r="V820" s="671"/>
      <c r="W820" s="671"/>
      <c r="X820" s="672"/>
      <c r="Y820" s="391"/>
      <c r="Z820" s="392"/>
      <c r="AA820" s="392"/>
      <c r="AB820" s="808"/>
      <c r="AC820" s="629"/>
      <c r="AD820" s="630"/>
      <c r="AE820" s="630"/>
      <c r="AF820" s="630"/>
      <c r="AG820" s="631"/>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7"/>
      <c r="B830" s="638"/>
      <c r="C830" s="638"/>
      <c r="D830" s="638"/>
      <c r="E830" s="638"/>
      <c r="F830" s="639"/>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654</v>
      </c>
      <c r="D837" s="347"/>
      <c r="E837" s="347"/>
      <c r="F837" s="347"/>
      <c r="G837" s="347"/>
      <c r="H837" s="347"/>
      <c r="I837" s="347"/>
      <c r="J837" s="348">
        <v>1013205001281</v>
      </c>
      <c r="K837" s="349"/>
      <c r="L837" s="349"/>
      <c r="M837" s="349"/>
      <c r="N837" s="349"/>
      <c r="O837" s="349"/>
      <c r="P837" s="362" t="s">
        <v>655</v>
      </c>
      <c r="Q837" s="350"/>
      <c r="R837" s="350"/>
      <c r="S837" s="350"/>
      <c r="T837" s="350"/>
      <c r="U837" s="350"/>
      <c r="V837" s="350"/>
      <c r="W837" s="350"/>
      <c r="X837" s="350"/>
      <c r="Y837" s="351">
        <v>218</v>
      </c>
      <c r="Z837" s="352"/>
      <c r="AA837" s="352"/>
      <c r="AB837" s="353"/>
      <c r="AC837" s="363" t="s">
        <v>648</v>
      </c>
      <c r="AD837" s="371"/>
      <c r="AE837" s="371"/>
      <c r="AF837" s="371"/>
      <c r="AG837" s="371"/>
      <c r="AH837" s="372" t="s">
        <v>647</v>
      </c>
      <c r="AI837" s="373"/>
      <c r="AJ837" s="373"/>
      <c r="AK837" s="373"/>
      <c r="AL837" s="357" t="s">
        <v>575</v>
      </c>
      <c r="AM837" s="358"/>
      <c r="AN837" s="358"/>
      <c r="AO837" s="359"/>
      <c r="AP837" s="360" t="s">
        <v>659</v>
      </c>
      <c r="AQ837" s="360"/>
      <c r="AR837" s="360"/>
      <c r="AS837" s="360"/>
      <c r="AT837" s="360"/>
      <c r="AU837" s="360"/>
      <c r="AV837" s="360"/>
      <c r="AW837" s="360"/>
      <c r="AX837" s="360"/>
    </row>
    <row r="838" spans="1:50" ht="30" customHeight="1" x14ac:dyDescent="0.15">
      <c r="A838" s="376">
        <v>2</v>
      </c>
      <c r="B838" s="376">
        <v>1</v>
      </c>
      <c r="C838" s="377" t="s">
        <v>656</v>
      </c>
      <c r="D838" s="378"/>
      <c r="E838" s="378"/>
      <c r="F838" s="378"/>
      <c r="G838" s="378"/>
      <c r="H838" s="378"/>
      <c r="I838" s="379"/>
      <c r="J838" s="907">
        <v>7000020070009</v>
      </c>
      <c r="K838" s="908"/>
      <c r="L838" s="908"/>
      <c r="M838" s="908"/>
      <c r="N838" s="908"/>
      <c r="O838" s="909"/>
      <c r="P838" s="913" t="s">
        <v>658</v>
      </c>
      <c r="Q838" s="914"/>
      <c r="R838" s="914"/>
      <c r="S838" s="914"/>
      <c r="T838" s="914"/>
      <c r="U838" s="914"/>
      <c r="V838" s="914"/>
      <c r="W838" s="914"/>
      <c r="X838" s="915"/>
      <c r="Y838" s="351">
        <v>4</v>
      </c>
      <c r="Z838" s="352"/>
      <c r="AA838" s="352"/>
      <c r="AB838" s="353"/>
      <c r="AC838" s="363" t="s">
        <v>648</v>
      </c>
      <c r="AD838" s="371"/>
      <c r="AE838" s="371"/>
      <c r="AF838" s="371"/>
      <c r="AG838" s="371"/>
      <c r="AH838" s="372" t="s">
        <v>575</v>
      </c>
      <c r="AI838" s="373"/>
      <c r="AJ838" s="373"/>
      <c r="AK838" s="373"/>
      <c r="AL838" s="357" t="s">
        <v>584</v>
      </c>
      <c r="AM838" s="358"/>
      <c r="AN838" s="358"/>
      <c r="AO838" s="359"/>
      <c r="AP838" s="360" t="s">
        <v>660</v>
      </c>
      <c r="AQ838" s="360"/>
      <c r="AR838" s="360"/>
      <c r="AS838" s="360"/>
      <c r="AT838" s="360"/>
      <c r="AU838" s="360"/>
      <c r="AV838" s="360"/>
      <c r="AW838" s="360"/>
      <c r="AX838" s="360"/>
    </row>
    <row r="839" spans="1:50" ht="30" customHeight="1" x14ac:dyDescent="0.15">
      <c r="A839" s="376">
        <v>3</v>
      </c>
      <c r="B839" s="376">
        <v>1</v>
      </c>
      <c r="C839" s="377" t="s">
        <v>657</v>
      </c>
      <c r="D839" s="378"/>
      <c r="E839" s="378"/>
      <c r="F839" s="378"/>
      <c r="G839" s="378"/>
      <c r="H839" s="378"/>
      <c r="I839" s="379"/>
      <c r="J839" s="907">
        <v>2000020260002</v>
      </c>
      <c r="K839" s="908"/>
      <c r="L839" s="908"/>
      <c r="M839" s="908"/>
      <c r="N839" s="908"/>
      <c r="O839" s="909"/>
      <c r="P839" s="913" t="s">
        <v>658</v>
      </c>
      <c r="Q839" s="914"/>
      <c r="R839" s="914"/>
      <c r="S839" s="914"/>
      <c r="T839" s="914"/>
      <c r="U839" s="914"/>
      <c r="V839" s="914"/>
      <c r="W839" s="914"/>
      <c r="X839" s="915"/>
      <c r="Y839" s="351">
        <v>1</v>
      </c>
      <c r="Z839" s="352"/>
      <c r="AA839" s="352"/>
      <c r="AB839" s="353"/>
      <c r="AC839" s="363" t="s">
        <v>648</v>
      </c>
      <c r="AD839" s="371"/>
      <c r="AE839" s="371"/>
      <c r="AF839" s="371"/>
      <c r="AG839" s="371"/>
      <c r="AH839" s="372" t="s">
        <v>575</v>
      </c>
      <c r="AI839" s="373"/>
      <c r="AJ839" s="373"/>
      <c r="AK839" s="373"/>
      <c r="AL839" s="357" t="s">
        <v>575</v>
      </c>
      <c r="AM839" s="358"/>
      <c r="AN839" s="358"/>
      <c r="AO839" s="359"/>
      <c r="AP839" s="360" t="s">
        <v>661</v>
      </c>
      <c r="AQ839" s="360"/>
      <c r="AR839" s="360"/>
      <c r="AS839" s="360"/>
      <c r="AT839" s="360"/>
      <c r="AU839" s="360"/>
      <c r="AV839" s="360"/>
      <c r="AW839" s="360"/>
      <c r="AX839" s="360"/>
    </row>
    <row r="840" spans="1:50" ht="30" hidden="1" customHeight="1" x14ac:dyDescent="0.15">
      <c r="A840" s="376">
        <v>4</v>
      </c>
      <c r="B840" s="376">
        <v>1</v>
      </c>
      <c r="C840" s="361" t="s">
        <v>657</v>
      </c>
      <c r="D840" s="347"/>
      <c r="E840" s="347"/>
      <c r="F840" s="347"/>
      <c r="G840" s="347"/>
      <c r="H840" s="347"/>
      <c r="I840" s="347"/>
      <c r="J840" s="348"/>
      <c r="K840" s="349"/>
      <c r="L840" s="349"/>
      <c r="M840" s="349"/>
      <c r="N840" s="349"/>
      <c r="O840" s="349"/>
      <c r="P840" s="362" t="s">
        <v>658</v>
      </c>
      <c r="Q840" s="350"/>
      <c r="R840" s="350"/>
      <c r="S840" s="350"/>
      <c r="T840" s="350"/>
      <c r="U840" s="350"/>
      <c r="V840" s="350"/>
      <c r="W840" s="350"/>
      <c r="X840" s="350"/>
      <c r="Y840" s="351">
        <v>1</v>
      </c>
      <c r="Z840" s="352"/>
      <c r="AA840" s="352"/>
      <c r="AB840" s="353"/>
      <c r="AC840" s="363" t="s">
        <v>648</v>
      </c>
      <c r="AD840" s="371"/>
      <c r="AE840" s="371"/>
      <c r="AF840" s="371"/>
      <c r="AG840" s="371"/>
      <c r="AH840" s="372" t="s">
        <v>584</v>
      </c>
      <c r="AI840" s="373"/>
      <c r="AJ840" s="373"/>
      <c r="AK840" s="373"/>
      <c r="AL840" s="357" t="s">
        <v>575</v>
      </c>
      <c r="AM840" s="358"/>
      <c r="AN840" s="358"/>
      <c r="AO840" s="359"/>
      <c r="AP840" s="360" t="s">
        <v>662</v>
      </c>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t="s">
        <v>615</v>
      </c>
      <c r="K870" s="349"/>
      <c r="L870" s="349"/>
      <c r="M870" s="349"/>
      <c r="N870" s="349"/>
      <c r="O870" s="349"/>
      <c r="P870" s="362" t="s">
        <v>575</v>
      </c>
      <c r="Q870" s="350"/>
      <c r="R870" s="350"/>
      <c r="S870" s="350"/>
      <c r="T870" s="350"/>
      <c r="U870" s="350"/>
      <c r="V870" s="350"/>
      <c r="W870" s="350"/>
      <c r="X870" s="350"/>
      <c r="Y870" s="351" t="s">
        <v>647</v>
      </c>
      <c r="Z870" s="352"/>
      <c r="AA870" s="352"/>
      <c r="AB870" s="353"/>
      <c r="AC870" s="363"/>
      <c r="AD870" s="371"/>
      <c r="AE870" s="371"/>
      <c r="AF870" s="371"/>
      <c r="AG870" s="371"/>
      <c r="AH870" s="372" t="s">
        <v>575</v>
      </c>
      <c r="AI870" s="373"/>
      <c r="AJ870" s="373"/>
      <c r="AK870" s="373"/>
      <c r="AL870" s="357" t="s">
        <v>650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654</v>
      </c>
      <c r="D903" s="347"/>
      <c r="E903" s="347"/>
      <c r="F903" s="347"/>
      <c r="G903" s="347"/>
      <c r="H903" s="347"/>
      <c r="I903" s="347"/>
      <c r="J903" s="348">
        <v>1013205001281</v>
      </c>
      <c r="K903" s="349"/>
      <c r="L903" s="349"/>
      <c r="M903" s="349"/>
      <c r="N903" s="349"/>
      <c r="O903" s="349"/>
      <c r="P903" s="362" t="s">
        <v>673</v>
      </c>
      <c r="Q903" s="350"/>
      <c r="R903" s="350"/>
      <c r="S903" s="350"/>
      <c r="T903" s="350"/>
      <c r="U903" s="350"/>
      <c r="V903" s="350"/>
      <c r="W903" s="350"/>
      <c r="X903" s="350"/>
      <c r="Y903" s="351">
        <v>103</v>
      </c>
      <c r="Z903" s="352"/>
      <c r="AA903" s="352"/>
      <c r="AB903" s="353"/>
      <c r="AC903" s="363" t="s">
        <v>648</v>
      </c>
      <c r="AD903" s="371"/>
      <c r="AE903" s="371"/>
      <c r="AF903" s="371"/>
      <c r="AG903" s="371"/>
      <c r="AH903" s="372" t="s">
        <v>663</v>
      </c>
      <c r="AI903" s="373"/>
      <c r="AJ903" s="373"/>
      <c r="AK903" s="373"/>
      <c r="AL903" s="357" t="s">
        <v>664</v>
      </c>
      <c r="AM903" s="358"/>
      <c r="AN903" s="358"/>
      <c r="AO903" s="359"/>
      <c r="AP903" s="360" t="s">
        <v>665</v>
      </c>
      <c r="AQ903" s="360"/>
      <c r="AR903" s="360"/>
      <c r="AS903" s="360"/>
      <c r="AT903" s="360"/>
      <c r="AU903" s="360"/>
      <c r="AV903" s="360"/>
      <c r="AW903" s="360"/>
      <c r="AX903" s="360"/>
    </row>
    <row r="904" spans="1:50" ht="39.75" customHeight="1" x14ac:dyDescent="0.15">
      <c r="A904" s="376">
        <v>2</v>
      </c>
      <c r="B904" s="376">
        <v>1</v>
      </c>
      <c r="C904" s="361" t="s">
        <v>666</v>
      </c>
      <c r="D904" s="347"/>
      <c r="E904" s="347"/>
      <c r="F904" s="347"/>
      <c r="G904" s="347"/>
      <c r="H904" s="347"/>
      <c r="I904" s="347"/>
      <c r="J904" s="348">
        <v>6012705001563</v>
      </c>
      <c r="K904" s="349"/>
      <c r="L904" s="349"/>
      <c r="M904" s="349"/>
      <c r="N904" s="349"/>
      <c r="O904" s="349"/>
      <c r="P904" s="362" t="s">
        <v>668</v>
      </c>
      <c r="Q904" s="350"/>
      <c r="R904" s="350"/>
      <c r="S904" s="350"/>
      <c r="T904" s="350"/>
      <c r="U904" s="350"/>
      <c r="V904" s="350"/>
      <c r="W904" s="350"/>
      <c r="X904" s="350"/>
      <c r="Y904" s="351">
        <v>73</v>
      </c>
      <c r="Z904" s="352"/>
      <c r="AA904" s="352"/>
      <c r="AB904" s="353"/>
      <c r="AC904" s="363" t="s">
        <v>648</v>
      </c>
      <c r="AD904" s="371"/>
      <c r="AE904" s="371"/>
      <c r="AF904" s="371"/>
      <c r="AG904" s="371"/>
      <c r="AH904" s="372" t="s">
        <v>663</v>
      </c>
      <c r="AI904" s="373"/>
      <c r="AJ904" s="373"/>
      <c r="AK904" s="373"/>
      <c r="AL904" s="357" t="s">
        <v>664</v>
      </c>
      <c r="AM904" s="358"/>
      <c r="AN904" s="358"/>
      <c r="AO904" s="359"/>
      <c r="AP904" s="360" t="s">
        <v>665</v>
      </c>
      <c r="AQ904" s="360"/>
      <c r="AR904" s="360"/>
      <c r="AS904" s="360"/>
      <c r="AT904" s="360"/>
      <c r="AU904" s="360"/>
      <c r="AV904" s="360"/>
      <c r="AW904" s="360"/>
      <c r="AX904" s="360"/>
    </row>
    <row r="905" spans="1:50" ht="30" customHeight="1" x14ac:dyDescent="0.15">
      <c r="A905" s="376">
        <v>3</v>
      </c>
      <c r="B905" s="376">
        <v>1</v>
      </c>
      <c r="C905" s="361" t="s">
        <v>667</v>
      </c>
      <c r="D905" s="347"/>
      <c r="E905" s="347"/>
      <c r="F905" s="347"/>
      <c r="G905" s="347"/>
      <c r="H905" s="347"/>
      <c r="I905" s="347"/>
      <c r="J905" s="348">
        <v>2080005004292</v>
      </c>
      <c r="K905" s="349"/>
      <c r="L905" s="349"/>
      <c r="M905" s="349"/>
      <c r="N905" s="349"/>
      <c r="O905" s="349"/>
      <c r="P905" s="362" t="s">
        <v>668</v>
      </c>
      <c r="Q905" s="350"/>
      <c r="R905" s="350"/>
      <c r="S905" s="350"/>
      <c r="T905" s="350"/>
      <c r="U905" s="350"/>
      <c r="V905" s="350"/>
      <c r="W905" s="350"/>
      <c r="X905" s="350"/>
      <c r="Y905" s="351">
        <v>19</v>
      </c>
      <c r="Z905" s="352"/>
      <c r="AA905" s="352"/>
      <c r="AB905" s="353"/>
      <c r="AC905" s="363" t="s">
        <v>648</v>
      </c>
      <c r="AD905" s="371"/>
      <c r="AE905" s="371"/>
      <c r="AF905" s="371"/>
      <c r="AG905" s="371"/>
      <c r="AH905" s="372" t="s">
        <v>663</v>
      </c>
      <c r="AI905" s="373"/>
      <c r="AJ905" s="373"/>
      <c r="AK905" s="373"/>
      <c r="AL905" s="357" t="s">
        <v>664</v>
      </c>
      <c r="AM905" s="358"/>
      <c r="AN905" s="358"/>
      <c r="AO905" s="359"/>
      <c r="AP905" s="360" t="s">
        <v>665</v>
      </c>
      <c r="AQ905" s="360"/>
      <c r="AR905" s="360"/>
      <c r="AS905" s="360"/>
      <c r="AT905" s="360"/>
      <c r="AU905" s="360"/>
      <c r="AV905" s="360"/>
      <c r="AW905" s="360"/>
      <c r="AX905" s="360"/>
    </row>
    <row r="906" spans="1:50" ht="40.5" customHeight="1" x14ac:dyDescent="0.15">
      <c r="A906" s="376">
        <v>4</v>
      </c>
      <c r="B906" s="376">
        <v>1</v>
      </c>
      <c r="C906" s="361" t="s">
        <v>674</v>
      </c>
      <c r="D906" s="347"/>
      <c r="E906" s="347"/>
      <c r="F906" s="347"/>
      <c r="G906" s="347"/>
      <c r="H906" s="347"/>
      <c r="I906" s="347"/>
      <c r="J906" s="348">
        <v>6260005003009</v>
      </c>
      <c r="K906" s="349"/>
      <c r="L906" s="349"/>
      <c r="M906" s="349"/>
      <c r="N906" s="349"/>
      <c r="O906" s="349"/>
      <c r="P906" s="362" t="s">
        <v>668</v>
      </c>
      <c r="Q906" s="350"/>
      <c r="R906" s="350"/>
      <c r="S906" s="350"/>
      <c r="T906" s="350"/>
      <c r="U906" s="350"/>
      <c r="V906" s="350"/>
      <c r="W906" s="350"/>
      <c r="X906" s="350"/>
      <c r="Y906" s="351">
        <v>12</v>
      </c>
      <c r="Z906" s="352"/>
      <c r="AA906" s="352"/>
      <c r="AB906" s="353"/>
      <c r="AC906" s="363" t="s">
        <v>648</v>
      </c>
      <c r="AD906" s="371"/>
      <c r="AE906" s="371"/>
      <c r="AF906" s="371"/>
      <c r="AG906" s="371"/>
      <c r="AH906" s="372" t="s">
        <v>663</v>
      </c>
      <c r="AI906" s="373"/>
      <c r="AJ906" s="373"/>
      <c r="AK906" s="373"/>
      <c r="AL906" s="357" t="s">
        <v>664</v>
      </c>
      <c r="AM906" s="358"/>
      <c r="AN906" s="358"/>
      <c r="AO906" s="359"/>
      <c r="AP906" s="360" t="s">
        <v>665</v>
      </c>
      <c r="AQ906" s="360"/>
      <c r="AR906" s="360"/>
      <c r="AS906" s="360"/>
      <c r="AT906" s="360"/>
      <c r="AU906" s="360"/>
      <c r="AV906" s="360"/>
      <c r="AW906" s="360"/>
      <c r="AX906" s="360"/>
    </row>
    <row r="907" spans="1:50" ht="30" customHeight="1" x14ac:dyDescent="0.15">
      <c r="A907" s="376">
        <v>5</v>
      </c>
      <c r="B907" s="376">
        <v>1</v>
      </c>
      <c r="C907" s="361" t="s">
        <v>669</v>
      </c>
      <c r="D907" s="347"/>
      <c r="E907" s="347"/>
      <c r="F907" s="347"/>
      <c r="G907" s="347"/>
      <c r="H907" s="347"/>
      <c r="I907" s="347"/>
      <c r="J907" s="348">
        <v>1000020320005</v>
      </c>
      <c r="K907" s="349"/>
      <c r="L907" s="349"/>
      <c r="M907" s="349"/>
      <c r="N907" s="349"/>
      <c r="O907" s="349"/>
      <c r="P907" s="362" t="s">
        <v>668</v>
      </c>
      <c r="Q907" s="350"/>
      <c r="R907" s="350"/>
      <c r="S907" s="350"/>
      <c r="T907" s="350"/>
      <c r="U907" s="350"/>
      <c r="V907" s="350"/>
      <c r="W907" s="350"/>
      <c r="X907" s="350"/>
      <c r="Y907" s="351">
        <v>9</v>
      </c>
      <c r="Z907" s="352"/>
      <c r="AA907" s="352"/>
      <c r="AB907" s="353"/>
      <c r="AC907" s="363" t="s">
        <v>648</v>
      </c>
      <c r="AD907" s="371"/>
      <c r="AE907" s="371"/>
      <c r="AF907" s="371"/>
      <c r="AG907" s="371"/>
      <c r="AH907" s="372" t="s">
        <v>663</v>
      </c>
      <c r="AI907" s="373"/>
      <c r="AJ907" s="373"/>
      <c r="AK907" s="373"/>
      <c r="AL907" s="357" t="s">
        <v>664</v>
      </c>
      <c r="AM907" s="358"/>
      <c r="AN907" s="358"/>
      <c r="AO907" s="359"/>
      <c r="AP907" s="360" t="s">
        <v>665</v>
      </c>
      <c r="AQ907" s="360"/>
      <c r="AR907" s="360"/>
      <c r="AS907" s="360"/>
      <c r="AT907" s="360"/>
      <c r="AU907" s="360"/>
      <c r="AV907" s="360"/>
      <c r="AW907" s="360"/>
      <c r="AX907" s="360"/>
    </row>
    <row r="908" spans="1:50" ht="43.5" customHeight="1" x14ac:dyDescent="0.15">
      <c r="A908" s="376">
        <v>6</v>
      </c>
      <c r="B908" s="376">
        <v>1</v>
      </c>
      <c r="C908" s="361" t="s">
        <v>675</v>
      </c>
      <c r="D908" s="347"/>
      <c r="E908" s="347"/>
      <c r="F908" s="347"/>
      <c r="G908" s="347"/>
      <c r="H908" s="347"/>
      <c r="I908" s="347"/>
      <c r="J908" s="348">
        <v>2250005005001</v>
      </c>
      <c r="K908" s="349"/>
      <c r="L908" s="349"/>
      <c r="M908" s="349"/>
      <c r="N908" s="349"/>
      <c r="O908" s="349"/>
      <c r="P908" s="362" t="s">
        <v>668</v>
      </c>
      <c r="Q908" s="350"/>
      <c r="R908" s="350"/>
      <c r="S908" s="350"/>
      <c r="T908" s="350"/>
      <c r="U908" s="350"/>
      <c r="V908" s="350"/>
      <c r="W908" s="350"/>
      <c r="X908" s="350"/>
      <c r="Y908" s="351">
        <v>5</v>
      </c>
      <c r="Z908" s="352"/>
      <c r="AA908" s="352"/>
      <c r="AB908" s="353"/>
      <c r="AC908" s="363" t="s">
        <v>648</v>
      </c>
      <c r="AD908" s="371"/>
      <c r="AE908" s="371"/>
      <c r="AF908" s="371"/>
      <c r="AG908" s="371"/>
      <c r="AH908" s="372" t="s">
        <v>663</v>
      </c>
      <c r="AI908" s="373"/>
      <c r="AJ908" s="373"/>
      <c r="AK908" s="373"/>
      <c r="AL908" s="357" t="s">
        <v>664</v>
      </c>
      <c r="AM908" s="358"/>
      <c r="AN908" s="358"/>
      <c r="AO908" s="359"/>
      <c r="AP908" s="360" t="s">
        <v>665</v>
      </c>
      <c r="AQ908" s="360"/>
      <c r="AR908" s="360"/>
      <c r="AS908" s="360"/>
      <c r="AT908" s="360"/>
      <c r="AU908" s="360"/>
      <c r="AV908" s="360"/>
      <c r="AW908" s="360"/>
      <c r="AX908" s="360"/>
    </row>
    <row r="909" spans="1:50" ht="30" customHeight="1" x14ac:dyDescent="0.15">
      <c r="A909" s="376">
        <v>7</v>
      </c>
      <c r="B909" s="376">
        <v>1</v>
      </c>
      <c r="C909" s="361" t="s">
        <v>672</v>
      </c>
      <c r="D909" s="347"/>
      <c r="E909" s="347"/>
      <c r="F909" s="347"/>
      <c r="G909" s="347"/>
      <c r="H909" s="347"/>
      <c r="I909" s="347"/>
      <c r="J909" s="348">
        <v>8000020130001</v>
      </c>
      <c r="K909" s="349"/>
      <c r="L909" s="349"/>
      <c r="M909" s="349"/>
      <c r="N909" s="349"/>
      <c r="O909" s="349"/>
      <c r="P909" s="362" t="s">
        <v>668</v>
      </c>
      <c r="Q909" s="350"/>
      <c r="R909" s="350"/>
      <c r="S909" s="350"/>
      <c r="T909" s="350"/>
      <c r="U909" s="350"/>
      <c r="V909" s="350"/>
      <c r="W909" s="350"/>
      <c r="X909" s="350"/>
      <c r="Y909" s="351">
        <v>4</v>
      </c>
      <c r="Z909" s="352"/>
      <c r="AA909" s="352"/>
      <c r="AB909" s="353"/>
      <c r="AC909" s="363" t="s">
        <v>648</v>
      </c>
      <c r="AD909" s="371"/>
      <c r="AE909" s="371"/>
      <c r="AF909" s="371"/>
      <c r="AG909" s="371"/>
      <c r="AH909" s="372" t="s">
        <v>663</v>
      </c>
      <c r="AI909" s="373"/>
      <c r="AJ909" s="373"/>
      <c r="AK909" s="373"/>
      <c r="AL909" s="357" t="s">
        <v>664</v>
      </c>
      <c r="AM909" s="358"/>
      <c r="AN909" s="358"/>
      <c r="AO909" s="359"/>
      <c r="AP909" s="360" t="s">
        <v>665</v>
      </c>
      <c r="AQ909" s="360"/>
      <c r="AR909" s="360"/>
      <c r="AS909" s="360"/>
      <c r="AT909" s="360"/>
      <c r="AU909" s="360"/>
      <c r="AV909" s="360"/>
      <c r="AW909" s="360"/>
      <c r="AX909" s="360"/>
    </row>
    <row r="910" spans="1:50" ht="30" customHeight="1" x14ac:dyDescent="0.15">
      <c r="A910" s="376">
        <v>8</v>
      </c>
      <c r="B910" s="376">
        <v>1</v>
      </c>
      <c r="C910" s="361" t="s">
        <v>671</v>
      </c>
      <c r="D910" s="347"/>
      <c r="E910" s="347"/>
      <c r="F910" s="347"/>
      <c r="G910" s="347"/>
      <c r="H910" s="347"/>
      <c r="I910" s="347"/>
      <c r="J910" s="348">
        <v>1000020110001</v>
      </c>
      <c r="K910" s="349"/>
      <c r="L910" s="349"/>
      <c r="M910" s="349"/>
      <c r="N910" s="349"/>
      <c r="O910" s="349"/>
      <c r="P910" s="362" t="s">
        <v>668</v>
      </c>
      <c r="Q910" s="350"/>
      <c r="R910" s="350"/>
      <c r="S910" s="350"/>
      <c r="T910" s="350"/>
      <c r="U910" s="350"/>
      <c r="V910" s="350"/>
      <c r="W910" s="350"/>
      <c r="X910" s="350"/>
      <c r="Y910" s="351">
        <v>4</v>
      </c>
      <c r="Z910" s="352"/>
      <c r="AA910" s="352"/>
      <c r="AB910" s="353"/>
      <c r="AC910" s="363" t="s">
        <v>648</v>
      </c>
      <c r="AD910" s="371"/>
      <c r="AE910" s="371"/>
      <c r="AF910" s="371"/>
      <c r="AG910" s="371"/>
      <c r="AH910" s="372" t="s">
        <v>663</v>
      </c>
      <c r="AI910" s="373"/>
      <c r="AJ910" s="373"/>
      <c r="AK910" s="373"/>
      <c r="AL910" s="357" t="s">
        <v>664</v>
      </c>
      <c r="AM910" s="358"/>
      <c r="AN910" s="358"/>
      <c r="AO910" s="359"/>
      <c r="AP910" s="360" t="s">
        <v>665</v>
      </c>
      <c r="AQ910" s="360"/>
      <c r="AR910" s="360"/>
      <c r="AS910" s="360"/>
      <c r="AT910" s="360"/>
      <c r="AU910" s="360"/>
      <c r="AV910" s="360"/>
      <c r="AW910" s="360"/>
      <c r="AX910" s="360"/>
    </row>
    <row r="911" spans="1:50" ht="30" customHeight="1" x14ac:dyDescent="0.15">
      <c r="A911" s="376">
        <v>9</v>
      </c>
      <c r="B911" s="376">
        <v>1</v>
      </c>
      <c r="C911" s="361" t="s">
        <v>670</v>
      </c>
      <c r="D911" s="347"/>
      <c r="E911" s="347"/>
      <c r="F911" s="347"/>
      <c r="G911" s="347"/>
      <c r="H911" s="347"/>
      <c r="I911" s="347"/>
      <c r="J911" s="348">
        <v>5000020060003</v>
      </c>
      <c r="K911" s="349"/>
      <c r="L911" s="349"/>
      <c r="M911" s="349"/>
      <c r="N911" s="349"/>
      <c r="O911" s="349"/>
      <c r="P911" s="362" t="s">
        <v>668</v>
      </c>
      <c r="Q911" s="350"/>
      <c r="R911" s="350"/>
      <c r="S911" s="350"/>
      <c r="T911" s="350"/>
      <c r="U911" s="350"/>
      <c r="V911" s="350"/>
      <c r="W911" s="350"/>
      <c r="X911" s="350"/>
      <c r="Y911" s="351">
        <v>3</v>
      </c>
      <c r="Z911" s="352"/>
      <c r="AA911" s="352"/>
      <c r="AB911" s="353"/>
      <c r="AC911" s="363" t="s">
        <v>648</v>
      </c>
      <c r="AD911" s="371"/>
      <c r="AE911" s="371"/>
      <c r="AF911" s="371"/>
      <c r="AG911" s="371"/>
      <c r="AH911" s="372" t="s">
        <v>663</v>
      </c>
      <c r="AI911" s="373"/>
      <c r="AJ911" s="373"/>
      <c r="AK911" s="373"/>
      <c r="AL911" s="357" t="s">
        <v>664</v>
      </c>
      <c r="AM911" s="358"/>
      <c r="AN911" s="358"/>
      <c r="AO911" s="359"/>
      <c r="AP911" s="360" t="s">
        <v>665</v>
      </c>
      <c r="AQ911" s="360"/>
      <c r="AR911" s="360"/>
      <c r="AS911" s="360"/>
      <c r="AT911" s="360"/>
      <c r="AU911" s="360"/>
      <c r="AV911" s="360"/>
      <c r="AW911" s="360"/>
      <c r="AX911" s="360"/>
    </row>
    <row r="912" spans="1:50" ht="30" customHeight="1" x14ac:dyDescent="0.15">
      <c r="A912" s="376">
        <v>10</v>
      </c>
      <c r="B912" s="376">
        <v>1</v>
      </c>
      <c r="C912" s="361" t="s">
        <v>676</v>
      </c>
      <c r="D912" s="347"/>
      <c r="E912" s="347"/>
      <c r="F912" s="347"/>
      <c r="G912" s="347"/>
      <c r="H912" s="347"/>
      <c r="I912" s="347"/>
      <c r="J912" s="348">
        <v>8000020460001</v>
      </c>
      <c r="K912" s="349"/>
      <c r="L912" s="349"/>
      <c r="M912" s="349"/>
      <c r="N912" s="349"/>
      <c r="O912" s="349"/>
      <c r="P912" s="362" t="s">
        <v>668</v>
      </c>
      <c r="Q912" s="350"/>
      <c r="R912" s="350"/>
      <c r="S912" s="350"/>
      <c r="T912" s="350"/>
      <c r="U912" s="350"/>
      <c r="V912" s="350"/>
      <c r="W912" s="350"/>
      <c r="X912" s="350"/>
      <c r="Y912" s="351">
        <v>3</v>
      </c>
      <c r="Z912" s="352"/>
      <c r="AA912" s="352"/>
      <c r="AB912" s="353"/>
      <c r="AC912" s="363" t="s">
        <v>648</v>
      </c>
      <c r="AD912" s="371"/>
      <c r="AE912" s="371"/>
      <c r="AF912" s="371"/>
      <c r="AG912" s="371"/>
      <c r="AH912" s="372" t="s">
        <v>663</v>
      </c>
      <c r="AI912" s="373"/>
      <c r="AJ912" s="373"/>
      <c r="AK912" s="373"/>
      <c r="AL912" s="357" t="s">
        <v>664</v>
      </c>
      <c r="AM912" s="358"/>
      <c r="AN912" s="358"/>
      <c r="AO912" s="359"/>
      <c r="AP912" s="360" t="s">
        <v>665</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t="s">
        <v>613</v>
      </c>
      <c r="K1102" s="349"/>
      <c r="L1102" s="349"/>
      <c r="M1102" s="349"/>
      <c r="N1102" s="349"/>
      <c r="O1102" s="349"/>
      <c r="P1102" s="362" t="s">
        <v>647</v>
      </c>
      <c r="Q1102" s="350"/>
      <c r="R1102" s="350"/>
      <c r="S1102" s="350"/>
      <c r="T1102" s="350"/>
      <c r="U1102" s="350"/>
      <c r="V1102" s="350"/>
      <c r="W1102" s="350"/>
      <c r="X1102" s="350"/>
      <c r="Y1102" s="351" t="s">
        <v>578</v>
      </c>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5:AO866">
    <cfRule type="expression" dxfId="2497" priority="6625">
      <formula>IF(AND(AL845&gt;=0, RIGHT(TEXT(AL845,"0.#"),1)&lt;&gt;"."),TRUE,FALSE)</formula>
    </cfRule>
    <cfRule type="expression" dxfId="2496" priority="6626">
      <formula>IF(AND(AL845&gt;=0, RIGHT(TEXT(AL845,"0.#"),1)="."),TRUE,FALSE)</formula>
    </cfRule>
    <cfRule type="expression" dxfId="2495" priority="6627">
      <formula>IF(AND(AL845&lt;0, RIGHT(TEXT(AL845,"0.#"),1)&lt;&gt;"."),TRUE,FALSE)</formula>
    </cfRule>
    <cfRule type="expression" dxfId="2494" priority="6628">
      <formula>IF(AND(AL845&lt;0, RIGHT(TEXT(AL845,"0.#"),1)="."),TRUE,FALSE)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4">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0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571</v>
      </c>
      <c r="R5" s="13" t="str">
        <f t="shared" si="3"/>
        <v>負担</v>
      </c>
      <c r="S5" s="13" t="str">
        <f t="shared" si="4"/>
        <v>負担</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571</v>
      </c>
      <c r="M6" s="13" t="str">
        <f t="shared" si="2"/>
        <v>公共事業</v>
      </c>
      <c r="N6" s="13" t="str">
        <f t="shared" si="6"/>
        <v>社会保障、公共事業</v>
      </c>
      <c r="O6" s="13"/>
      <c r="P6" s="12" t="s">
        <v>194</v>
      </c>
      <c r="Q6" s="17"/>
      <c r="R6" s="13" t="str">
        <f t="shared" si="3"/>
        <v/>
      </c>
      <c r="S6" s="13" t="str">
        <f t="shared" si="4"/>
        <v>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社会保障、公共事業</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社会保障、公共事業</v>
      </c>
      <c r="O8" s="13"/>
      <c r="P8" s="12" t="s">
        <v>196</v>
      </c>
      <c r="Q8" s="17"/>
      <c r="R8" s="13" t="str">
        <f t="shared" si="3"/>
        <v/>
      </c>
      <c r="S8" s="13" t="str">
        <f t="shared" si="4"/>
        <v>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社会保障、公共事業</v>
      </c>
      <c r="O10" s="13"/>
      <c r="P10" s="13" t="str">
        <f>S8</f>
        <v>負担</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571</v>
      </c>
      <c r="C13" s="13" t="str">
        <f t="shared" si="0"/>
        <v>障害者施策</v>
      </c>
      <c r="D13" s="13" t="str">
        <f t="shared" si="8"/>
        <v>障害者施策</v>
      </c>
      <c r="F13" s="18" t="s">
        <v>238</v>
      </c>
      <c r="G13" s="17"/>
      <c r="H13" s="13" t="str">
        <f t="shared" si="1"/>
        <v/>
      </c>
      <c r="I13" s="13" t="str">
        <f t="shared" si="5"/>
        <v>一般会計</v>
      </c>
      <c r="K13" s="13" t="str">
        <f>N11</f>
        <v>社会保障、公共事業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2"/>
      <c r="AA2" s="833"/>
      <c r="AB2" s="1035" t="s">
        <v>11</v>
      </c>
      <c r="AC2" s="1036"/>
      <c r="AD2" s="1037"/>
      <c r="AE2" s="1041" t="s">
        <v>554</v>
      </c>
      <c r="AF2" s="1041"/>
      <c r="AG2" s="1041"/>
      <c r="AH2" s="1041"/>
      <c r="AI2" s="1041" t="s">
        <v>551</v>
      </c>
      <c r="AJ2" s="1041"/>
      <c r="AK2" s="1041"/>
      <c r="AL2" s="1041"/>
      <c r="AM2" s="1041" t="s">
        <v>525</v>
      </c>
      <c r="AN2" s="1041"/>
      <c r="AO2" s="104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2"/>
      <c r="AA9" s="833"/>
      <c r="AB9" s="1035" t="s">
        <v>11</v>
      </c>
      <c r="AC9" s="1036"/>
      <c r="AD9" s="1037"/>
      <c r="AE9" s="1041" t="s">
        <v>555</v>
      </c>
      <c r="AF9" s="1041"/>
      <c r="AG9" s="1041"/>
      <c r="AH9" s="1041"/>
      <c r="AI9" s="1041" t="s">
        <v>551</v>
      </c>
      <c r="AJ9" s="1041"/>
      <c r="AK9" s="1041"/>
      <c r="AL9" s="1041"/>
      <c r="AM9" s="1041" t="s">
        <v>525</v>
      </c>
      <c r="AN9" s="1041"/>
      <c r="AO9" s="104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2"/>
      <c r="AA16" s="833"/>
      <c r="AB16" s="1035" t="s">
        <v>11</v>
      </c>
      <c r="AC16" s="1036"/>
      <c r="AD16" s="1037"/>
      <c r="AE16" s="1041" t="s">
        <v>554</v>
      </c>
      <c r="AF16" s="1041"/>
      <c r="AG16" s="1041"/>
      <c r="AH16" s="1041"/>
      <c r="AI16" s="1041" t="s">
        <v>552</v>
      </c>
      <c r="AJ16" s="1041"/>
      <c r="AK16" s="1041"/>
      <c r="AL16" s="1041"/>
      <c r="AM16" s="1041" t="s">
        <v>525</v>
      </c>
      <c r="AN16" s="1041"/>
      <c r="AO16" s="104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2"/>
      <c r="AA23" s="833"/>
      <c r="AB23" s="1035" t="s">
        <v>11</v>
      </c>
      <c r="AC23" s="1036"/>
      <c r="AD23" s="1037"/>
      <c r="AE23" s="1041" t="s">
        <v>556</v>
      </c>
      <c r="AF23" s="1041"/>
      <c r="AG23" s="1041"/>
      <c r="AH23" s="1041"/>
      <c r="AI23" s="1041" t="s">
        <v>551</v>
      </c>
      <c r="AJ23" s="1041"/>
      <c r="AK23" s="1041"/>
      <c r="AL23" s="1041"/>
      <c r="AM23" s="1041" t="s">
        <v>525</v>
      </c>
      <c r="AN23" s="1041"/>
      <c r="AO23" s="104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2"/>
      <c r="AA30" s="833"/>
      <c r="AB30" s="1035" t="s">
        <v>11</v>
      </c>
      <c r="AC30" s="1036"/>
      <c r="AD30" s="1037"/>
      <c r="AE30" s="1041" t="s">
        <v>554</v>
      </c>
      <c r="AF30" s="1041"/>
      <c r="AG30" s="1041"/>
      <c r="AH30" s="1041"/>
      <c r="AI30" s="1041" t="s">
        <v>551</v>
      </c>
      <c r="AJ30" s="1041"/>
      <c r="AK30" s="1041"/>
      <c r="AL30" s="1041"/>
      <c r="AM30" s="1041" t="s">
        <v>549</v>
      </c>
      <c r="AN30" s="1041"/>
      <c r="AO30" s="104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2"/>
      <c r="AA37" s="833"/>
      <c r="AB37" s="1035" t="s">
        <v>11</v>
      </c>
      <c r="AC37" s="1036"/>
      <c r="AD37" s="1037"/>
      <c r="AE37" s="1041" t="s">
        <v>556</v>
      </c>
      <c r="AF37" s="1041"/>
      <c r="AG37" s="1041"/>
      <c r="AH37" s="1041"/>
      <c r="AI37" s="1041" t="s">
        <v>553</v>
      </c>
      <c r="AJ37" s="1041"/>
      <c r="AK37" s="1041"/>
      <c r="AL37" s="1041"/>
      <c r="AM37" s="1041" t="s">
        <v>550</v>
      </c>
      <c r="AN37" s="1041"/>
      <c r="AO37" s="104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2"/>
      <c r="AA44" s="833"/>
      <c r="AB44" s="1035" t="s">
        <v>11</v>
      </c>
      <c r="AC44" s="1036"/>
      <c r="AD44" s="1037"/>
      <c r="AE44" s="1041" t="s">
        <v>554</v>
      </c>
      <c r="AF44" s="1041"/>
      <c r="AG44" s="1041"/>
      <c r="AH44" s="1041"/>
      <c r="AI44" s="1041" t="s">
        <v>551</v>
      </c>
      <c r="AJ44" s="1041"/>
      <c r="AK44" s="1041"/>
      <c r="AL44" s="1041"/>
      <c r="AM44" s="1041" t="s">
        <v>525</v>
      </c>
      <c r="AN44" s="1041"/>
      <c r="AO44" s="104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2"/>
      <c r="AA51" s="833"/>
      <c r="AB51" s="560" t="s">
        <v>11</v>
      </c>
      <c r="AC51" s="1036"/>
      <c r="AD51" s="1037"/>
      <c r="AE51" s="1041" t="s">
        <v>554</v>
      </c>
      <c r="AF51" s="1041"/>
      <c r="AG51" s="1041"/>
      <c r="AH51" s="1041"/>
      <c r="AI51" s="1041" t="s">
        <v>551</v>
      </c>
      <c r="AJ51" s="1041"/>
      <c r="AK51" s="1041"/>
      <c r="AL51" s="1041"/>
      <c r="AM51" s="1041" t="s">
        <v>525</v>
      </c>
      <c r="AN51" s="1041"/>
      <c r="AO51" s="104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2"/>
      <c r="AA58" s="833"/>
      <c r="AB58" s="1035" t="s">
        <v>11</v>
      </c>
      <c r="AC58" s="1036"/>
      <c r="AD58" s="1037"/>
      <c r="AE58" s="1041" t="s">
        <v>554</v>
      </c>
      <c r="AF58" s="1041"/>
      <c r="AG58" s="1041"/>
      <c r="AH58" s="1041"/>
      <c r="AI58" s="1041" t="s">
        <v>551</v>
      </c>
      <c r="AJ58" s="1041"/>
      <c r="AK58" s="1041"/>
      <c r="AL58" s="1041"/>
      <c r="AM58" s="1041" t="s">
        <v>525</v>
      </c>
      <c r="AN58" s="1041"/>
      <c r="AO58" s="104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2"/>
      <c r="AA65" s="833"/>
      <c r="AB65" s="1035" t="s">
        <v>11</v>
      </c>
      <c r="AC65" s="1036"/>
      <c r="AD65" s="1037"/>
      <c r="AE65" s="1041" t="s">
        <v>554</v>
      </c>
      <c r="AF65" s="1041"/>
      <c r="AG65" s="1041"/>
      <c r="AH65" s="1041"/>
      <c r="AI65" s="1041" t="s">
        <v>551</v>
      </c>
      <c r="AJ65" s="1041"/>
      <c r="AK65" s="1041"/>
      <c r="AL65" s="1041"/>
      <c r="AM65" s="1041" t="s">
        <v>525</v>
      </c>
      <c r="AN65" s="1041"/>
      <c r="AO65" s="104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4"/>
      <c r="I3" s="674"/>
      <c r="J3" s="674"/>
      <c r="K3" s="674"/>
      <c r="L3" s="673" t="s">
        <v>18</v>
      </c>
      <c r="M3" s="674"/>
      <c r="N3" s="674"/>
      <c r="O3" s="674"/>
      <c r="P3" s="674"/>
      <c r="Q3" s="674"/>
      <c r="R3" s="674"/>
      <c r="S3" s="674"/>
      <c r="T3" s="674"/>
      <c r="U3" s="674"/>
      <c r="V3" s="674"/>
      <c r="W3" s="674"/>
      <c r="X3" s="675"/>
      <c r="Y3" s="659" t="s">
        <v>19</v>
      </c>
      <c r="Z3" s="660"/>
      <c r="AA3" s="660"/>
      <c r="AB3" s="801"/>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29"/>
      <c r="H4" s="630"/>
      <c r="I4" s="630"/>
      <c r="J4" s="630"/>
      <c r="K4" s="631"/>
      <c r="L4" s="670"/>
      <c r="M4" s="671"/>
      <c r="N4" s="671"/>
      <c r="O4" s="671"/>
      <c r="P4" s="671"/>
      <c r="Q4" s="671"/>
      <c r="R4" s="671"/>
      <c r="S4" s="671"/>
      <c r="T4" s="671"/>
      <c r="U4" s="671"/>
      <c r="V4" s="671"/>
      <c r="W4" s="671"/>
      <c r="X4" s="672"/>
      <c r="Y4" s="391"/>
      <c r="Z4" s="392"/>
      <c r="AA4" s="392"/>
      <c r="AB4" s="808"/>
      <c r="AC4" s="629"/>
      <c r="AD4" s="630"/>
      <c r="AE4" s="630"/>
      <c r="AF4" s="630"/>
      <c r="AG4" s="631"/>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1"/>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29"/>
      <c r="H17" s="630"/>
      <c r="I17" s="630"/>
      <c r="J17" s="630"/>
      <c r="K17" s="631"/>
      <c r="L17" s="670"/>
      <c r="M17" s="671"/>
      <c r="N17" s="671"/>
      <c r="O17" s="671"/>
      <c r="P17" s="671"/>
      <c r="Q17" s="671"/>
      <c r="R17" s="671"/>
      <c r="S17" s="671"/>
      <c r="T17" s="671"/>
      <c r="U17" s="671"/>
      <c r="V17" s="671"/>
      <c r="W17" s="671"/>
      <c r="X17" s="672"/>
      <c r="Y17" s="391"/>
      <c r="Z17" s="392"/>
      <c r="AA17" s="392"/>
      <c r="AB17" s="808"/>
      <c r="AC17" s="629"/>
      <c r="AD17" s="630"/>
      <c r="AE17" s="630"/>
      <c r="AF17" s="630"/>
      <c r="AG17" s="631"/>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1"/>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29"/>
      <c r="H30" s="630"/>
      <c r="I30" s="630"/>
      <c r="J30" s="630"/>
      <c r="K30" s="631"/>
      <c r="L30" s="670"/>
      <c r="M30" s="671"/>
      <c r="N30" s="671"/>
      <c r="O30" s="671"/>
      <c r="P30" s="671"/>
      <c r="Q30" s="671"/>
      <c r="R30" s="671"/>
      <c r="S30" s="671"/>
      <c r="T30" s="671"/>
      <c r="U30" s="671"/>
      <c r="V30" s="671"/>
      <c r="W30" s="671"/>
      <c r="X30" s="672"/>
      <c r="Y30" s="391"/>
      <c r="Z30" s="392"/>
      <c r="AA30" s="392"/>
      <c r="AB30" s="808"/>
      <c r="AC30" s="629"/>
      <c r="AD30" s="630"/>
      <c r="AE30" s="630"/>
      <c r="AF30" s="630"/>
      <c r="AG30" s="631"/>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1"/>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29"/>
      <c r="H43" s="630"/>
      <c r="I43" s="630"/>
      <c r="J43" s="630"/>
      <c r="K43" s="631"/>
      <c r="L43" s="670"/>
      <c r="M43" s="671"/>
      <c r="N43" s="671"/>
      <c r="O43" s="671"/>
      <c r="P43" s="671"/>
      <c r="Q43" s="671"/>
      <c r="R43" s="671"/>
      <c r="S43" s="671"/>
      <c r="T43" s="671"/>
      <c r="U43" s="671"/>
      <c r="V43" s="671"/>
      <c r="W43" s="671"/>
      <c r="X43" s="672"/>
      <c r="Y43" s="391"/>
      <c r="Z43" s="392"/>
      <c r="AA43" s="392"/>
      <c r="AB43" s="808"/>
      <c r="AC43" s="629"/>
      <c r="AD43" s="630"/>
      <c r="AE43" s="630"/>
      <c r="AF43" s="630"/>
      <c r="AG43" s="631"/>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1"/>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29"/>
      <c r="H57" s="630"/>
      <c r="I57" s="630"/>
      <c r="J57" s="630"/>
      <c r="K57" s="631"/>
      <c r="L57" s="670"/>
      <c r="M57" s="671"/>
      <c r="N57" s="671"/>
      <c r="O57" s="671"/>
      <c r="P57" s="671"/>
      <c r="Q57" s="671"/>
      <c r="R57" s="671"/>
      <c r="S57" s="671"/>
      <c r="T57" s="671"/>
      <c r="U57" s="671"/>
      <c r="V57" s="671"/>
      <c r="W57" s="671"/>
      <c r="X57" s="672"/>
      <c r="Y57" s="391"/>
      <c r="Z57" s="392"/>
      <c r="AA57" s="392"/>
      <c r="AB57" s="808"/>
      <c r="AC57" s="629"/>
      <c r="AD57" s="630"/>
      <c r="AE57" s="630"/>
      <c r="AF57" s="630"/>
      <c r="AG57" s="631"/>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1"/>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29"/>
      <c r="H70" s="630"/>
      <c r="I70" s="630"/>
      <c r="J70" s="630"/>
      <c r="K70" s="631"/>
      <c r="L70" s="670"/>
      <c r="M70" s="671"/>
      <c r="N70" s="671"/>
      <c r="O70" s="671"/>
      <c r="P70" s="671"/>
      <c r="Q70" s="671"/>
      <c r="R70" s="671"/>
      <c r="S70" s="671"/>
      <c r="T70" s="671"/>
      <c r="U70" s="671"/>
      <c r="V70" s="671"/>
      <c r="W70" s="671"/>
      <c r="X70" s="672"/>
      <c r="Y70" s="391"/>
      <c r="Z70" s="392"/>
      <c r="AA70" s="392"/>
      <c r="AB70" s="808"/>
      <c r="AC70" s="629"/>
      <c r="AD70" s="630"/>
      <c r="AE70" s="630"/>
      <c r="AF70" s="630"/>
      <c r="AG70" s="631"/>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1"/>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29"/>
      <c r="H83" s="630"/>
      <c r="I83" s="630"/>
      <c r="J83" s="630"/>
      <c r="K83" s="631"/>
      <c r="L83" s="670"/>
      <c r="M83" s="671"/>
      <c r="N83" s="671"/>
      <c r="O83" s="671"/>
      <c r="P83" s="671"/>
      <c r="Q83" s="671"/>
      <c r="R83" s="671"/>
      <c r="S83" s="671"/>
      <c r="T83" s="671"/>
      <c r="U83" s="671"/>
      <c r="V83" s="671"/>
      <c r="W83" s="671"/>
      <c r="X83" s="672"/>
      <c r="Y83" s="391"/>
      <c r="Z83" s="392"/>
      <c r="AA83" s="392"/>
      <c r="AB83" s="808"/>
      <c r="AC83" s="629"/>
      <c r="AD83" s="630"/>
      <c r="AE83" s="630"/>
      <c r="AF83" s="630"/>
      <c r="AG83" s="631"/>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1"/>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29"/>
      <c r="H96" s="630"/>
      <c r="I96" s="630"/>
      <c r="J96" s="630"/>
      <c r="K96" s="631"/>
      <c r="L96" s="670"/>
      <c r="M96" s="671"/>
      <c r="N96" s="671"/>
      <c r="O96" s="671"/>
      <c r="P96" s="671"/>
      <c r="Q96" s="671"/>
      <c r="R96" s="671"/>
      <c r="S96" s="671"/>
      <c r="T96" s="671"/>
      <c r="U96" s="671"/>
      <c r="V96" s="671"/>
      <c r="W96" s="671"/>
      <c r="X96" s="672"/>
      <c r="Y96" s="391"/>
      <c r="Z96" s="392"/>
      <c r="AA96" s="392"/>
      <c r="AB96" s="808"/>
      <c r="AC96" s="629"/>
      <c r="AD96" s="630"/>
      <c r="AE96" s="630"/>
      <c r="AF96" s="630"/>
      <c r="AG96" s="631"/>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1"/>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29"/>
      <c r="H110" s="630"/>
      <c r="I110" s="630"/>
      <c r="J110" s="630"/>
      <c r="K110" s="631"/>
      <c r="L110" s="670"/>
      <c r="M110" s="671"/>
      <c r="N110" s="671"/>
      <c r="O110" s="671"/>
      <c r="P110" s="671"/>
      <c r="Q110" s="671"/>
      <c r="R110" s="671"/>
      <c r="S110" s="671"/>
      <c r="T110" s="671"/>
      <c r="U110" s="671"/>
      <c r="V110" s="671"/>
      <c r="W110" s="671"/>
      <c r="X110" s="672"/>
      <c r="Y110" s="391"/>
      <c r="Z110" s="392"/>
      <c r="AA110" s="392"/>
      <c r="AB110" s="808"/>
      <c r="AC110" s="629"/>
      <c r="AD110" s="630"/>
      <c r="AE110" s="630"/>
      <c r="AF110" s="630"/>
      <c r="AG110" s="631"/>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1"/>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29"/>
      <c r="H123" s="630"/>
      <c r="I123" s="630"/>
      <c r="J123" s="630"/>
      <c r="K123" s="631"/>
      <c r="L123" s="670"/>
      <c r="M123" s="671"/>
      <c r="N123" s="671"/>
      <c r="O123" s="671"/>
      <c r="P123" s="671"/>
      <c r="Q123" s="671"/>
      <c r="R123" s="671"/>
      <c r="S123" s="671"/>
      <c r="T123" s="671"/>
      <c r="U123" s="671"/>
      <c r="V123" s="671"/>
      <c r="W123" s="671"/>
      <c r="X123" s="672"/>
      <c r="Y123" s="391"/>
      <c r="Z123" s="392"/>
      <c r="AA123" s="392"/>
      <c r="AB123" s="808"/>
      <c r="AC123" s="629"/>
      <c r="AD123" s="630"/>
      <c r="AE123" s="630"/>
      <c r="AF123" s="630"/>
      <c r="AG123" s="631"/>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1"/>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29"/>
      <c r="H136" s="630"/>
      <c r="I136" s="630"/>
      <c r="J136" s="630"/>
      <c r="K136" s="631"/>
      <c r="L136" s="670"/>
      <c r="M136" s="671"/>
      <c r="N136" s="671"/>
      <c r="O136" s="671"/>
      <c r="P136" s="671"/>
      <c r="Q136" s="671"/>
      <c r="R136" s="671"/>
      <c r="S136" s="671"/>
      <c r="T136" s="671"/>
      <c r="U136" s="671"/>
      <c r="V136" s="671"/>
      <c r="W136" s="671"/>
      <c r="X136" s="672"/>
      <c r="Y136" s="391"/>
      <c r="Z136" s="392"/>
      <c r="AA136" s="392"/>
      <c r="AB136" s="808"/>
      <c r="AC136" s="629"/>
      <c r="AD136" s="630"/>
      <c r="AE136" s="630"/>
      <c r="AF136" s="630"/>
      <c r="AG136" s="631"/>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1"/>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29"/>
      <c r="H149" s="630"/>
      <c r="I149" s="630"/>
      <c r="J149" s="630"/>
      <c r="K149" s="631"/>
      <c r="L149" s="670"/>
      <c r="M149" s="671"/>
      <c r="N149" s="671"/>
      <c r="O149" s="671"/>
      <c r="P149" s="671"/>
      <c r="Q149" s="671"/>
      <c r="R149" s="671"/>
      <c r="S149" s="671"/>
      <c r="T149" s="671"/>
      <c r="U149" s="671"/>
      <c r="V149" s="671"/>
      <c r="W149" s="671"/>
      <c r="X149" s="672"/>
      <c r="Y149" s="391"/>
      <c r="Z149" s="392"/>
      <c r="AA149" s="392"/>
      <c r="AB149" s="808"/>
      <c r="AC149" s="629"/>
      <c r="AD149" s="630"/>
      <c r="AE149" s="630"/>
      <c r="AF149" s="630"/>
      <c r="AG149" s="631"/>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1"/>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29"/>
      <c r="H163" s="630"/>
      <c r="I163" s="630"/>
      <c r="J163" s="630"/>
      <c r="K163" s="631"/>
      <c r="L163" s="670"/>
      <c r="M163" s="671"/>
      <c r="N163" s="671"/>
      <c r="O163" s="671"/>
      <c r="P163" s="671"/>
      <c r="Q163" s="671"/>
      <c r="R163" s="671"/>
      <c r="S163" s="671"/>
      <c r="T163" s="671"/>
      <c r="U163" s="671"/>
      <c r="V163" s="671"/>
      <c r="W163" s="671"/>
      <c r="X163" s="672"/>
      <c r="Y163" s="391"/>
      <c r="Z163" s="392"/>
      <c r="AA163" s="392"/>
      <c r="AB163" s="808"/>
      <c r="AC163" s="629"/>
      <c r="AD163" s="630"/>
      <c r="AE163" s="630"/>
      <c r="AF163" s="630"/>
      <c r="AG163" s="631"/>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1"/>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29"/>
      <c r="H176" s="630"/>
      <c r="I176" s="630"/>
      <c r="J176" s="630"/>
      <c r="K176" s="631"/>
      <c r="L176" s="670"/>
      <c r="M176" s="671"/>
      <c r="N176" s="671"/>
      <c r="O176" s="671"/>
      <c r="P176" s="671"/>
      <c r="Q176" s="671"/>
      <c r="R176" s="671"/>
      <c r="S176" s="671"/>
      <c r="T176" s="671"/>
      <c r="U176" s="671"/>
      <c r="V176" s="671"/>
      <c r="W176" s="671"/>
      <c r="X176" s="672"/>
      <c r="Y176" s="391"/>
      <c r="Z176" s="392"/>
      <c r="AA176" s="392"/>
      <c r="AB176" s="808"/>
      <c r="AC176" s="629"/>
      <c r="AD176" s="630"/>
      <c r="AE176" s="630"/>
      <c r="AF176" s="630"/>
      <c r="AG176" s="631"/>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1"/>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29"/>
      <c r="H189" s="630"/>
      <c r="I189" s="630"/>
      <c r="J189" s="630"/>
      <c r="K189" s="631"/>
      <c r="L189" s="670"/>
      <c r="M189" s="671"/>
      <c r="N189" s="671"/>
      <c r="O189" s="671"/>
      <c r="P189" s="671"/>
      <c r="Q189" s="671"/>
      <c r="R189" s="671"/>
      <c r="S189" s="671"/>
      <c r="T189" s="671"/>
      <c r="U189" s="671"/>
      <c r="V189" s="671"/>
      <c r="W189" s="671"/>
      <c r="X189" s="672"/>
      <c r="Y189" s="391"/>
      <c r="Z189" s="392"/>
      <c r="AA189" s="392"/>
      <c r="AB189" s="808"/>
      <c r="AC189" s="629"/>
      <c r="AD189" s="630"/>
      <c r="AE189" s="630"/>
      <c r="AF189" s="630"/>
      <c r="AG189" s="631"/>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1"/>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29"/>
      <c r="H202" s="630"/>
      <c r="I202" s="630"/>
      <c r="J202" s="630"/>
      <c r="K202" s="631"/>
      <c r="L202" s="670"/>
      <c r="M202" s="671"/>
      <c r="N202" s="671"/>
      <c r="O202" s="671"/>
      <c r="P202" s="671"/>
      <c r="Q202" s="671"/>
      <c r="R202" s="671"/>
      <c r="S202" s="671"/>
      <c r="T202" s="671"/>
      <c r="U202" s="671"/>
      <c r="V202" s="671"/>
      <c r="W202" s="671"/>
      <c r="X202" s="672"/>
      <c r="Y202" s="391"/>
      <c r="Z202" s="392"/>
      <c r="AA202" s="392"/>
      <c r="AB202" s="808"/>
      <c r="AC202" s="629"/>
      <c r="AD202" s="630"/>
      <c r="AE202" s="630"/>
      <c r="AF202" s="630"/>
      <c r="AG202" s="631"/>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1"/>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29"/>
      <c r="H216" s="630"/>
      <c r="I216" s="630"/>
      <c r="J216" s="630"/>
      <c r="K216" s="631"/>
      <c r="L216" s="670"/>
      <c r="M216" s="671"/>
      <c r="N216" s="671"/>
      <c r="O216" s="671"/>
      <c r="P216" s="671"/>
      <c r="Q216" s="671"/>
      <c r="R216" s="671"/>
      <c r="S216" s="671"/>
      <c r="T216" s="671"/>
      <c r="U216" s="671"/>
      <c r="V216" s="671"/>
      <c r="W216" s="671"/>
      <c r="X216" s="672"/>
      <c r="Y216" s="391"/>
      <c r="Z216" s="392"/>
      <c r="AA216" s="392"/>
      <c r="AB216" s="808"/>
      <c r="AC216" s="629"/>
      <c r="AD216" s="630"/>
      <c r="AE216" s="630"/>
      <c r="AF216" s="630"/>
      <c r="AG216" s="631"/>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1"/>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29"/>
      <c r="H229" s="630"/>
      <c r="I229" s="630"/>
      <c r="J229" s="630"/>
      <c r="K229" s="631"/>
      <c r="L229" s="670"/>
      <c r="M229" s="671"/>
      <c r="N229" s="671"/>
      <c r="O229" s="671"/>
      <c r="P229" s="671"/>
      <c r="Q229" s="671"/>
      <c r="R229" s="671"/>
      <c r="S229" s="671"/>
      <c r="T229" s="671"/>
      <c r="U229" s="671"/>
      <c r="V229" s="671"/>
      <c r="W229" s="671"/>
      <c r="X229" s="672"/>
      <c r="Y229" s="391"/>
      <c r="Z229" s="392"/>
      <c r="AA229" s="392"/>
      <c r="AB229" s="808"/>
      <c r="AC229" s="629"/>
      <c r="AD229" s="630"/>
      <c r="AE229" s="630"/>
      <c r="AF229" s="630"/>
      <c r="AG229" s="631"/>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1"/>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29"/>
      <c r="H242" s="630"/>
      <c r="I242" s="630"/>
      <c r="J242" s="630"/>
      <c r="K242" s="631"/>
      <c r="L242" s="670"/>
      <c r="M242" s="671"/>
      <c r="N242" s="671"/>
      <c r="O242" s="671"/>
      <c r="P242" s="671"/>
      <c r="Q242" s="671"/>
      <c r="R242" s="671"/>
      <c r="S242" s="671"/>
      <c r="T242" s="671"/>
      <c r="U242" s="671"/>
      <c r="V242" s="671"/>
      <c r="W242" s="671"/>
      <c r="X242" s="672"/>
      <c r="Y242" s="391"/>
      <c r="Z242" s="392"/>
      <c r="AA242" s="392"/>
      <c r="AB242" s="808"/>
      <c r="AC242" s="629"/>
      <c r="AD242" s="630"/>
      <c r="AE242" s="630"/>
      <c r="AF242" s="630"/>
      <c r="AG242" s="631"/>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1"/>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29"/>
      <c r="H255" s="630"/>
      <c r="I255" s="630"/>
      <c r="J255" s="630"/>
      <c r="K255" s="631"/>
      <c r="L255" s="670"/>
      <c r="M255" s="671"/>
      <c r="N255" s="671"/>
      <c r="O255" s="671"/>
      <c r="P255" s="671"/>
      <c r="Q255" s="671"/>
      <c r="R255" s="671"/>
      <c r="S255" s="671"/>
      <c r="T255" s="671"/>
      <c r="U255" s="671"/>
      <c r="V255" s="671"/>
      <c r="W255" s="671"/>
      <c r="X255" s="672"/>
      <c r="Y255" s="391"/>
      <c r="Z255" s="392"/>
      <c r="AA255" s="392"/>
      <c r="AB255" s="808"/>
      <c r="AC255" s="629"/>
      <c r="AD255" s="630"/>
      <c r="AE255" s="630"/>
      <c r="AF255" s="630"/>
      <c r="AG255" s="631"/>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2019-06-10T10:35:05Z</cp:lastPrinted>
  <dcterms:created xsi:type="dcterms:W3CDTF">2012-03-13T00:50:25Z</dcterms:created>
  <dcterms:modified xsi:type="dcterms:W3CDTF">2020-11-20T11:06:35Z</dcterms:modified>
</cp:coreProperties>
</file>