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行政事業レビュー\援護局\レビューシート関係\援護（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U135" i="3" l="1"/>
  <c r="AQ111" i="3" l="1"/>
  <c r="AQ108" i="3"/>
  <c r="AU40" i="3"/>
  <c r="AU33"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<sst xmlns="http://schemas.openxmlformats.org/spreadsheetml/2006/main" count="3011" uniqueCount="732">
  <si>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</si>
  <si>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</si>
  <si>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</si>
  <si>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</si>
  <si>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</si>
  <si>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</si>
  <si>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</si>
  <si>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</si>
  <si>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</si>
  <si>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</si>
  <si>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</si>
  <si>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</si>
  <si>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</si>
  <si>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</si>
  <si>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</si>
  <si>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</si>
  <si>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</si>
  <si>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</si>
  <si>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</si>
  <si>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</si>
  <si>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</si>
  <si>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</si>
  <si>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</si>
  <si>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</si>
  <si>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</si>
  <si>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</si>
  <si>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</si>
  <si>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</si>
  <si>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</si>
  <si>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</si>
  <si>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</si>
  <si>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</si>
  <si>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</si>
  <si>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</si>
  <si>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</si>
  <si>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</si>
  <si>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</si>
  <si>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</si>
  <si>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</si>
  <si>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</si>
  <si>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</si>
  <si>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</si>
  <si>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</si>
  <si>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</si>
  <si>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</si>
  <si>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</si>
  <si>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</si>
  <si>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</si>
  <si>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</si>
  <si>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</si>
  <si>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</si>
  <si>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</si>
  <si>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</si>
  <si>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</si>
  <si>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</si>
  <si>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</si>
  <si>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</si>
  <si>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</si>
  <si>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</si>
  <si>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</si>
  <si>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</si>
  <si>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</si>
  <si>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</si>
  <si>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</si>
  <si>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</si>
  <si>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</si>
  <si>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</si>
  <si>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</si>
  <si>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</si>
  <si>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</si>
  <si>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</si>
  <si>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</si>
  <si>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</si>
  <si>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</si>
  <si>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</si>
  <si>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</si>
  <si>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</si>
  <si>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</si>
  <si>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</si>
  <si>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</si>
  <si>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</si>
  <si>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</si>
  <si>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</si>
  <si>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</si>
  <si>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</si>
  <si>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</si>
  <si>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</si>
  <si>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</si>
  <si>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</si>
  <si>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</si>
  <si>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</si>
  <si>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</si>
  <si>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</si>
  <si>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</si>
  <si>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</si>
  <si>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</si>
  <si>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</si>
  <si>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</si>
  <si>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</si>
  <si>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</si>
  <si>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</si>
  <si>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</si>
  <si>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</si>
  <si>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</si>
  <si>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</si>
  <si>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</si>
  <si>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</si>
  <si>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</si>
  <si>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</si>
  <si>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</si>
  <si>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</si>
  <si>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</si>
  <si>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</si>
  <si>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</si>
  <si>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</si>
  <si>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</si>
  <si>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</si>
  <si>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</si>
  <si>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</si>
  <si>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</si>
  <si>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</si>
  <si>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</si>
  <si>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</si>
  <si>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</si>
  <si>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</si>
  <si>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</si>
  <si>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</si>
  <si>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</si>
  <si>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</si>
  <si>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</si>
  <si>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</si>
  <si>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</si>
  <si>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</si>
  <si>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</si>
  <si>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</si>
  <si>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</si>
  <si>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</si>
  <si>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</si>
  <si>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</si>
  <si>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</si>
  <si>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</si>
  <si>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</si>
  <si>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</si>
  <si>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</si>
  <si>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</si>
  <si>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</si>
  <si>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</si>
  <si>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</si>
  <si>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</si>
  <si>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</si>
  <si>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</si>
  <si>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</si>
  <si>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</si>
  <si>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</si>
  <si>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</si>
  <si>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</si>
  <si>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</si>
  <si>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</si>
  <si>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</si>
  <si>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</si>
  <si>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</si>
  <si>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</si>
  <si>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</si>
  <si>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</si>
  <si>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</si>
  <si>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</si>
  <si>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</si>
  <si>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</si>
  <si>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</si>
  <si>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</si>
  <si>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</si>
  <si>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</si>
  <si>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</si>
  <si>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</si>
  <si>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</si>
  <si>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</si>
  <si>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</si>
  <si>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</si>
  <si>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</si>
  <si>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</si>
  <si>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</si>
  <si>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</si>
  <si>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</si>
  <si>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</si>
  <si>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</si>
  <si>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</si>
  <si>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</si>
  <si>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</si>
  <si>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</si>
  <si>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</si>
  <si>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</si>
  <si>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</si>
  <si>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</si>
  <si>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</si>
  <si>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</si>
  <si>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</si>
  <si>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</si>
  <si>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</si>
  <si>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</si>
  <si>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</si>
  <si>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</si>
  <si>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</si>
  <si>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</si>
  <si>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</si>
  <si>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</si>
  <si>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</si>
  <si>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</si>
  <si>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</si>
  <si>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</si>
  <si>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</si>
  <si>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</si>
  <si>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</si>
  <si>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</si>
  <si>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</si>
  <si>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</si>
  <si>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</si>
  <si>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</si>
  <si>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</si>
  <si>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</si>
  <si>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</si>
  <si>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</si>
  <si>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</si>
  <si>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</si>
  <si>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</si>
  <si>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</si>
  <si>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</si>
  <si>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</si>
  <si>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</si>
  <si>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</si>
  <si>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</si>
  <si>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</si>
  <si>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</si>
  <si>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</si>
  <si>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</si>
  <si>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</si>
  <si>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</si>
  <si>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</si>
  <si>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</si>
  <si>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</si>
  <si>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</si>
  <si>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</si>
  <si>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</si>
  <si>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</si>
  <si>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</si>
  <si>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</si>
  <si>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</si>
  <si>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</si>
  <si>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</si>
  <si>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</si>
  <si>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</si>
  <si>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</si>
  <si>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</si>
  <si>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</si>
  <si>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</si>
  <si>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</si>
  <si>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</si>
  <si>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</si>
  <si>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</si>
  <si>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</si>
  <si>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</si>
  <si>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</si>
  <si>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</si>
  <si>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</si>
  <si>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</si>
  <si>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</si>
  <si>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</si>
  <si>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</si>
  <si>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</si>
  <si>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</si>
  <si>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</si>
  <si>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</si>
  <si>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</si>
  <si>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</si>
  <si>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</si>
  <si>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</si>
  <si>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</si>
  <si>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</si>
  <si>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</si>
  <si>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</si>
  <si>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</si>
  <si>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</si>
  <si>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</si>
  <si>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</si>
  <si>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</si>
  <si>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</si>
  <si>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</si>
  <si>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</si>
  <si>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</si>
  <si>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</si>
  <si>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</si>
  <si>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</si>
  <si>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</si>
  <si>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</si>
  <si>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</si>
  <si>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</si>
  <si>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</si>
  <si>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</si>
  <si>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</si>
  <si>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</si>
  <si>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</si>
  <si>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</si>
  <si>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</si>
  <si>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</si>
  <si>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</si>
  <si>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</si>
  <si>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</si>
  <si>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</si>
  <si>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</si>
  <si>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</si>
  <si>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</si>
  <si>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</si>
  <si>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</si>
  <si>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</si>
  <si>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</si>
  <si>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</si>
  <si>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</si>
  <si>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</si>
  <si>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</si>
  <si>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</si>
  <si>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</si>
  <si>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</si>
  <si>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</si>
  <si>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</si>
  <si>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</si>
  <si>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</si>
  <si>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</si>
  <si>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</si>
  <si>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</si>
  <si>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</si>
  <si>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</si>
  <si>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</si>
  <si>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</si>
  <si>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</si>
  <si>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</si>
  <si>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</si>
  <si>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</si>
  <si>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</si>
  <si>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</si>
  <si>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</si>
  <si>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</si>
  <si>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</si>
  <si>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</si>
  <si>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</si>
  <si>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</si>
  <si>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</si>
  <si>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</si>
  <si>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</si>
  <si>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</si>
  <si>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</si>
  <si>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</si>
  <si>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</si>
  <si>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</si>
  <si>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</si>
  <si>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</si>
  <si>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</si>
  <si>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</si>
  <si>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</si>
  <si>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</si>
  <si>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</si>
  <si>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</si>
  <si>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</si>
  <si>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</si>
  <si>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</si>
  <si>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</si>
  <si>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</si>
  <si>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</si>
  <si>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</si>
  <si>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</si>
  <si>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</si>
  <si>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</si>
  <si>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</si>
  <si>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</si>
  <si>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</si>
  <si>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</si>
  <si>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</si>
  <si>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</si>
  <si>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</si>
  <si>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</si>
  <si>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</si>
  <si>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</si>
  <si>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</si>
  <si>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</si>
  <si>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</si>
  <si>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</si>
  <si>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</si>
  <si>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</si>
  <si>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</si>
  <si>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</si>
  <si>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</si>
  <si>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</si>
  <si>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</si>
  <si>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</si>
  <si>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</si>
  <si>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</si>
  <si>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</si>
  <si>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</si>
  <si>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</si>
  <si>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</si>
  <si>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</si>
  <si>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</si>
  <si>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</si>
  <si>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</si>
  <si>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</si>
  <si>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</si>
  <si>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</si>
  <si>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</si>
  <si>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</si>
  <si>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</si>
  <si>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</si>
  <si>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</si>
  <si>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</si>
  <si>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</si>
  <si>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</si>
  <si>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</si>
  <si>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</si>
  <si>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</si>
  <si>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</si>
  <si>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</si>
  <si>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</si>
  <si>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</si>
  <si>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</si>
  <si>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</si>
  <si>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</si>
  <si>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</si>
  <si>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</si>
  <si>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</si>
  <si>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</si>
  <si>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</si>
  <si>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</si>
  <si>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</si>
  <si>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</si>
  <si>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</si>
  <si>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</si>
  <si>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</si>
  <si>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</si>
  <si>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</si>
  <si>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</si>
  <si>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</si>
  <si>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</si>
  <si>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</si>
  <si>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</si>
  <si>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</si>
  <si>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</si>
  <si>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</si>
  <si>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</si>
  <si>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</si>
  <si>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</si>
  <si>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</si>
  <si>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</si>
  <si>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</si>
  <si>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</si>
  <si>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</si>
  <si>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</si>
  <si>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</si>
  <si>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</si>
  <si>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</si>
  <si>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</si>
  <si>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</si>
  <si>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</si>
  <si>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</si>
  <si>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</si>
  <si>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</si>
  <si>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</si>
  <si>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</si>
  <si>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</si>
  <si>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</si>
  <si>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</si>
  <si>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</si>
  <si>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</si>
  <si>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</si>
  <si>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</si>
  <si>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</si>
  <si>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</si>
  <si>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</si>
  <si>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</si>
  <si>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</si>
  <si>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</si>
  <si>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</si>
  <si>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</si>
  <si>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</si>
  <si>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</si>
  <si>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</si>
  <si>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</si>
  <si>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</si>
  <si>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</si>
  <si>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</si>
  <si>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</si>
  <si>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</si>
  <si>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</si>
  <si>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</si>
  <si>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</si>
  <si>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</si>
  <si>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</si>
  <si>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</si>
  <si>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</si>
  <si>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</si>
  <si>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</si>
  <si>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</si>
  <si>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</si>
  <si>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</si>
  <si>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</si>
  <si>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</si>
  <si>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</si>
  <si>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</si>
  <si>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</si>
  <si>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</si>
  <si>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</si>
  <si>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</si>
  <si>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</si>
  <si>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</si>
  <si>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</si>
  <si>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</si>
  <si>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</si>
  <si>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</si>
  <si>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</si>
  <si>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</si>
  <si>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</si>
  <si>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</si>
  <si>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</si>
  <si>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</si>
  <si>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</si>
  <si>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</si>
  <si>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</si>
  <si>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</si>
  <si>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</si>
  <si>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</si>
  <si>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</si>
  <si>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</si>
  <si>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</si>
  <si>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</si>
  <si>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</si>
  <si>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</si>
  <si>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</si>
  <si>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</si>
  <si>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</si>
  <si>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</si>
  <si>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</si>
  <si>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</si>
  <si>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</si>
  <si>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</si>
  <si>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</si>
  <si>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</si>
  <si>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</si>
  <si>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</si>
  <si>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</si>
  <si>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</si>
  <si>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</si>
  <si>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</si>
  <si>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</si>
  <si>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</si>
  <si>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</si>
  <si>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</si>
  <si>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</si>
  <si>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</si>
  <si>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</si>
  <si>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</si>
  <si>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</si>
  <si>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</si>
  <si>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</si>
  <si>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</si>
  <si>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</si>
  <si>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</si>
  <si>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</si>
  <si>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</si>
  <si>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</si>
  <si>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昭和館運営等事業</t>
    <rPh sb="0" eb="3">
      <t>ショウワカン</t>
    </rPh>
    <rPh sb="3" eb="5">
      <t>ウンエイ</t>
    </rPh>
    <rPh sb="5" eb="6">
      <t>トウ</t>
    </rPh>
    <rPh sb="6" eb="8">
      <t>ジギョウ</t>
    </rPh>
    <phoneticPr fontId="5"/>
  </si>
  <si>
    <t>社会・援護局</t>
    <rPh sb="0" eb="2">
      <t>シャカイ</t>
    </rPh>
    <rPh sb="3" eb="5">
      <t>エンゴ</t>
    </rPh>
    <rPh sb="5" eb="6">
      <t>キョク</t>
    </rPh>
    <phoneticPr fontId="5"/>
  </si>
  <si>
    <t>援護企画課</t>
    <rPh sb="0" eb="2">
      <t>エンゴ</t>
    </rPh>
    <rPh sb="2" eb="4">
      <t>キカク</t>
    </rPh>
    <rPh sb="4" eb="5">
      <t>カ</t>
    </rPh>
    <phoneticPr fontId="5"/>
  </si>
  <si>
    <t>泉　潤一</t>
    <rPh sb="0" eb="1">
      <t>イズミ</t>
    </rPh>
    <rPh sb="2" eb="4">
      <t>ジュンイチ</t>
    </rPh>
    <phoneticPr fontId="5"/>
  </si>
  <si>
    <t>○</t>
  </si>
  <si>
    <t>-</t>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</si>
  <si>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8">
      <t>ジセダイ</t>
    </rPh>
    <rPh sb="29" eb="31">
      <t>ケイショウ</t>
    </rPh>
    <rPh sb="35" eb="36">
      <t>オヨ</t>
    </rPh>
    <rPh sb="37" eb="39">
      <t>センソウ</t>
    </rPh>
    <rPh sb="42" eb="44">
      <t>ヒゲキ</t>
    </rPh>
    <rPh sb="45" eb="46">
      <t>ナガ</t>
    </rPh>
    <rPh sb="47" eb="49">
      <t>レキシ</t>
    </rPh>
    <rPh sb="54" eb="56">
      <t>ヘイワ</t>
    </rPh>
    <rPh sb="57" eb="59">
      <t>キネン</t>
    </rPh>
    <rPh sb="68" eb="70">
      <t>イゾク</t>
    </rPh>
    <rPh sb="70" eb="71">
      <t>トウ</t>
    </rPh>
    <rPh sb="72" eb="74">
      <t>フクシ</t>
    </rPh>
    <rPh sb="75" eb="77">
      <t>コウジョウ</t>
    </rPh>
    <rPh sb="78" eb="79">
      <t>ハカ</t>
    </rPh>
    <rPh sb="83" eb="85">
      <t>モクテキ</t>
    </rPh>
    <phoneticPr fontId="5"/>
  </si>
  <si>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rPh sb="0" eb="2">
      <t>ヘイセイ</t>
    </rPh>
    <rPh sb="4" eb="6">
      <t>ネンド</t>
    </rPh>
    <rPh sb="9" eb="10">
      <t>オモ</t>
    </rPh>
    <rPh sb="11" eb="13">
      <t>センソウ</t>
    </rPh>
    <rPh sb="14" eb="15">
      <t>カン</t>
    </rPh>
    <rPh sb="17" eb="20">
      <t>レキシテキ</t>
    </rPh>
    <rPh sb="20" eb="22">
      <t>ジジツ</t>
    </rPh>
    <rPh sb="26" eb="29">
      <t>センボツシャ</t>
    </rPh>
    <rPh sb="265" eb="267">
      <t>ホジョ</t>
    </rPh>
    <rPh sb="267" eb="268">
      <t>リツ</t>
    </rPh>
    <rPh sb="269" eb="270">
      <t>クニ</t>
    </rPh>
    <phoneticPr fontId="5"/>
  </si>
  <si>
    <t>-</t>
    <phoneticPr fontId="5"/>
  </si>
  <si>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</si>
  <si>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</si>
  <si>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</si>
  <si>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</si>
  <si>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</si>
  <si>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</si>
  <si>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</si>
  <si>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遺族及留守家族等援護活動費補助金</t>
    <rPh sb="0" eb="2">
      <t>イゾク</t>
    </rPh>
    <rPh sb="2" eb="3">
      <t>オヨ</t>
    </rPh>
    <rPh sb="3" eb="5">
      <t>ルス</t>
    </rPh>
    <rPh sb="5" eb="7">
      <t>カゾク</t>
    </rPh>
    <rPh sb="7" eb="8">
      <t>トウ</t>
    </rPh>
    <rPh sb="8" eb="10">
      <t>エンゴ</t>
    </rPh>
    <rPh sb="10" eb="12">
      <t>カツドウ</t>
    </rPh>
    <rPh sb="12" eb="13">
      <t>ヒ</t>
    </rPh>
    <rPh sb="13" eb="16">
      <t>ホジョキン</t>
    </rPh>
    <phoneticPr fontId="5"/>
  </si>
  <si>
    <t>職員旅費</t>
    <rPh sb="0" eb="2">
      <t>ショクイン</t>
    </rPh>
    <rPh sb="2" eb="4">
      <t>リョヒ</t>
    </rPh>
    <phoneticPr fontId="5"/>
  </si>
  <si>
    <t>庁費</t>
    <rPh sb="0" eb="2">
      <t>チョウヒ</t>
    </rPh>
    <phoneticPr fontId="5"/>
  </si>
  <si>
    <t>昭和館の来館小中学校数</t>
    <rPh sb="0" eb="3">
      <t>ショウワカン</t>
    </rPh>
    <rPh sb="4" eb="6">
      <t>ライカン</t>
    </rPh>
    <rPh sb="6" eb="10">
      <t>ショウチュウガッコウ</t>
    </rPh>
    <rPh sb="10" eb="11">
      <t>スウ</t>
    </rPh>
    <phoneticPr fontId="5"/>
  </si>
  <si>
    <t>平成31年度に昭和館の来館小中学校数を前年度以上にする</t>
    <rPh sb="0" eb="2">
      <t>ヘイセイ</t>
    </rPh>
    <rPh sb="4" eb="6">
      <t>ネンド</t>
    </rPh>
    <rPh sb="7" eb="10">
      <t>ショウワカン</t>
    </rPh>
    <rPh sb="11" eb="13">
      <t>ライカン</t>
    </rPh>
    <rPh sb="13" eb="17">
      <t>ショウチュウガッコウ</t>
    </rPh>
    <rPh sb="17" eb="18">
      <t>スウ</t>
    </rPh>
    <rPh sb="19" eb="22">
      <t>ゼンネンド</t>
    </rPh>
    <rPh sb="22" eb="24">
      <t>イジョウ</t>
    </rPh>
    <phoneticPr fontId="5"/>
  </si>
  <si>
    <t>校</t>
    <rPh sb="0" eb="1">
      <t>コウ</t>
    </rPh>
    <phoneticPr fontId="5"/>
  </si>
  <si>
    <t>-</t>
    <phoneticPr fontId="5"/>
  </si>
  <si>
    <t>昭和館年報用基礎データ</t>
    <rPh sb="0" eb="3">
      <t>ショウワカン</t>
    </rPh>
    <rPh sb="3" eb="5">
      <t>ネンポウ</t>
    </rPh>
    <rPh sb="5" eb="6">
      <t>ヨウ</t>
    </rPh>
    <rPh sb="6" eb="8">
      <t>キソ</t>
    </rPh>
    <phoneticPr fontId="5"/>
  </si>
  <si>
    <t>平成31年度に対馬丸記念館の遺族相談事業、地域連携事業、地域相談講習会の参加者数を前年度以上にする</t>
    <rPh sb="0" eb="2">
      <t>ヘイセイ</t>
    </rPh>
    <rPh sb="4" eb="6">
      <t>ネンド</t>
    </rPh>
    <rPh sb="7" eb="9">
      <t>ツシマ</t>
    </rPh>
    <rPh sb="9" eb="10">
      <t>マル</t>
    </rPh>
    <rPh sb="10" eb="12">
      <t>キネン</t>
    </rPh>
    <rPh sb="12" eb="13">
      <t>カン</t>
    </rPh>
    <rPh sb="14" eb="16">
      <t>イゾク</t>
    </rPh>
    <rPh sb="16" eb="18">
      <t>ソウダン</t>
    </rPh>
    <rPh sb="18" eb="20">
      <t>ジギョウ</t>
    </rPh>
    <rPh sb="21" eb="23">
      <t>チイキ</t>
    </rPh>
    <rPh sb="23" eb="25">
      <t>レンケイ</t>
    </rPh>
    <rPh sb="25" eb="27">
      <t>ジギョウ</t>
    </rPh>
    <rPh sb="28" eb="30">
      <t>チイキ</t>
    </rPh>
    <rPh sb="30" eb="32">
      <t>ソウダン</t>
    </rPh>
    <rPh sb="32" eb="35">
      <t>コウシュウカイ</t>
    </rPh>
    <rPh sb="36" eb="39">
      <t>サンカシャ</t>
    </rPh>
    <rPh sb="39" eb="40">
      <t>スウ</t>
    </rPh>
    <rPh sb="41" eb="44">
      <t>ゼンネンド</t>
    </rPh>
    <rPh sb="44" eb="46">
      <t>イジョウ</t>
    </rPh>
    <phoneticPr fontId="5"/>
  </si>
  <si>
    <t>対馬丸記念館の遺族相談事業、地域連携事業、地域相談講習会の参加者数</t>
    <rPh sb="0" eb="3">
      <t>ツシママル</t>
    </rPh>
    <rPh sb="3" eb="5">
      <t>キネン</t>
    </rPh>
    <rPh sb="5" eb="6">
      <t>カン</t>
    </rPh>
    <rPh sb="7" eb="9">
      <t>イゾク</t>
    </rPh>
    <rPh sb="9" eb="11">
      <t>ソウダン</t>
    </rPh>
    <rPh sb="11" eb="13">
      <t>ジギョウ</t>
    </rPh>
    <rPh sb="14" eb="16">
      <t>チイキ</t>
    </rPh>
    <rPh sb="16" eb="18">
      <t>レンケイ</t>
    </rPh>
    <rPh sb="18" eb="20">
      <t>ジギョウ</t>
    </rPh>
    <rPh sb="21" eb="23">
      <t>チイキ</t>
    </rPh>
    <rPh sb="23" eb="25">
      <t>ソウダン</t>
    </rPh>
    <rPh sb="25" eb="28">
      <t>コウシュウカイ</t>
    </rPh>
    <rPh sb="29" eb="32">
      <t>サンカシャ</t>
    </rPh>
    <rPh sb="32" eb="33">
      <t>スウ</t>
    </rPh>
    <phoneticPr fontId="5"/>
  </si>
  <si>
    <t>人</t>
    <rPh sb="0" eb="1">
      <t>ニン</t>
    </rPh>
    <phoneticPr fontId="5"/>
  </si>
  <si>
    <t>-</t>
    <phoneticPr fontId="5"/>
  </si>
  <si>
    <t>-</t>
    <phoneticPr fontId="5"/>
  </si>
  <si>
    <t>-</t>
    <phoneticPr fontId="5"/>
  </si>
  <si>
    <t>平成30年度遺族及留守家族等援護活動費補助金事業実績報告</t>
    <rPh sb="0" eb="2">
      <t>ヘイセイ</t>
    </rPh>
    <rPh sb="4" eb="6">
      <t>ネンド</t>
    </rPh>
    <rPh sb="6" eb="8">
      <t>イゾク</t>
    </rPh>
    <rPh sb="8" eb="9">
      <t>オヨ</t>
    </rPh>
    <rPh sb="9" eb="11">
      <t>ルス</t>
    </rPh>
    <rPh sb="11" eb="13">
      <t>カゾク</t>
    </rPh>
    <rPh sb="13" eb="14">
      <t>トウ</t>
    </rPh>
    <rPh sb="14" eb="16">
      <t>エンゴ</t>
    </rPh>
    <rPh sb="16" eb="18">
      <t>カツドウ</t>
    </rPh>
    <rPh sb="18" eb="19">
      <t>ヒ</t>
    </rPh>
    <rPh sb="19" eb="22">
      <t>ホジョキン</t>
    </rPh>
    <rPh sb="22" eb="24">
      <t>ジギョウ</t>
    </rPh>
    <rPh sb="24" eb="26">
      <t>ジッセキ</t>
    </rPh>
    <rPh sb="26" eb="28">
      <t>ホウコク</t>
    </rPh>
    <phoneticPr fontId="5"/>
  </si>
  <si>
    <t>昭和館における広報資料の小中学校への送付箇所数</t>
    <rPh sb="0" eb="3">
      <t>ショウワカン</t>
    </rPh>
    <rPh sb="7" eb="9">
      <t>コウホウ</t>
    </rPh>
    <rPh sb="9" eb="11">
      <t>シリョウ</t>
    </rPh>
    <rPh sb="12" eb="16">
      <t>ショウチュウガッコウ</t>
    </rPh>
    <rPh sb="18" eb="20">
      <t>ソウフ</t>
    </rPh>
    <rPh sb="20" eb="22">
      <t>カショ</t>
    </rPh>
    <rPh sb="22" eb="23">
      <t>スウ</t>
    </rPh>
    <phoneticPr fontId="5"/>
  </si>
  <si>
    <t>箇所</t>
    <rPh sb="0" eb="2">
      <t>カショ</t>
    </rPh>
    <phoneticPr fontId="5"/>
  </si>
  <si>
    <t>-</t>
    <phoneticPr fontId="5"/>
  </si>
  <si>
    <t>対馬丸記念館における遺族相談事業に係る広報資料の送付箇所数</t>
    <rPh sb="0" eb="6">
      <t>ツシママルキネンカン</t>
    </rPh>
    <rPh sb="10" eb="12">
      <t>イゾク</t>
    </rPh>
    <rPh sb="12" eb="14">
      <t>ソウダン</t>
    </rPh>
    <rPh sb="14" eb="16">
      <t>ジギョウ</t>
    </rPh>
    <rPh sb="17" eb="18">
      <t>カカ</t>
    </rPh>
    <rPh sb="19" eb="21">
      <t>コウホウ</t>
    </rPh>
    <rPh sb="21" eb="23">
      <t>シリョウ</t>
    </rPh>
    <rPh sb="24" eb="26">
      <t>ソウフ</t>
    </rPh>
    <rPh sb="26" eb="28">
      <t>カショ</t>
    </rPh>
    <rPh sb="28" eb="29">
      <t>スウ</t>
    </rPh>
    <phoneticPr fontId="5"/>
  </si>
  <si>
    <t>昭和館の執行額／　昭和館の入館者数　　　　　　　　　　　　　</t>
    <rPh sb="0" eb="3">
      <t>ショウワカン</t>
    </rPh>
    <rPh sb="4" eb="6">
      <t>シッコウ</t>
    </rPh>
    <rPh sb="6" eb="7">
      <t>ガク</t>
    </rPh>
    <rPh sb="9" eb="12">
      <t>ショウワカン</t>
    </rPh>
    <rPh sb="13" eb="16">
      <t>ニュウカンシャ</t>
    </rPh>
    <rPh sb="16" eb="17">
      <t>スウ</t>
    </rPh>
    <phoneticPr fontId="5"/>
  </si>
  <si>
    <t>対馬丸記念館における遺族相談事業等の執行額／対馬丸記念館の相談事業、地域連携事業、地域相談講習会の参加者数</t>
    <rPh sb="0" eb="2">
      <t>ツシマ</t>
    </rPh>
    <rPh sb="2" eb="3">
      <t>マル</t>
    </rPh>
    <rPh sb="3" eb="5">
      <t>キネン</t>
    </rPh>
    <rPh sb="5" eb="6">
      <t>カン</t>
    </rPh>
    <rPh sb="10" eb="12">
      <t>イゾク</t>
    </rPh>
    <rPh sb="12" eb="14">
      <t>ソウダン</t>
    </rPh>
    <rPh sb="14" eb="16">
      <t>ジギョウ</t>
    </rPh>
    <rPh sb="16" eb="17">
      <t>トウ</t>
    </rPh>
    <rPh sb="18" eb="20">
      <t>シッコウ</t>
    </rPh>
    <rPh sb="20" eb="21">
      <t>ガク</t>
    </rPh>
    <rPh sb="22" eb="24">
      <t>ツシマ</t>
    </rPh>
    <rPh sb="24" eb="25">
      <t>マル</t>
    </rPh>
    <rPh sb="25" eb="27">
      <t>キネン</t>
    </rPh>
    <rPh sb="27" eb="28">
      <t>カン</t>
    </rPh>
    <rPh sb="29" eb="31">
      <t>ソウダン</t>
    </rPh>
    <rPh sb="31" eb="33">
      <t>ジギョウ</t>
    </rPh>
    <rPh sb="34" eb="36">
      <t>チイキ</t>
    </rPh>
    <rPh sb="36" eb="38">
      <t>レンケイ</t>
    </rPh>
    <rPh sb="38" eb="40">
      <t>ジギョウ</t>
    </rPh>
    <rPh sb="41" eb="43">
      <t>チイキ</t>
    </rPh>
    <rPh sb="43" eb="45">
      <t>ソウダン</t>
    </rPh>
    <rPh sb="45" eb="48">
      <t>コウシュウカイ</t>
    </rPh>
    <rPh sb="49" eb="52">
      <t>サンカシャ</t>
    </rPh>
    <rPh sb="52" eb="53">
      <t>スウ</t>
    </rPh>
    <phoneticPr fontId="5"/>
  </si>
  <si>
    <t>円</t>
    <phoneticPr fontId="5"/>
  </si>
  <si>
    <t>円</t>
    <rPh sb="0" eb="1">
      <t>エン</t>
    </rPh>
    <phoneticPr fontId="5"/>
  </si>
  <si>
    <t>　　Ｘ/　Ｙ</t>
    <phoneticPr fontId="5"/>
  </si>
  <si>
    <t>　　Ｘ/　Ｙ</t>
    <phoneticPr fontId="5"/>
  </si>
  <si>
    <t>454,039,000/353,600</t>
    <phoneticPr fontId="5"/>
  </si>
  <si>
    <t>453,672,000/462,249</t>
    <phoneticPr fontId="5"/>
  </si>
  <si>
    <t>4,864,000/211</t>
    <phoneticPr fontId="5"/>
  </si>
  <si>
    <t>4,864,000/199</t>
    <phoneticPr fontId="5"/>
  </si>
  <si>
    <t>戦傷病者・戦戦没者遺族等への援護、戦没者の遺骨の収集等を行うこと（Ⅷ－３）</t>
    <rPh sb="0" eb="2">
      <t>センショウ</t>
    </rPh>
    <rPh sb="2" eb="4">
      <t>ビョウシャ</t>
    </rPh>
    <rPh sb="5" eb="6">
      <t>イクサ</t>
    </rPh>
    <rPh sb="6" eb="9">
      <t>センボツシャ</t>
    </rPh>
    <rPh sb="9" eb="11">
      <t>イゾク</t>
    </rPh>
    <rPh sb="11" eb="12">
      <t>トウ</t>
    </rPh>
    <rPh sb="14" eb="16">
      <t>エンゴ</t>
    </rPh>
    <rPh sb="17" eb="20">
      <t>センボツシャ</t>
    </rPh>
    <rPh sb="21" eb="23">
      <t>イコツ</t>
    </rPh>
    <rPh sb="24" eb="26">
      <t>シュウシュウ</t>
    </rPh>
    <rPh sb="26" eb="27">
      <t>トウ</t>
    </rPh>
    <rPh sb="28" eb="29">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</si>
  <si>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</si>
  <si>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昭和館の入館者数</t>
    <rPh sb="0" eb="3">
      <t>ショウワカン</t>
    </rPh>
    <rPh sb="4" eb="7">
      <t>ニュウカンシャ</t>
    </rPh>
    <rPh sb="7" eb="8">
      <t>スウ</t>
    </rPh>
    <phoneticPr fontId="5"/>
  </si>
  <si>
    <t>人</t>
    <rPh sb="0" eb="1">
      <t>ジン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</si>
  <si>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</si>
  <si>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</si>
  <si>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</si>
  <si>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</si>
  <si>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</si>
  <si>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</si>
  <si>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</si>
  <si>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</si>
  <si>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</si>
  <si>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</si>
  <si>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</si>
  <si>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</si>
  <si>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</si>
  <si>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</si>
  <si>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</si>
  <si>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</si>
  <si>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</si>
  <si>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内閣府</t>
  </si>
  <si>
    <t>沖縄の戦後処理対策に必要な経費</t>
    <rPh sb="0" eb="2">
      <t>オキナワ</t>
    </rPh>
    <rPh sb="3" eb="5">
      <t>センゴ</t>
    </rPh>
    <rPh sb="5" eb="7">
      <t>ショリ</t>
    </rPh>
    <rPh sb="7" eb="9">
      <t>タイサク</t>
    </rPh>
    <rPh sb="10" eb="12">
      <t>ヒツヨウ</t>
    </rPh>
    <rPh sb="13" eb="15">
      <t>ケイヒ</t>
    </rPh>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</si>
  <si>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rPh sb="0" eb="2">
      <t>トウカ</t>
    </rPh>
    <rPh sb="3" eb="5">
      <t>ジギョウ</t>
    </rPh>
    <rPh sb="6" eb="8">
      <t>ツシマ</t>
    </rPh>
    <rPh sb="8" eb="9">
      <t>マル</t>
    </rPh>
    <rPh sb="9" eb="12">
      <t>センボツシャ</t>
    </rPh>
    <rPh sb="12" eb="14">
      <t>イゾク</t>
    </rPh>
    <rPh sb="14" eb="15">
      <t>トウ</t>
    </rPh>
    <rPh sb="16" eb="18">
      <t>フクシ</t>
    </rPh>
    <rPh sb="19" eb="21">
      <t>コウジョウ</t>
    </rPh>
    <rPh sb="22" eb="23">
      <t>ハカ</t>
    </rPh>
    <rPh sb="27" eb="29">
      <t>モクテキ</t>
    </rPh>
    <rPh sb="36" eb="37">
      <t>タイ</t>
    </rPh>
    <rPh sb="39" eb="41">
      <t>ナイカク</t>
    </rPh>
    <rPh sb="41" eb="42">
      <t>フ</t>
    </rPh>
    <rPh sb="43" eb="45">
      <t>ジギョウ</t>
    </rPh>
    <rPh sb="46" eb="48">
      <t>ツシマ</t>
    </rPh>
    <rPh sb="48" eb="49">
      <t>マル</t>
    </rPh>
    <rPh sb="49" eb="51">
      <t>ジケン</t>
    </rPh>
    <rPh sb="52" eb="55">
      <t>ジセダイ</t>
    </rPh>
    <rPh sb="56" eb="57">
      <t>ツタ</t>
    </rPh>
    <rPh sb="62" eb="64">
      <t>モクテキ</t>
    </rPh>
    <rPh sb="70" eb="72">
      <t>ジギョウ</t>
    </rPh>
    <rPh sb="73" eb="75">
      <t>ジッシ</t>
    </rPh>
    <rPh sb="75" eb="77">
      <t>モクテキ</t>
    </rPh>
    <rPh sb="78" eb="79">
      <t>コト</t>
    </rPh>
    <rPh sb="86" eb="88">
      <t>テキセツ</t>
    </rPh>
    <rPh sb="89" eb="91">
      <t>ヤクワリ</t>
    </rPh>
    <rPh sb="91" eb="93">
      <t>ブンタン</t>
    </rPh>
    <rPh sb="94" eb="95">
      <t>ハ</t>
    </rPh>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</si>
  <si>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</si>
  <si>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</si>
  <si>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</si>
  <si>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本事業は、戦没者遺族の経験した戦中・戦後の国民生活上の労苦を次世代に継承すること及びその遺族の福祉向上を図ることを目的としており、戦後73年を経過した平成30年度においても、引き続き来館小中学校数等の実績は安定しており、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センゴ</t>
    </rPh>
    <rPh sb="69" eb="70">
      <t>ネン</t>
    </rPh>
    <rPh sb="71" eb="73">
      <t>ケイカ</t>
    </rPh>
    <rPh sb="75" eb="77">
      <t>ヘイセイ</t>
    </rPh>
    <rPh sb="79" eb="81">
      <t>ネンド</t>
    </rPh>
    <rPh sb="87" eb="88">
      <t>ヒ</t>
    </rPh>
    <rPh sb="89" eb="90">
      <t>ツヅ</t>
    </rPh>
    <rPh sb="91" eb="93">
      <t>ライカン</t>
    </rPh>
    <rPh sb="93" eb="97">
      <t>ショウチュウガッコウ</t>
    </rPh>
    <rPh sb="97" eb="98">
      <t>スウ</t>
    </rPh>
    <rPh sb="98" eb="99">
      <t>トウ</t>
    </rPh>
    <rPh sb="100" eb="102">
      <t>ジッセキ</t>
    </rPh>
    <rPh sb="103" eb="105">
      <t>アンテイ</t>
    </rPh>
    <rPh sb="110" eb="112">
      <t>シャカイ</t>
    </rPh>
    <rPh sb="117" eb="119">
      <t>テキカク</t>
    </rPh>
    <rPh sb="120" eb="122">
      <t>ハンエイ</t>
    </rPh>
    <rPh sb="126" eb="128">
      <t>ジギョウ</t>
    </rPh>
    <phoneticPr fontId="5"/>
  </si>
  <si>
    <t>無</t>
  </si>
  <si>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
また、緊急の必要により随契になった案件があることを踏まえ、今後は計画的に事業を実施し、緊急事案の発生前に対処することとしたい。</t>
    <rPh sb="159" eb="161">
      <t>キンキュウ</t>
    </rPh>
    <rPh sb="162" eb="164">
      <t>ヒツヨウ</t>
    </rPh>
    <rPh sb="185" eb="187">
      <t>コンゴ</t>
    </rPh>
    <rPh sb="188" eb="191">
      <t>ケイカクテキ</t>
    </rPh>
    <rPh sb="192" eb="194">
      <t>ジギョウ</t>
    </rPh>
    <rPh sb="195" eb="197">
      <t>ジッシ</t>
    </rPh>
    <rPh sb="199" eb="201">
      <t>キンキュウ</t>
    </rPh>
    <rPh sb="201" eb="203">
      <t>ジアン</t>
    </rPh>
    <rPh sb="204" eb="206">
      <t>ハッセイ</t>
    </rPh>
    <rPh sb="206" eb="207">
      <t>マエ</t>
    </rPh>
    <rPh sb="208" eb="210">
      <t>タイショ</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</si>
  <si>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</si>
  <si>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</si>
  <si>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</si>
  <si>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t>
    <phoneticPr fontId="5"/>
  </si>
  <si>
    <t>戦没者遺族の経験した戦中・戦後の国民生活上の労苦を次世代に継承するための展示施設を運営し、多くの入館者数を集めていることから実効性の高い手段となっている。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5" eb="46">
      <t>オオ</t>
    </rPh>
    <rPh sb="48" eb="51">
      <t>ニュウカンシャ</t>
    </rPh>
    <rPh sb="51" eb="52">
      <t>スウ</t>
    </rPh>
    <rPh sb="53" eb="54">
      <t>アツ</t>
    </rPh>
    <rPh sb="62" eb="65">
      <t>ジッコウセイ</t>
    </rPh>
    <rPh sb="66" eb="67">
      <t>タカ</t>
    </rPh>
    <rPh sb="68" eb="70">
      <t>シュダン</t>
    </rPh>
    <phoneticPr fontId="5"/>
  </si>
  <si>
    <t>昭和館事業、遺族相談事業ともに、見込み以上の実績をあげることができた。</t>
    <rPh sb="16" eb="18">
      <t>ミコ</t>
    </rPh>
    <rPh sb="19" eb="21">
      <t>イジョウ</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</si>
  <si>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</si>
  <si>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456</t>
    <phoneticPr fontId="5"/>
  </si>
  <si>
    <t>414</t>
    <phoneticPr fontId="5"/>
  </si>
  <si>
    <t>360</t>
    <phoneticPr fontId="5"/>
  </si>
  <si>
    <t>725</t>
    <phoneticPr fontId="5"/>
  </si>
  <si>
    <t>723</t>
    <phoneticPr fontId="5"/>
  </si>
  <si>
    <t>739</t>
    <phoneticPr fontId="5"/>
  </si>
  <si>
    <t>706</t>
    <phoneticPr fontId="5"/>
  </si>
  <si>
    <t>708</t>
    <phoneticPr fontId="5"/>
  </si>
  <si>
    <t>A.（一財）日本遺族会</t>
    <rPh sb="3" eb="4">
      <t>イチ</t>
    </rPh>
    <rPh sb="4" eb="5">
      <t>ザイ</t>
    </rPh>
    <rPh sb="6" eb="8">
      <t>ニホン</t>
    </rPh>
    <rPh sb="8" eb="11">
      <t>イゾクカイ</t>
    </rPh>
    <phoneticPr fontId="5"/>
  </si>
  <si>
    <t>人件費</t>
    <rPh sb="0" eb="3">
      <t>ジンケンヒ</t>
    </rPh>
    <phoneticPr fontId="5"/>
  </si>
  <si>
    <t>施設維持管理費</t>
    <rPh sb="0" eb="2">
      <t>シセツ</t>
    </rPh>
    <rPh sb="2" eb="4">
      <t>イジ</t>
    </rPh>
    <rPh sb="4" eb="7">
      <t>カンリヒ</t>
    </rPh>
    <phoneticPr fontId="5"/>
  </si>
  <si>
    <t>展示事業経費</t>
    <rPh sb="0" eb="2">
      <t>テンジ</t>
    </rPh>
    <rPh sb="2" eb="4">
      <t>ジギョウ</t>
    </rPh>
    <rPh sb="4" eb="6">
      <t>ケイヒ</t>
    </rPh>
    <phoneticPr fontId="5"/>
  </si>
  <si>
    <t>事務費</t>
    <rPh sb="0" eb="2">
      <t>ジム</t>
    </rPh>
    <rPh sb="2" eb="3">
      <t>ヒ</t>
    </rPh>
    <phoneticPr fontId="5"/>
  </si>
  <si>
    <t>特別企画展経費</t>
    <rPh sb="0" eb="5">
      <t>トクベツキカクテン</t>
    </rPh>
    <rPh sb="5" eb="7">
      <t>ケイヒ</t>
    </rPh>
    <phoneticPr fontId="5"/>
  </si>
  <si>
    <t>来館促進経費</t>
    <rPh sb="0" eb="2">
      <t>ライカン</t>
    </rPh>
    <rPh sb="2" eb="4">
      <t>ソクシン</t>
    </rPh>
    <rPh sb="4" eb="6">
      <t>ケイヒ</t>
    </rPh>
    <phoneticPr fontId="5"/>
  </si>
  <si>
    <t>職員旅費</t>
    <rPh sb="0" eb="2">
      <t>ショクイン</t>
    </rPh>
    <rPh sb="2" eb="4">
      <t>リョヒ</t>
    </rPh>
    <phoneticPr fontId="5"/>
  </si>
  <si>
    <t>入館料等収入</t>
    <rPh sb="0" eb="3">
      <t>ニュウカンリョウ</t>
    </rPh>
    <rPh sb="3" eb="4">
      <t>トウ</t>
    </rPh>
    <rPh sb="4" eb="6">
      <t>シュウニュウ</t>
    </rPh>
    <phoneticPr fontId="5"/>
  </si>
  <si>
    <t>B.パナソニック産機システムズ（株）</t>
    <phoneticPr fontId="5"/>
  </si>
  <si>
    <t>工事費</t>
    <rPh sb="0" eb="3">
      <t>コウジヒ</t>
    </rPh>
    <phoneticPr fontId="5"/>
  </si>
  <si>
    <t>昭和館吸収式冷温水機修繕経費</t>
    <rPh sb="0" eb="3">
      <t>ショウワカン</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</si>
  <si>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</si>
  <si>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</si>
  <si>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</si>
  <si>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昭和館の運営に必要な備品購入費、消耗品費、通信運搬費、光熱水料、印刷製本費等に係る費用</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ヒヨウ</t>
    </rPh>
    <phoneticPr fontId="5"/>
  </si>
  <si>
    <t>昭和館の趣旨がより深く理解されるために開催する特別企画展に必要な経費</t>
    <rPh sb="19" eb="21">
      <t>カイサイ</t>
    </rPh>
    <phoneticPr fontId="5"/>
  </si>
  <si>
    <t>昭和館の普及啓発に必要な経費</t>
    <rPh sb="0" eb="3">
      <t>ショウワカン</t>
    </rPh>
    <rPh sb="4" eb="6">
      <t>フキュウ</t>
    </rPh>
    <rPh sb="6" eb="8">
      <t>ケイハツ</t>
    </rPh>
    <rPh sb="9" eb="11">
      <t>ヒツヨウ</t>
    </rPh>
    <rPh sb="12" eb="14">
      <t>ケイヒ</t>
    </rPh>
    <phoneticPr fontId="5"/>
  </si>
  <si>
    <t>昭和館の運営に係る職員の旅費</t>
    <rPh sb="0" eb="3">
      <t>ショウワカン</t>
    </rPh>
    <rPh sb="4" eb="6">
      <t>ウンエイ</t>
    </rPh>
    <rPh sb="7" eb="8">
      <t>カカ</t>
    </rPh>
    <rPh sb="9" eb="11">
      <t>ショクイン</t>
    </rPh>
    <rPh sb="12" eb="14">
      <t>リョヒ</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</si>
  <si>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</si>
  <si>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C.百万円を超える支出が無いため省略</t>
    <rPh sb="2" eb="5">
      <t>ヒャクマンエン</t>
    </rPh>
    <rPh sb="6" eb="7">
      <t>コ</t>
    </rPh>
    <rPh sb="9" eb="11">
      <t>シシュツ</t>
    </rPh>
    <rPh sb="12" eb="13">
      <t>ナ</t>
    </rPh>
    <rPh sb="16" eb="18">
      <t>ショウリャク</t>
    </rPh>
    <phoneticPr fontId="5"/>
  </si>
  <si>
    <t>D.沖縄県</t>
    <rPh sb="2" eb="5">
      <t>オキナワケン</t>
    </rPh>
    <phoneticPr fontId="5"/>
  </si>
  <si>
    <t>補助金</t>
    <rPh sb="0" eb="3">
      <t>ホジョキン</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</si>
  <si>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</si>
  <si>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E.（公財）対馬丸記念会</t>
    <rPh sb="3" eb="4">
      <t>コウ</t>
    </rPh>
    <rPh sb="4" eb="5">
      <t>ザイ</t>
    </rPh>
    <rPh sb="6" eb="8">
      <t>ツシマ</t>
    </rPh>
    <rPh sb="8" eb="9">
      <t>マル</t>
    </rPh>
    <rPh sb="9" eb="11">
      <t>キネン</t>
    </rPh>
    <rPh sb="11" eb="12">
      <t>カイ</t>
    </rPh>
    <phoneticPr fontId="5"/>
  </si>
  <si>
    <t>諸謝金</t>
    <rPh sb="0" eb="3">
      <t>ショシャキン</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</si>
  <si>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</si>
  <si>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生活相談員に対する謝金</t>
    <rPh sb="0" eb="2">
      <t>セイカツ</t>
    </rPh>
    <rPh sb="2" eb="4">
      <t>ソウダン</t>
    </rPh>
    <rPh sb="4" eb="5">
      <t>イン</t>
    </rPh>
    <rPh sb="6" eb="7">
      <t>タイ</t>
    </rPh>
    <rPh sb="9" eb="11">
      <t>シャキン</t>
    </rPh>
    <phoneticPr fontId="5"/>
  </si>
  <si>
    <t>（一財）日本遺族会</t>
    <rPh sb="1" eb="2">
      <t>イチ</t>
    </rPh>
    <rPh sb="2" eb="3">
      <t>ザイ</t>
    </rPh>
    <rPh sb="4" eb="9">
      <t>ニホンイゾクカイ</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</si>
  <si>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</si>
  <si>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</si>
  <si>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t>
    <phoneticPr fontId="5"/>
  </si>
  <si>
    <t>-</t>
    <phoneticPr fontId="5"/>
  </si>
  <si>
    <t>-</t>
    <phoneticPr fontId="5"/>
  </si>
  <si>
    <t>パナソニック産機システムズ（株）</t>
    <phoneticPr fontId="5"/>
  </si>
  <si>
    <t>-</t>
    <phoneticPr fontId="5"/>
  </si>
  <si>
    <t>昭和館の吸収式冷温水機が緊急停止したため、通常運転できるよう修繕工事を行う。</t>
    <rPh sb="12" eb="14">
      <t>キンキュウ</t>
    </rPh>
    <rPh sb="14" eb="16">
      <t>テイシ</t>
    </rPh>
    <rPh sb="21" eb="23">
      <t>ツウジョウ</t>
    </rPh>
    <rPh sb="23" eb="25">
      <t>ウンテン</t>
    </rPh>
    <rPh sb="30" eb="32">
      <t>シュウゼン</t>
    </rPh>
    <rPh sb="32" eb="34">
      <t>コウジ</t>
    </rPh>
    <rPh sb="35" eb="36">
      <t>オコナ</t>
    </rPh>
    <phoneticPr fontId="5"/>
  </si>
  <si>
    <t>（株）ティーケーピー</t>
    <rPh sb="1" eb="2">
      <t>カブ</t>
    </rPh>
    <phoneticPr fontId="5"/>
  </si>
  <si>
    <t>-</t>
    <phoneticPr fontId="5"/>
  </si>
  <si>
    <t>（福祉）日本盲人職能開発センター</t>
    <phoneticPr fontId="5"/>
  </si>
  <si>
    <t>昭和館運営有識者会議に係る会場借り上げ費</t>
    <rPh sb="0" eb="3">
      <t>ショウワカン</t>
    </rPh>
    <rPh sb="3" eb="5">
      <t>ウンエイ</t>
    </rPh>
    <rPh sb="5" eb="8">
      <t>ユウシキシャ</t>
    </rPh>
    <rPh sb="8" eb="10">
      <t>カイギ</t>
    </rPh>
    <rPh sb="11" eb="12">
      <t>カカ</t>
    </rPh>
    <rPh sb="13" eb="15">
      <t>カイジョウ</t>
    </rPh>
    <rPh sb="15" eb="16">
      <t>カ</t>
    </rPh>
    <rPh sb="17" eb="18">
      <t>ア</t>
    </rPh>
    <rPh sb="19" eb="20">
      <t>ヒ</t>
    </rPh>
    <phoneticPr fontId="5"/>
  </si>
  <si>
    <t>昭和館運営有識者会議に係る速記経費</t>
    <rPh sb="13" eb="15">
      <t>ソッキ</t>
    </rPh>
    <rPh sb="15" eb="17">
      <t>ケイヒ</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</si>
  <si>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</si>
  <si>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</si>
  <si>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</si>
  <si>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</si>
  <si>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</si>
  <si>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</si>
  <si>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</si>
  <si>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</si>
  <si>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</si>
  <si>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t>
    <phoneticPr fontId="5"/>
  </si>
  <si>
    <t>-</t>
    <phoneticPr fontId="5"/>
  </si>
  <si>
    <t>昭和館運営有識者会議に係る謝金、出席旅費</t>
    <rPh sb="13" eb="15">
      <t>シャキン</t>
    </rPh>
    <rPh sb="16" eb="18">
      <t>シュッセキ</t>
    </rPh>
    <rPh sb="18" eb="20">
      <t>リョヒ</t>
    </rPh>
    <phoneticPr fontId="5"/>
  </si>
  <si>
    <t>-</t>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</si>
  <si>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</si>
  <si>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</si>
  <si>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（公財）対馬丸記念会</t>
    <rPh sb="1" eb="2">
      <t>コウ</t>
    </rPh>
    <rPh sb="2" eb="3">
      <t>ザイ</t>
    </rPh>
    <rPh sb="4" eb="6">
      <t>ツシマ</t>
    </rPh>
    <rPh sb="6" eb="7">
      <t>マル</t>
    </rPh>
    <rPh sb="7" eb="9">
      <t>キネン</t>
    </rPh>
    <rPh sb="9" eb="10">
      <t>カイ</t>
    </rPh>
    <phoneticPr fontId="5"/>
  </si>
  <si>
    <t>-</t>
    <phoneticPr fontId="5"/>
  </si>
  <si>
    <t>-</t>
    <phoneticPr fontId="5"/>
  </si>
  <si>
    <t>昭和館運営委託費の交付について（平成31年3月29日厚生労働省発社援0329第14号）
遺族及留守家族等援護活動費の国庫補助について（平成31年3月29日厚生労働省発社援0329第10号）</t>
    <rPh sb="0" eb="3">
      <t>ショウワカン</t>
    </rPh>
    <rPh sb="3" eb="5">
      <t>ウンエイ</t>
    </rPh>
    <rPh sb="5" eb="7">
      <t>イタク</t>
    </rPh>
    <rPh sb="7" eb="8">
      <t>ヒ</t>
    </rPh>
    <rPh sb="9" eb="11">
      <t>コウフ</t>
    </rPh>
    <rPh sb="16" eb="18">
      <t>ヘイセイ</t>
    </rPh>
    <rPh sb="20" eb="21">
      <t>ネン</t>
    </rPh>
    <rPh sb="22" eb="23">
      <t>ガツ</t>
    </rPh>
    <rPh sb="25" eb="26">
      <t>ヒ</t>
    </rPh>
    <rPh sb="26" eb="28">
      <t>コウセイ</t>
    </rPh>
    <rPh sb="28" eb="31">
      <t>ロウドウショウ</t>
    </rPh>
    <rPh sb="31" eb="32">
      <t>ハツ</t>
    </rPh>
    <rPh sb="32" eb="33">
      <t>シャ</t>
    </rPh>
    <rPh sb="33" eb="34">
      <t>エン</t>
    </rPh>
    <rPh sb="38" eb="39">
      <t>ダイ</t>
    </rPh>
    <rPh sb="41" eb="42">
      <t>ゴウ</t>
    </rPh>
    <rPh sb="44" eb="46">
      <t>イゾク</t>
    </rPh>
    <rPh sb="46" eb="47">
      <t>キュウ</t>
    </rPh>
    <rPh sb="47" eb="49">
      <t>ルス</t>
    </rPh>
    <rPh sb="49" eb="51">
      <t>カゾク</t>
    </rPh>
    <rPh sb="51" eb="52">
      <t>トウ</t>
    </rPh>
    <rPh sb="52" eb="54">
      <t>エンゴ</t>
    </rPh>
    <rPh sb="54" eb="56">
      <t>カツドウ</t>
    </rPh>
    <rPh sb="56" eb="57">
      <t>ヒ</t>
    </rPh>
    <rPh sb="58" eb="60">
      <t>コッコ</t>
    </rPh>
    <rPh sb="60" eb="62">
      <t>ホジョ</t>
    </rPh>
    <rPh sb="67" eb="69">
      <t>ヘイセイ</t>
    </rPh>
    <rPh sb="71" eb="72">
      <t>ネン</t>
    </rPh>
    <rPh sb="73" eb="74">
      <t>ガツ</t>
    </rPh>
    <rPh sb="76" eb="77">
      <t>ヒ</t>
    </rPh>
    <rPh sb="77" eb="79">
      <t>コウセイ</t>
    </rPh>
    <rPh sb="79" eb="82">
      <t>ロウドウショウ</t>
    </rPh>
    <rPh sb="82" eb="83">
      <t>ハツ</t>
    </rPh>
    <rPh sb="83" eb="84">
      <t>シャ</t>
    </rPh>
    <rPh sb="84" eb="85">
      <t>エン</t>
    </rPh>
    <rPh sb="89" eb="90">
      <t>ダイ</t>
    </rPh>
    <rPh sb="92" eb="93">
      <t>ゴウ</t>
    </rPh>
    <phoneticPr fontId="5"/>
  </si>
  <si>
    <t>467,379,000/ 417,355</t>
    <phoneticPr fontId="5"/>
  </si>
  <si>
    <t>479,630,000/417,355</t>
    <phoneticPr fontId="5"/>
  </si>
  <si>
    <t>4,864,000/192</t>
    <phoneticPr fontId="5"/>
  </si>
  <si>
    <t>厚生労働省</t>
  </si>
  <si>
    <t>本事業については、成果実績において若干見込みを下回ったが、予算規模、支出は適正なものとなっている。
引き続き、国として戦没者遺族の労苦を次世代へ継承すること及びその遺族の福祉向上を図るための事業を行っていく必要がある。</t>
    <rPh sb="0" eb="1">
      <t>ホン</t>
    </rPh>
    <rPh sb="1" eb="3">
      <t>ジギョウ</t>
    </rPh>
    <rPh sb="9" eb="11">
      <t>セイカ</t>
    </rPh>
    <rPh sb="11" eb="13">
      <t>ジッセキ</t>
    </rPh>
    <rPh sb="17" eb="19">
      <t>ジャッカン</t>
    </rPh>
    <rPh sb="19" eb="21">
      <t>ミコ</t>
    </rPh>
    <rPh sb="23" eb="25">
      <t>シタマワ</t>
    </rPh>
    <rPh sb="29" eb="31">
      <t>ヨサン</t>
    </rPh>
    <rPh sb="31" eb="33">
      <t>キボ</t>
    </rPh>
    <rPh sb="34" eb="36">
      <t>シシュツ</t>
    </rPh>
    <rPh sb="37" eb="39">
      <t>テキセイ</t>
    </rPh>
    <rPh sb="50" eb="51">
      <t>ヒ</t>
    </rPh>
    <rPh sb="52" eb="53">
      <t>ツヅ</t>
    </rPh>
    <rPh sb="55" eb="56">
      <t>クニ</t>
    </rPh>
    <rPh sb="59" eb="62">
      <t>センボツシャ</t>
    </rPh>
    <rPh sb="62" eb="64">
      <t>イゾク</t>
    </rPh>
    <rPh sb="65" eb="67">
      <t>ロウク</t>
    </rPh>
    <rPh sb="68" eb="71">
      <t>ジセダイ</t>
    </rPh>
    <rPh sb="72" eb="74">
      <t>ケイショウ</t>
    </rPh>
    <rPh sb="78" eb="79">
      <t>オヨ</t>
    </rPh>
    <rPh sb="82" eb="84">
      <t>イゾク</t>
    </rPh>
    <rPh sb="85" eb="87">
      <t>フクシ</t>
    </rPh>
    <rPh sb="87" eb="89">
      <t>コウジョウ</t>
    </rPh>
    <rPh sb="90" eb="91">
      <t>ハカ</t>
    </rPh>
    <rPh sb="95" eb="97">
      <t>ジギョウ</t>
    </rPh>
    <rPh sb="98" eb="99">
      <t>オコナ</t>
    </rPh>
    <rPh sb="103" eb="105">
      <t>ヒツヨウ</t>
    </rPh>
    <phoneticPr fontId="5"/>
  </si>
  <si>
    <t>適切に予算を執行しているが、成果実績において若干見込みを下回った項目があったため、要因を分析した上で必要な予算措置を行っていく。</t>
    <rPh sb="0" eb="2">
      <t>テキセツ</t>
    </rPh>
    <rPh sb="3" eb="5">
      <t>ヨサン</t>
    </rPh>
    <rPh sb="6" eb="8">
      <t>シッコウ</t>
    </rPh>
    <rPh sb="14" eb="16">
      <t>セイカ</t>
    </rPh>
    <rPh sb="16" eb="18">
      <t>ジッセキ</t>
    </rPh>
    <rPh sb="22" eb="24">
      <t>ジャッカン</t>
    </rPh>
    <rPh sb="24" eb="26">
      <t>ミコ</t>
    </rPh>
    <rPh sb="28" eb="30">
      <t>シタマワ</t>
    </rPh>
    <rPh sb="32" eb="34">
      <t>コウモク</t>
    </rPh>
    <rPh sb="41" eb="43">
      <t>ヨウイン</t>
    </rPh>
    <rPh sb="44" eb="46">
      <t>ブンセキ</t>
    </rPh>
    <rPh sb="48" eb="49">
      <t>ウエ</t>
    </rPh>
    <rPh sb="50" eb="52">
      <t>ヒツヨウ</t>
    </rPh>
    <rPh sb="53" eb="55">
      <t>ヨサン</t>
    </rPh>
    <rPh sb="55" eb="57">
      <t>ソチ</t>
    </rPh>
    <rPh sb="58" eb="59">
      <t>オコナ</t>
    </rPh>
    <phoneticPr fontId="5"/>
  </si>
  <si>
    <t>各所修繕</t>
    <rPh sb="0" eb="4">
      <t>カクショシュウゼン</t>
    </rPh>
    <phoneticPr fontId="5"/>
  </si>
  <si>
    <t>△</t>
  </si>
  <si>
    <t>昭和館、対馬丸記念館ともに見込みを下回ったが、目標達成に向けての努力は行っている。</t>
    <rPh sb="23" eb="25">
      <t>モクヒョウ</t>
    </rPh>
    <rPh sb="25" eb="27">
      <t>タッセイ</t>
    </rPh>
    <rPh sb="28" eb="29">
      <t>ム</t>
    </rPh>
    <rPh sb="32" eb="34">
      <t>ドリョク</t>
    </rPh>
    <rPh sb="35" eb="36">
      <t>オコナ</t>
    </rPh>
    <phoneticPr fontId="5"/>
  </si>
  <si>
    <t>消耗品をまとめて発注するなどし、コスト削減に努めている。</t>
    <rPh sb="0" eb="3">
      <t>ショウモウヒン</t>
    </rPh>
    <rPh sb="8" eb="10">
      <t>ハッチュウ</t>
    </rPh>
    <rPh sb="19" eb="21">
      <t>サクゲン</t>
    </rPh>
    <rPh sb="22" eb="23">
      <t>ツト</t>
    </rPh>
    <phoneticPr fontId="5"/>
  </si>
  <si>
    <t>点検対象外</t>
    <rPh sb="0" eb="2">
      <t>テンケン</t>
    </rPh>
    <rPh sb="2" eb="5">
      <t>タイショウガイ</t>
    </rPh>
    <phoneticPr fontId="5"/>
  </si>
  <si>
    <t>昭和館の入館者の増加に関する取組みに努めつつ、引き続き、必要な予算額を確保し、適切な執行に努めること。</t>
    <phoneticPr fontId="5"/>
  </si>
  <si>
    <t>-</t>
    <phoneticPr fontId="5"/>
  </si>
  <si>
    <t>-</t>
    <phoneticPr fontId="5"/>
  </si>
  <si>
    <t>-</t>
    <phoneticPr fontId="5"/>
  </si>
  <si>
    <t>昭和館修繕費の増、昭和館図書室電動書架の修繕経費等の増
「新しい日本のための優先課題推進枠」１２８</t>
    <rPh sb="0" eb="5">
      <t>ショウワカンシュウゼン</t>
    </rPh>
    <rPh sb="5" eb="6">
      <t>ヒ</t>
    </rPh>
    <rPh sb="7" eb="8">
      <t>ゾウ</t>
    </rPh>
    <rPh sb="9" eb="12">
      <t>ショウワカン</t>
    </rPh>
    <rPh sb="12" eb="19">
      <t>トショシツデンドウショカ</t>
    </rPh>
    <rPh sb="20" eb="24">
      <t>シュウゼンケイヒ</t>
    </rPh>
    <rPh sb="24" eb="25">
      <t>トウ</t>
    </rPh>
    <rPh sb="26" eb="27">
      <t>ゾウ</t>
    </rPh>
    <rPh sb="29" eb="30">
      <t>アタラ</t>
    </rPh>
    <rPh sb="32" eb="34">
      <t>ニホン</t>
    </rPh>
    <rPh sb="38" eb="40">
      <t>ユウセン</t>
    </rPh>
    <rPh sb="40" eb="42">
      <t>カダイ</t>
    </rPh>
    <rPh sb="42" eb="44">
      <t>スイシン</t>
    </rPh>
    <rPh sb="44" eb="45">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</si>
</sst>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160941</xdr:colOff>
      <xdr:row>741</xdr:row>
      <xdr:rowOff>342711</xdr:rowOff>
    </xdr:from>
    <xdr:to>
      <xdr:col>32</xdr:col>
      <xdr:colOff>50783</xdr:colOff>
      <xdr:row>743</xdr:row>
      <xdr:rowOff>140577</xdr:rowOff>
    </xdr:to>
    <xdr:sp macro="" textlink="">
      <xdr:nvSpPr>
        <xdr:cNvPr id="3" name="正方形/長方形 2"/>
        <xdr:cNvSpPr/>
      </xdr:nvSpPr>
      <xdr:spPr bwMode="auto">
        <a:xfrm>
          <a:off x="2721261" y="46535151"/>
          <a:ext cx="3364562" cy="5065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470.7</a:t>
          </a:r>
          <a:r>
            <a:rPr lang="ja-JP" altLang="en-US" sz="1200">
              <a:latin typeface="+mn-ea"/>
              <a:ea typeface="+mn-ea"/>
            </a:rPr>
            <a:t>百万円</a:t>
          </a:r>
          <a:endParaRPr lang="en-US" altLang="ja-JP" sz="1200">
            <a:latin typeface="+mn-ea"/>
            <a:ea typeface="+mn-ea"/>
          </a:endParaRPr>
        </a:p>
      </xdr:txBody>
    </xdr:sp>
    <xdr:clientData/>
  </xdr:twoCellAnchor>
  <xdr:twoCellAnchor>
    <xdr:from>
      <xdr:col>12</xdr:col>
      <xdr:colOff>137318</xdr:colOff>
      <xdr:row>743</xdr:row>
      <xdr:rowOff>172269</xdr:rowOff>
    </xdr:from>
    <xdr:to>
      <xdr:col>33</xdr:col>
      <xdr:colOff>68262</xdr:colOff>
      <xdr:row>746</xdr:row>
      <xdr:rowOff>147933</xdr:rowOff>
    </xdr:to>
    <xdr:sp macro="" textlink="">
      <xdr:nvSpPr>
        <xdr:cNvPr id="5" name="正方形/長方形 4"/>
        <xdr:cNvSpPr/>
      </xdr:nvSpPr>
      <xdr:spPr bwMode="auto">
        <a:xfrm>
          <a:off x="2514758" y="47073369"/>
          <a:ext cx="3771424" cy="10424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200"/>
        </a:p>
      </xdr:txBody>
    </xdr:sp>
    <xdr:clientData/>
  </xdr:twoCellAnchor>
  <xdr:twoCellAnchor>
    <xdr:from>
      <xdr:col>13</xdr:col>
      <xdr:colOff>144475</xdr:colOff>
      <xdr:row>740</xdr:row>
      <xdr:rowOff>321468</xdr:rowOff>
    </xdr:from>
    <xdr:to>
      <xdr:col>32</xdr:col>
      <xdr:colOff>14086</xdr:colOff>
      <xdr:row>741</xdr:row>
      <xdr:rowOff>303572</xdr:rowOff>
    </xdr:to>
    <xdr:sp macro="" textlink="">
      <xdr:nvSpPr>
        <xdr:cNvPr id="6" name="正方形/長方形 5"/>
        <xdr:cNvSpPr/>
      </xdr:nvSpPr>
      <xdr:spPr bwMode="auto">
        <a:xfrm>
          <a:off x="2704795" y="46155768"/>
          <a:ext cx="3344331" cy="3402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36</xdr:col>
      <xdr:colOff>13579</xdr:colOff>
      <xdr:row>741</xdr:row>
      <xdr:rowOff>270671</xdr:rowOff>
    </xdr:from>
    <xdr:to>
      <xdr:col>43</xdr:col>
      <xdr:colOff>131947</xdr:colOff>
      <xdr:row>744</xdr:row>
      <xdr:rowOff>65352</xdr:rowOff>
    </xdr:to>
    <xdr:sp macro="" textlink="">
      <xdr:nvSpPr>
        <xdr:cNvPr id="7" name="大かっこ 6"/>
        <xdr:cNvSpPr/>
      </xdr:nvSpPr>
      <xdr:spPr bwMode="auto">
        <a:xfrm>
          <a:off x="6780139" y="46463111"/>
          <a:ext cx="1398528" cy="86148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35718</xdr:colOff>
      <xdr:row>741</xdr:row>
      <xdr:rowOff>214312</xdr:rowOff>
    </xdr:from>
    <xdr:to>
      <xdr:col>43</xdr:col>
      <xdr:colOff>89576</xdr:colOff>
      <xdr:row>744</xdr:row>
      <xdr:rowOff>91514</xdr:rowOff>
    </xdr:to>
    <xdr:sp macro="" textlink="">
      <xdr:nvSpPr>
        <xdr:cNvPr id="8" name="正方形/長方形 7"/>
        <xdr:cNvSpPr/>
      </xdr:nvSpPr>
      <xdr:spPr bwMode="auto">
        <a:xfrm>
          <a:off x="6802278" y="46406752"/>
          <a:ext cx="1334018" cy="9440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12</xdr:col>
      <xdr:colOff>137318</xdr:colOff>
      <xdr:row>743</xdr:row>
      <xdr:rowOff>172269</xdr:rowOff>
    </xdr:from>
    <xdr:to>
      <xdr:col>33</xdr:col>
      <xdr:colOff>86469</xdr:colOff>
      <xdr:row>746</xdr:row>
      <xdr:rowOff>74597</xdr:rowOff>
    </xdr:to>
    <xdr:sp macro="" textlink="">
      <xdr:nvSpPr>
        <xdr:cNvPr id="9" name="大かっこ 8"/>
        <xdr:cNvSpPr/>
      </xdr:nvSpPr>
      <xdr:spPr bwMode="auto">
        <a:xfrm>
          <a:off x="2514758" y="47073369"/>
          <a:ext cx="3789631" cy="96912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10298</xdr:colOff>
      <xdr:row>746</xdr:row>
      <xdr:rowOff>147933</xdr:rowOff>
    </xdr:from>
    <xdr:to>
      <xdr:col>23</xdr:col>
      <xdr:colOff>11350</xdr:colOff>
      <xdr:row>746</xdr:row>
      <xdr:rowOff>309548</xdr:rowOff>
    </xdr:to>
    <xdr:cxnSp macro="">
      <xdr:nvCxnSpPr>
        <xdr:cNvPr id="10" name="直線コネクタ 9"/>
        <xdr:cNvCxnSpPr>
          <a:stCxn id="5" idx="2"/>
        </xdr:cNvCxnSpPr>
      </xdr:nvCxnSpPr>
      <xdr:spPr bwMode="auto">
        <a:xfrm flipH="1">
          <a:off x="4216538" y="47628153"/>
          <a:ext cx="1052" cy="161615"/>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61784</xdr:colOff>
      <xdr:row>746</xdr:row>
      <xdr:rowOff>306680</xdr:rowOff>
    </xdr:from>
    <xdr:to>
      <xdr:col>34</xdr:col>
      <xdr:colOff>175054</xdr:colOff>
      <xdr:row>746</xdr:row>
      <xdr:rowOff>318052</xdr:rowOff>
    </xdr:to>
    <xdr:cxnSp macro="">
      <xdr:nvCxnSpPr>
        <xdr:cNvPr id="11" name="直線コネクタ 10"/>
        <xdr:cNvCxnSpPr/>
      </xdr:nvCxnSpPr>
      <xdr:spPr bwMode="auto">
        <a:xfrm>
          <a:off x="2102619" y="48597602"/>
          <a:ext cx="4380470" cy="11372"/>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46383</xdr:colOff>
      <xdr:row>746</xdr:row>
      <xdr:rowOff>290177</xdr:rowOff>
    </xdr:from>
    <xdr:to>
      <xdr:col>11</xdr:col>
      <xdr:colOff>46383</xdr:colOff>
      <xdr:row>747</xdr:row>
      <xdr:rowOff>296772</xdr:rowOff>
    </xdr:to>
    <xdr:cxnSp macro="">
      <xdr:nvCxnSpPr>
        <xdr:cNvPr id="13" name="直線矢印コネクタ 12"/>
        <xdr:cNvCxnSpPr/>
      </xdr:nvCxnSpPr>
      <xdr:spPr bwMode="auto">
        <a:xfrm rot="16200000" flipH="1">
          <a:off x="1890278" y="48654199"/>
          <a:ext cx="35869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34</xdr:col>
      <xdr:colOff>173421</xdr:colOff>
      <xdr:row>746</xdr:row>
      <xdr:rowOff>299546</xdr:rowOff>
    </xdr:from>
    <xdr:to>
      <xdr:col>34</xdr:col>
      <xdr:colOff>173421</xdr:colOff>
      <xdr:row>747</xdr:row>
      <xdr:rowOff>305227</xdr:rowOff>
    </xdr:to>
    <xdr:cxnSp macro="">
      <xdr:nvCxnSpPr>
        <xdr:cNvPr id="15" name="直線矢印コネクタ 14"/>
        <xdr:cNvCxnSpPr/>
      </xdr:nvCxnSpPr>
      <xdr:spPr bwMode="auto">
        <a:xfrm rot="16200000" flipH="1">
          <a:off x="6248187" y="48663111"/>
          <a:ext cx="35777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130896</xdr:colOff>
      <xdr:row>748</xdr:row>
      <xdr:rowOff>340520</xdr:rowOff>
    </xdr:from>
    <xdr:to>
      <xdr:col>17</xdr:col>
      <xdr:colOff>114334</xdr:colOff>
      <xdr:row>750</xdr:row>
      <xdr:rowOff>267795</xdr:rowOff>
    </xdr:to>
    <xdr:sp macro="" textlink="">
      <xdr:nvSpPr>
        <xdr:cNvPr id="17" name="正方形/長方形 16"/>
        <xdr:cNvSpPr/>
      </xdr:nvSpPr>
      <xdr:spPr bwMode="auto">
        <a:xfrm>
          <a:off x="1411056" y="49024700"/>
          <a:ext cx="1812238" cy="6435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467.4</a:t>
          </a:r>
          <a:r>
            <a:rPr lang="ja-JP" altLang="en-US" sz="1200">
              <a:latin typeface="+mn-ea"/>
              <a:ea typeface="+mn-ea"/>
            </a:rPr>
            <a:t>百万円</a:t>
          </a:r>
        </a:p>
      </xdr:txBody>
    </xdr:sp>
    <xdr:clientData/>
  </xdr:twoCellAnchor>
  <xdr:twoCellAnchor>
    <xdr:from>
      <xdr:col>6</xdr:col>
      <xdr:colOff>76200</xdr:colOff>
      <xdr:row>751</xdr:row>
      <xdr:rowOff>84684</xdr:rowOff>
    </xdr:from>
    <xdr:to>
      <xdr:col>18</xdr:col>
      <xdr:colOff>43282</xdr:colOff>
      <xdr:row>755</xdr:row>
      <xdr:rowOff>67747</xdr:rowOff>
    </xdr:to>
    <xdr:grpSp>
      <xdr:nvGrpSpPr>
        <xdr:cNvPr id="18" name="グループ化 17"/>
        <xdr:cNvGrpSpPr/>
      </xdr:nvGrpSpPr>
      <xdr:grpSpPr>
        <a:xfrm>
          <a:off x="1295400" y="48636784"/>
          <a:ext cx="2405482" cy="1405463"/>
          <a:chOff x="1739671" y="45133829"/>
          <a:chExt cx="2057400" cy="1424244"/>
        </a:xfrm>
      </xdr:grpSpPr>
      <xdr:sp macro="" textlink="">
        <xdr:nvSpPr>
          <xdr:cNvPr id="19" name="大かっこ 18"/>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20" name="正方形/長方形 19"/>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7</xdr:col>
      <xdr:colOff>145257</xdr:colOff>
      <xdr:row>748</xdr:row>
      <xdr:rowOff>10032</xdr:rowOff>
    </xdr:from>
    <xdr:to>
      <xdr:col>15</xdr:col>
      <xdr:colOff>18257</xdr:colOff>
      <xdr:row>748</xdr:row>
      <xdr:rowOff>344560</xdr:rowOff>
    </xdr:to>
    <xdr:sp macro="" textlink="">
      <xdr:nvSpPr>
        <xdr:cNvPr id="21" name="正方形/長方形 20"/>
        <xdr:cNvSpPr/>
      </xdr:nvSpPr>
      <xdr:spPr bwMode="auto">
        <a:xfrm>
          <a:off x="1425417" y="48694212"/>
          <a:ext cx="1336040"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23</xdr:col>
      <xdr:colOff>122566</xdr:colOff>
      <xdr:row>746</xdr:row>
      <xdr:rowOff>303142</xdr:rowOff>
    </xdr:from>
    <xdr:to>
      <xdr:col>23</xdr:col>
      <xdr:colOff>130866</xdr:colOff>
      <xdr:row>749</xdr:row>
      <xdr:rowOff>125895</xdr:rowOff>
    </xdr:to>
    <xdr:cxnSp macro="">
      <xdr:nvCxnSpPr>
        <xdr:cNvPr id="32" name="直線矢印コネクタ 31"/>
        <xdr:cNvCxnSpPr/>
      </xdr:nvCxnSpPr>
      <xdr:spPr bwMode="auto">
        <a:xfrm>
          <a:off x="4389766" y="48594064"/>
          <a:ext cx="8300" cy="88955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60960</xdr:colOff>
      <xdr:row>749</xdr:row>
      <xdr:rowOff>145770</xdr:rowOff>
    </xdr:from>
    <xdr:to>
      <xdr:col>30</xdr:col>
      <xdr:colOff>125896</xdr:colOff>
      <xdr:row>750</xdr:row>
      <xdr:rowOff>124146</xdr:rowOff>
    </xdr:to>
    <xdr:sp macro="" textlink="">
      <xdr:nvSpPr>
        <xdr:cNvPr id="33" name="正方形/長方形 32"/>
        <xdr:cNvSpPr/>
      </xdr:nvSpPr>
      <xdr:spPr bwMode="auto">
        <a:xfrm>
          <a:off x="3535680" y="49424310"/>
          <a:ext cx="2076616" cy="3365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20</xdr:col>
      <xdr:colOff>38762</xdr:colOff>
      <xdr:row>750</xdr:row>
      <xdr:rowOff>150742</xdr:rowOff>
    </xdr:from>
    <xdr:to>
      <xdr:col>29</xdr:col>
      <xdr:colOff>105023</xdr:colOff>
      <xdr:row>752</xdr:row>
      <xdr:rowOff>223215</xdr:rowOff>
    </xdr:to>
    <xdr:sp macro="" textlink="">
      <xdr:nvSpPr>
        <xdr:cNvPr id="34" name="正方形/長方形 33"/>
        <xdr:cNvSpPr/>
      </xdr:nvSpPr>
      <xdr:spPr bwMode="auto">
        <a:xfrm>
          <a:off x="3696362" y="49787422"/>
          <a:ext cx="1712181" cy="7887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パナソニック産機システムズ（株）</a:t>
          </a:r>
          <a:endParaRPr lang="en-US" altLang="ja-JP" sz="1200">
            <a:latin typeface="+mn-ea"/>
            <a:ea typeface="+mn-ea"/>
          </a:endParaRPr>
        </a:p>
        <a:p>
          <a:pPr algn="ctr"/>
          <a:r>
            <a:rPr lang="en-US" altLang="ja-JP" sz="1200">
              <a:latin typeface="+mn-ea"/>
              <a:ea typeface="+mn-ea"/>
            </a:rPr>
            <a:t>3</a:t>
          </a:r>
          <a:r>
            <a:rPr lang="ja-JP" altLang="en-US" sz="1200">
              <a:latin typeface="+mn-ea"/>
              <a:ea typeface="+mn-ea"/>
            </a:rPr>
            <a:t>百万円</a:t>
          </a:r>
        </a:p>
      </xdr:txBody>
    </xdr:sp>
    <xdr:clientData/>
  </xdr:twoCellAnchor>
  <xdr:twoCellAnchor>
    <xdr:from>
      <xdr:col>21</xdr:col>
      <xdr:colOff>42333</xdr:colOff>
      <xdr:row>752</xdr:row>
      <xdr:rowOff>330889</xdr:rowOff>
    </xdr:from>
    <xdr:to>
      <xdr:col>28</xdr:col>
      <xdr:colOff>46383</xdr:colOff>
      <xdr:row>754</xdr:row>
      <xdr:rowOff>220134</xdr:rowOff>
    </xdr:to>
    <xdr:sp macro="" textlink="">
      <xdr:nvSpPr>
        <xdr:cNvPr id="35" name="大かっこ 34"/>
        <xdr:cNvSpPr/>
      </xdr:nvSpPr>
      <xdr:spPr bwMode="auto">
        <a:xfrm>
          <a:off x="3953933" y="49251289"/>
          <a:ext cx="1307917" cy="5919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135467</xdr:colOff>
      <xdr:row>752</xdr:row>
      <xdr:rowOff>325092</xdr:rowOff>
    </xdr:from>
    <xdr:to>
      <xdr:col>28</xdr:col>
      <xdr:colOff>13252</xdr:colOff>
      <xdr:row>754</xdr:row>
      <xdr:rowOff>287867</xdr:rowOff>
    </xdr:to>
    <xdr:sp macro="" textlink="">
      <xdr:nvSpPr>
        <xdr:cNvPr id="36" name="正方形/長方形 35"/>
        <xdr:cNvSpPr/>
      </xdr:nvSpPr>
      <xdr:spPr bwMode="auto">
        <a:xfrm>
          <a:off x="4047067" y="49245492"/>
          <a:ext cx="1181652" cy="6655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昭和館吸収式冷温水機修繕経費</a:t>
          </a:r>
          <a:endParaRPr kumimoji="1" lang="en-US" altLang="ja-JP" sz="1200"/>
        </a:p>
      </xdr:txBody>
    </xdr:sp>
    <xdr:clientData/>
  </xdr:twoCellAnchor>
  <xdr:twoCellAnchor>
    <xdr:from>
      <xdr:col>29</xdr:col>
      <xdr:colOff>163000</xdr:colOff>
      <xdr:row>747</xdr:row>
      <xdr:rowOff>321779</xdr:rowOff>
    </xdr:from>
    <xdr:to>
      <xdr:col>41</xdr:col>
      <xdr:colOff>72886</xdr:colOff>
      <xdr:row>748</xdr:row>
      <xdr:rowOff>300154</xdr:rowOff>
    </xdr:to>
    <xdr:sp macro="" textlink="">
      <xdr:nvSpPr>
        <xdr:cNvPr id="40" name="正方形/長方形 39"/>
        <xdr:cNvSpPr/>
      </xdr:nvSpPr>
      <xdr:spPr bwMode="auto">
        <a:xfrm>
          <a:off x="5543383" y="48963883"/>
          <a:ext cx="2136251" cy="3361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随意契約（少額）等</a:t>
          </a:r>
          <a:r>
            <a:rPr kumimoji="1" lang="en-US" altLang="ja-JP" sz="1050"/>
            <a:t>】</a:t>
          </a:r>
          <a:endParaRPr kumimoji="1" lang="ja-JP" altLang="en-US" sz="1050"/>
        </a:p>
      </xdr:txBody>
    </xdr:sp>
    <xdr:clientData/>
  </xdr:twoCellAnchor>
  <xdr:twoCellAnchor>
    <xdr:from>
      <xdr:col>32</xdr:col>
      <xdr:colOff>21949</xdr:colOff>
      <xdr:row>748</xdr:row>
      <xdr:rowOff>294861</xdr:rowOff>
    </xdr:from>
    <xdr:to>
      <xdr:col>39</xdr:col>
      <xdr:colOff>55081</xdr:colOff>
      <xdr:row>751</xdr:row>
      <xdr:rowOff>120926</xdr:rowOff>
    </xdr:to>
    <xdr:sp macro="" textlink="">
      <xdr:nvSpPr>
        <xdr:cNvPr id="41" name="正方形/長方形 40"/>
        <xdr:cNvSpPr/>
      </xdr:nvSpPr>
      <xdr:spPr bwMode="auto">
        <a:xfrm>
          <a:off x="5958923" y="49294774"/>
          <a:ext cx="1331845" cy="8994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民間会社（３社）、個人８名</a:t>
          </a:r>
          <a:endParaRPr lang="en-US" altLang="ja-JP" sz="1200">
            <a:latin typeface="+mn-ea"/>
            <a:ea typeface="+mn-ea"/>
          </a:endParaRPr>
        </a:p>
        <a:p>
          <a:pPr algn="ctr"/>
          <a:r>
            <a:rPr lang="en-US" altLang="ja-JP" sz="1200">
              <a:latin typeface="+mn-ea"/>
              <a:ea typeface="+mn-ea"/>
            </a:rPr>
            <a:t>0.2</a:t>
          </a:r>
          <a:r>
            <a:rPr lang="ja-JP" altLang="en-US" sz="1200">
              <a:latin typeface="+mn-ea"/>
              <a:ea typeface="+mn-ea"/>
            </a:rPr>
            <a:t>百万円</a:t>
          </a:r>
        </a:p>
      </xdr:txBody>
    </xdr:sp>
    <xdr:clientData/>
  </xdr:twoCellAnchor>
  <xdr:twoCellAnchor>
    <xdr:from>
      <xdr:col>32</xdr:col>
      <xdr:colOff>24848</xdr:colOff>
      <xdr:row>751</xdr:row>
      <xdr:rowOff>16934</xdr:rowOff>
    </xdr:from>
    <xdr:to>
      <xdr:col>39</xdr:col>
      <xdr:colOff>135467</xdr:colOff>
      <xdr:row>754</xdr:row>
      <xdr:rowOff>16933</xdr:rowOff>
    </xdr:to>
    <xdr:sp macro="" textlink="">
      <xdr:nvSpPr>
        <xdr:cNvPr id="42" name="正方形/長方形 41"/>
        <xdr:cNvSpPr/>
      </xdr:nvSpPr>
      <xdr:spPr bwMode="auto">
        <a:xfrm>
          <a:off x="5985381" y="47887467"/>
          <a:ext cx="1414486" cy="1058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館運営有識者会議開催経費</a:t>
          </a:r>
          <a:endParaRPr lang="ja-JP" altLang="ja-JP" sz="1200">
            <a:effectLst/>
          </a:endParaRPr>
        </a:p>
      </xdr:txBody>
    </xdr:sp>
    <xdr:clientData/>
  </xdr:twoCellAnchor>
  <xdr:twoCellAnchor>
    <xdr:from>
      <xdr:col>32</xdr:col>
      <xdr:colOff>59635</xdr:colOff>
      <xdr:row>751</xdr:row>
      <xdr:rowOff>188428</xdr:rowOff>
    </xdr:from>
    <xdr:to>
      <xdr:col>39</xdr:col>
      <xdr:colOff>67733</xdr:colOff>
      <xdr:row>753</xdr:row>
      <xdr:rowOff>135466</xdr:rowOff>
    </xdr:to>
    <xdr:sp macro="" textlink="">
      <xdr:nvSpPr>
        <xdr:cNvPr id="43" name="大かっこ 42"/>
        <xdr:cNvSpPr/>
      </xdr:nvSpPr>
      <xdr:spPr bwMode="auto">
        <a:xfrm>
          <a:off x="6020168" y="48753228"/>
          <a:ext cx="1311965" cy="64977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166920</xdr:colOff>
      <xdr:row>766</xdr:row>
      <xdr:rowOff>56309</xdr:rowOff>
    </xdr:from>
    <xdr:to>
      <xdr:col>25</xdr:col>
      <xdr:colOff>172583</xdr:colOff>
      <xdr:row>766</xdr:row>
      <xdr:rowOff>308287</xdr:rowOff>
    </xdr:to>
    <xdr:sp macro="" textlink="">
      <xdr:nvSpPr>
        <xdr:cNvPr id="44" name="正方形/長方形 43"/>
        <xdr:cNvSpPr/>
      </xdr:nvSpPr>
      <xdr:spPr bwMode="auto">
        <a:xfrm>
          <a:off x="3275880" y="56634809"/>
          <a:ext cx="1651583"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17</xdr:col>
      <xdr:colOff>178825</xdr:colOff>
      <xdr:row>760</xdr:row>
      <xdr:rowOff>168650</xdr:rowOff>
    </xdr:from>
    <xdr:to>
      <xdr:col>26</xdr:col>
      <xdr:colOff>184488</xdr:colOff>
      <xdr:row>761</xdr:row>
      <xdr:rowOff>387009</xdr:rowOff>
    </xdr:to>
    <xdr:sp macro="" textlink="">
      <xdr:nvSpPr>
        <xdr:cNvPr id="45" name="正方形/長方形 44"/>
        <xdr:cNvSpPr/>
      </xdr:nvSpPr>
      <xdr:spPr bwMode="auto">
        <a:xfrm>
          <a:off x="3332842" y="54376667"/>
          <a:ext cx="1675437" cy="4502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21</xdr:col>
      <xdr:colOff>47625</xdr:colOff>
      <xdr:row>755</xdr:row>
      <xdr:rowOff>334211</xdr:rowOff>
    </xdr:from>
    <xdr:to>
      <xdr:col>35</xdr:col>
      <xdr:colOff>104775</xdr:colOff>
      <xdr:row>757</xdr:row>
      <xdr:rowOff>57150</xdr:rowOff>
    </xdr:to>
    <xdr:sp macro="" textlink="">
      <xdr:nvSpPr>
        <xdr:cNvPr id="46" name="正方形/長方形 45"/>
        <xdr:cNvSpPr/>
      </xdr:nvSpPr>
      <xdr:spPr bwMode="auto">
        <a:xfrm>
          <a:off x="4070985" y="53506571"/>
          <a:ext cx="2617470" cy="3172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4.9</a:t>
          </a:r>
          <a:r>
            <a:rPr lang="ja-JP" altLang="en-US" sz="1200"/>
            <a:t>百万円</a:t>
          </a:r>
        </a:p>
      </xdr:txBody>
    </xdr:sp>
    <xdr:clientData/>
  </xdr:twoCellAnchor>
  <xdr:twoCellAnchor>
    <xdr:from>
      <xdr:col>16</xdr:col>
      <xdr:colOff>138111</xdr:colOff>
      <xdr:row>755</xdr:row>
      <xdr:rowOff>52388</xdr:rowOff>
    </xdr:from>
    <xdr:to>
      <xdr:col>39</xdr:col>
      <xdr:colOff>33083</xdr:colOff>
      <xdr:row>755</xdr:row>
      <xdr:rowOff>255419</xdr:rowOff>
    </xdr:to>
    <xdr:sp macro="" textlink="">
      <xdr:nvSpPr>
        <xdr:cNvPr id="47" name="正方形/長方形 46"/>
        <xdr:cNvSpPr/>
      </xdr:nvSpPr>
      <xdr:spPr bwMode="auto">
        <a:xfrm>
          <a:off x="3247071" y="53224748"/>
          <a:ext cx="4101212"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19</xdr:col>
      <xdr:colOff>57470</xdr:colOff>
      <xdr:row>761</xdr:row>
      <xdr:rowOff>281221</xdr:rowOff>
    </xdr:from>
    <xdr:to>
      <xdr:col>36</xdr:col>
      <xdr:colOff>57151</xdr:colOff>
      <xdr:row>763</xdr:row>
      <xdr:rowOff>26676</xdr:rowOff>
    </xdr:to>
    <xdr:sp macro="" textlink="">
      <xdr:nvSpPr>
        <xdr:cNvPr id="48" name="正方形/長方形 47"/>
        <xdr:cNvSpPr/>
      </xdr:nvSpPr>
      <xdr:spPr bwMode="auto">
        <a:xfrm>
          <a:off x="3715070" y="55396681"/>
          <a:ext cx="3108641" cy="3702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Ｄ</a:t>
          </a:r>
          <a:r>
            <a:rPr lang="en-US" altLang="ja-JP" sz="1200">
              <a:solidFill>
                <a:schemeClr val="tx1"/>
              </a:solidFill>
              <a:latin typeface="+mn-ea"/>
              <a:ea typeface="+mn-ea"/>
            </a:rPr>
            <a:t>.</a:t>
          </a:r>
          <a:r>
            <a:rPr lang="ja-JP" altLang="en-US" sz="1200">
              <a:solidFill>
                <a:schemeClr val="tx1"/>
              </a:solidFill>
              <a:latin typeface="+mn-ea"/>
              <a:ea typeface="+mn-ea"/>
            </a:rPr>
            <a:t>沖縄県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15</xdr:col>
      <xdr:colOff>94095</xdr:colOff>
      <xdr:row>763</xdr:row>
      <xdr:rowOff>83044</xdr:rowOff>
    </xdr:from>
    <xdr:to>
      <xdr:col>40</xdr:col>
      <xdr:colOff>177795</xdr:colOff>
      <xdr:row>764</xdr:row>
      <xdr:rowOff>262467</xdr:rowOff>
    </xdr:to>
    <xdr:sp macro="" textlink="">
      <xdr:nvSpPr>
        <xdr:cNvPr id="49" name="大かっこ 48"/>
        <xdr:cNvSpPr/>
      </xdr:nvSpPr>
      <xdr:spPr bwMode="auto">
        <a:xfrm>
          <a:off x="2888095" y="53812511"/>
          <a:ext cx="4740367" cy="492689"/>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171002</xdr:colOff>
      <xdr:row>759</xdr:row>
      <xdr:rowOff>125895</xdr:rowOff>
    </xdr:from>
    <xdr:to>
      <xdr:col>27</xdr:col>
      <xdr:colOff>172278</xdr:colOff>
      <xdr:row>761</xdr:row>
      <xdr:rowOff>91906</xdr:rowOff>
    </xdr:to>
    <xdr:cxnSp macro="">
      <xdr:nvCxnSpPr>
        <xdr:cNvPr id="50" name="直線矢印コネクタ 49"/>
        <xdr:cNvCxnSpPr/>
      </xdr:nvCxnSpPr>
      <xdr:spPr bwMode="auto">
        <a:xfrm flipH="1">
          <a:off x="5180324" y="53969478"/>
          <a:ext cx="1276" cy="56235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12800</xdr:colOff>
      <xdr:row>766</xdr:row>
      <xdr:rowOff>297071</xdr:rowOff>
    </xdr:from>
    <xdr:to>
      <xdr:col>37</xdr:col>
      <xdr:colOff>133350</xdr:colOff>
      <xdr:row>768</xdr:row>
      <xdr:rowOff>183613</xdr:rowOff>
    </xdr:to>
    <xdr:sp macro="" textlink="">
      <xdr:nvSpPr>
        <xdr:cNvPr id="51" name="正方形/長方形 50"/>
        <xdr:cNvSpPr/>
      </xdr:nvSpPr>
      <xdr:spPr bwMode="auto">
        <a:xfrm>
          <a:off x="3487520" y="56875571"/>
          <a:ext cx="3595270" cy="5113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Ｅ</a:t>
          </a:r>
          <a:r>
            <a:rPr lang="en-US" altLang="ja-JP" sz="1200">
              <a:solidFill>
                <a:schemeClr val="tx1"/>
              </a:solidFill>
              <a:latin typeface="+mn-ea"/>
              <a:ea typeface="+mn-ea"/>
            </a:rPr>
            <a:t>.</a:t>
          </a:r>
          <a:r>
            <a:rPr lang="ja-JP" altLang="en-US" sz="1200">
              <a:solidFill>
                <a:schemeClr val="tx1"/>
              </a:solidFill>
              <a:latin typeface="+mn-ea"/>
              <a:ea typeface="+mn-ea"/>
            </a:rPr>
            <a:t>（公財）対馬丸記念会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15</xdr:col>
      <xdr:colOff>28574</xdr:colOff>
      <xdr:row>768</xdr:row>
      <xdr:rowOff>205853</xdr:rowOff>
    </xdr:from>
    <xdr:to>
      <xdr:col>41</xdr:col>
      <xdr:colOff>186266</xdr:colOff>
      <xdr:row>777</xdr:row>
      <xdr:rowOff>110066</xdr:rowOff>
    </xdr:to>
    <xdr:sp macro="" textlink="">
      <xdr:nvSpPr>
        <xdr:cNvPr id="52" name="大かっこ 51"/>
        <xdr:cNvSpPr/>
      </xdr:nvSpPr>
      <xdr:spPr bwMode="auto">
        <a:xfrm>
          <a:off x="2822574" y="55501653"/>
          <a:ext cx="5000625" cy="84401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15112</xdr:colOff>
      <xdr:row>764</xdr:row>
      <xdr:rowOff>263497</xdr:rowOff>
    </xdr:from>
    <xdr:to>
      <xdr:col>28</xdr:col>
      <xdr:colOff>15112</xdr:colOff>
      <xdr:row>766</xdr:row>
      <xdr:rowOff>140434</xdr:rowOff>
    </xdr:to>
    <xdr:cxnSp macro="">
      <xdr:nvCxnSpPr>
        <xdr:cNvPr id="53" name="直線矢印コネクタ 52"/>
        <xdr:cNvCxnSpPr/>
      </xdr:nvCxnSpPr>
      <xdr:spPr bwMode="auto">
        <a:xfrm rot="5400000">
          <a:off x="5117273" y="56517576"/>
          <a:ext cx="40271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180644</xdr:colOff>
      <xdr:row>757</xdr:row>
      <xdr:rowOff>24325</xdr:rowOff>
    </xdr:from>
    <xdr:to>
      <xdr:col>35</xdr:col>
      <xdr:colOff>161922</xdr:colOff>
      <xdr:row>759</xdr:row>
      <xdr:rowOff>57155</xdr:rowOff>
    </xdr:to>
    <xdr:grpSp>
      <xdr:nvGrpSpPr>
        <xdr:cNvPr id="54" name="グループ化 53"/>
        <xdr:cNvGrpSpPr/>
      </xdr:nvGrpSpPr>
      <xdr:grpSpPr>
        <a:xfrm>
          <a:off x="4244644" y="51027525"/>
          <a:ext cx="3029278" cy="1379030"/>
          <a:chOff x="4434037" y="48409804"/>
          <a:chExt cx="2918162" cy="1605644"/>
        </a:xfrm>
      </xdr:grpSpPr>
      <xdr:sp macro="" textlink="">
        <xdr:nvSpPr>
          <xdr:cNvPr id="55" name="大かっこ 54"/>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56" name="正方形/長方形 55"/>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15</xdr:col>
      <xdr:colOff>109007</xdr:colOff>
      <xdr:row>763</xdr:row>
      <xdr:rowOff>31747</xdr:rowOff>
    </xdr:from>
    <xdr:to>
      <xdr:col>41</xdr:col>
      <xdr:colOff>152399</xdr:colOff>
      <xdr:row>765</xdr:row>
      <xdr:rowOff>33865</xdr:rowOff>
    </xdr:to>
    <xdr:sp macro="" textlink="">
      <xdr:nvSpPr>
        <xdr:cNvPr id="57" name="正方形/長方形 56"/>
        <xdr:cNvSpPr/>
      </xdr:nvSpPr>
      <xdr:spPr bwMode="auto">
        <a:xfrm>
          <a:off x="2903007" y="53761214"/>
          <a:ext cx="4886325" cy="6286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15</xdr:col>
      <xdr:colOff>83343</xdr:colOff>
      <xdr:row>768</xdr:row>
      <xdr:rowOff>202407</xdr:rowOff>
    </xdr:from>
    <xdr:to>
      <xdr:col>42</xdr:col>
      <xdr:colOff>56846</xdr:colOff>
      <xdr:row>777</xdr:row>
      <xdr:rowOff>186267</xdr:rowOff>
    </xdr:to>
    <xdr:sp macro="" textlink="">
      <xdr:nvSpPr>
        <xdr:cNvPr id="58" name="正方形/長方形 57"/>
        <xdr:cNvSpPr/>
      </xdr:nvSpPr>
      <xdr:spPr bwMode="auto">
        <a:xfrm>
          <a:off x="2877343" y="55498207"/>
          <a:ext cx="5002703" cy="923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717</v>
      </c>
      <c r="AT2" s="220"/>
      <c r="AU2" s="220"/>
      <c r="AV2" s="52" t="str">
        <f>IF(AW2="", "", "-")</f>
        <v/>
      </c>
      <c r="AW2" s="397"/>
      <c r="AX2" s="397"/>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174</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567</v>
      </c>
      <c r="AF5" s="720"/>
      <c r="AG5" s="720"/>
      <c r="AH5" s="720"/>
      <c r="AI5" s="720"/>
      <c r="AJ5" s="720"/>
      <c r="AK5" s="720"/>
      <c r="AL5" s="720"/>
      <c r="AM5" s="720"/>
      <c r="AN5" s="720"/>
      <c r="AO5" s="720"/>
      <c r="AP5" s="721"/>
      <c r="AQ5" s="722" t="s">
        <v>568</v>
      </c>
      <c r="AR5" s="723"/>
      <c r="AS5" s="723"/>
      <c r="AT5" s="723"/>
      <c r="AU5" s="723"/>
      <c r="AV5" s="723"/>
      <c r="AW5" s="723"/>
      <c r="AX5" s="724"/>
    </row>
    <row r="6" spans="1:50"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9.150000000000006"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5" t="s">
        <v>511</v>
      </c>
      <c r="Z7" s="296"/>
      <c r="AA7" s="296"/>
      <c r="AB7" s="296"/>
      <c r="AC7" s="296"/>
      <c r="AD7" s="396"/>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恩給関係</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x14ac:dyDescent="0.15">
      <c r="A11" s="742" t="s">
        <v>5</v>
      </c>
      <c r="B11" s="743"/>
      <c r="C11" s="743"/>
      <c r="D11" s="743"/>
      <c r="E11" s="743"/>
      <c r="F11" s="751"/>
      <c r="G11" s="714" t="str">
        <f>入力規則等!P10</f>
        <v>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465</v>
      </c>
      <c r="Q13" s="109"/>
      <c r="R13" s="109"/>
      <c r="S13" s="109"/>
      <c r="T13" s="109"/>
      <c r="U13" s="109"/>
      <c r="V13" s="110"/>
      <c r="W13" s="108">
        <v>753</v>
      </c>
      <c r="X13" s="109"/>
      <c r="Y13" s="109"/>
      <c r="Z13" s="109"/>
      <c r="AA13" s="109"/>
      <c r="AB13" s="109"/>
      <c r="AC13" s="110"/>
      <c r="AD13" s="108">
        <v>478</v>
      </c>
      <c r="AE13" s="109"/>
      <c r="AF13" s="109"/>
      <c r="AG13" s="109"/>
      <c r="AH13" s="109"/>
      <c r="AI13" s="109"/>
      <c r="AJ13" s="110"/>
      <c r="AK13" s="108">
        <v>490</v>
      </c>
      <c r="AL13" s="109"/>
      <c r="AM13" s="109"/>
      <c r="AN13" s="109"/>
      <c r="AO13" s="109"/>
      <c r="AP13" s="109"/>
      <c r="AQ13" s="110"/>
      <c r="AR13" s="105">
        <v>624</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573</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573</v>
      </c>
      <c r="Q16" s="109"/>
      <c r="R16" s="109"/>
      <c r="S16" s="109"/>
      <c r="T16" s="109"/>
      <c r="U16" s="109"/>
      <c r="V16" s="110"/>
      <c r="W16" s="108" t="s">
        <v>573</v>
      </c>
      <c r="X16" s="109"/>
      <c r="Y16" s="109"/>
      <c r="Z16" s="109"/>
      <c r="AA16" s="109"/>
      <c r="AB16" s="109"/>
      <c r="AC16" s="110"/>
      <c r="AD16" s="108" t="s">
        <v>577</v>
      </c>
      <c r="AE16" s="109"/>
      <c r="AF16" s="109"/>
      <c r="AG16" s="109"/>
      <c r="AH16" s="109"/>
      <c r="AI16" s="109"/>
      <c r="AJ16" s="110"/>
      <c r="AK16" s="108" t="s">
        <v>573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574</v>
      </c>
      <c r="Q17" s="109"/>
      <c r="R17" s="109"/>
      <c r="S17" s="109"/>
      <c r="T17" s="109"/>
      <c r="U17" s="109"/>
      <c r="V17" s="110"/>
      <c r="W17" s="108" t="s">
        <v>575</v>
      </c>
      <c r="X17" s="109"/>
      <c r="Y17" s="109"/>
      <c r="Z17" s="109"/>
      <c r="AA17" s="109"/>
      <c r="AB17" s="109"/>
      <c r="AC17" s="110"/>
      <c r="AD17" s="108" t="s">
        <v>573</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465</v>
      </c>
      <c r="Q18" s="115"/>
      <c r="R18" s="115"/>
      <c r="S18" s="115"/>
      <c r="T18" s="115"/>
      <c r="U18" s="115"/>
      <c r="V18" s="116"/>
      <c r="W18" s="114">
        <f>SUM(W13:AC17)</f>
        <v>753</v>
      </c>
      <c r="X18" s="115"/>
      <c r="Y18" s="115"/>
      <c r="Z18" s="115"/>
      <c r="AA18" s="115"/>
      <c r="AB18" s="115"/>
      <c r="AC18" s="116"/>
      <c r="AD18" s="114">
        <f>SUM(AD13:AJ17)</f>
        <v>478</v>
      </c>
      <c r="AE18" s="115"/>
      <c r="AF18" s="115"/>
      <c r="AG18" s="115"/>
      <c r="AH18" s="115"/>
      <c r="AI18" s="115"/>
      <c r="AJ18" s="116"/>
      <c r="AK18" s="114">
        <f>SUM(AK13:AQ17)</f>
        <v>490</v>
      </c>
      <c r="AL18" s="115"/>
      <c r="AM18" s="115"/>
      <c r="AN18" s="115"/>
      <c r="AO18" s="115"/>
      <c r="AP18" s="115"/>
      <c r="AQ18" s="116"/>
      <c r="AR18" s="114">
        <f>SUM(AR13:AX17)</f>
        <v>624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459</v>
      </c>
      <c r="Q19" s="109"/>
      <c r="R19" s="109"/>
      <c r="S19" s="109"/>
      <c r="T19" s="109"/>
      <c r="U19" s="109"/>
      <c r="V19" s="110"/>
      <c r="W19" s="108">
        <v>545</v>
      </c>
      <c r="X19" s="109"/>
      <c r="Y19" s="109"/>
      <c r="Z19" s="109"/>
      <c r="AA19" s="109"/>
      <c r="AB19" s="109"/>
      <c r="AC19" s="110"/>
      <c r="AD19" s="108">
        <v>476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0.98709677419354835</v>
      </c>
      <c r="Q20" s="542"/>
      <c r="R20" s="542"/>
      <c r="S20" s="542"/>
      <c r="T20" s="542"/>
      <c r="U20" s="542"/>
      <c r="V20" s="542"/>
      <c r="W20" s="542">
        <f t="shared" ref="W20" si="0">IF(W18=0, "-", SUM(W19)/W18)</f>
        <v>0.72377158034528555</v>
      </c>
      <c r="X20" s="542"/>
      <c r="Y20" s="542"/>
      <c r="Z20" s="542"/>
      <c r="AA20" s="542"/>
      <c r="AB20" s="542"/>
      <c r="AC20" s="542"/>
      <c r="AD20" s="542">
        <f t="shared" ref="AD20" si="1">IF(AD18=0, "-", SUM(AD19)/AD18)</f>
        <v>0.99581589958159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475</v>
      </c>
      <c r="H21" s="932"/>
      <c r="I21" s="932"/>
      <c r="J21" s="932"/>
      <c r="K21" s="932"/>
      <c r="L21" s="932"/>
      <c r="M21" s="932"/>
      <c r="N21" s="932"/>
      <c r="O21" s="932"/>
      <c r="P21" s="542">
        <f>IF(P19=0, "-", SUM(P19)/SUM(P13,P14))</f>
        <v>0.98709677419354835</v>
      </c>
      <c r="Q21" s="542"/>
      <c r="R21" s="542"/>
      <c r="S21" s="542"/>
      <c r="T21" s="542"/>
      <c r="U21" s="542"/>
      <c r="V21" s="542"/>
      <c r="W21" s="542">
        <f t="shared" ref="W21" si="2">IF(W19=0, "-", SUM(W19)/SUM(W13,W14))</f>
        <v>0.72377158034528555</v>
      </c>
      <c r="X21" s="542"/>
      <c r="Y21" s="542"/>
      <c r="Z21" s="542"/>
      <c r="AA21" s="542"/>
      <c r="AB21" s="542"/>
      <c r="AC21" s="542"/>
      <c r="AD21" s="542">
        <f t="shared" ref="AD21" si="3">IF(AD19=0, "-", SUM(AD19)/SUM(AD13,AD14))</f>
        <v>0.99581589958159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480</v>
      </c>
      <c r="Q23" s="106"/>
      <c r="R23" s="106"/>
      <c r="S23" s="106"/>
      <c r="T23" s="106"/>
      <c r="U23" s="106"/>
      <c r="V23" s="107"/>
      <c r="W23" s="105">
        <v>501</v>
      </c>
      <c r="X23" s="106"/>
      <c r="Y23" s="106"/>
      <c r="Z23" s="106"/>
      <c r="AA23" s="106"/>
      <c r="AB23" s="106"/>
      <c r="AC23" s="107"/>
      <c r="AD23" s="209" t="s">
        <v>731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722</v>
      </c>
      <c r="H24" s="190"/>
      <c r="I24" s="190"/>
      <c r="J24" s="190"/>
      <c r="K24" s="190"/>
      <c r="L24" s="190"/>
      <c r="M24" s="190"/>
      <c r="N24" s="190"/>
      <c r="O24" s="191"/>
      <c r="P24" s="108">
        <v>5</v>
      </c>
      <c r="Q24" s="109"/>
      <c r="R24" s="109"/>
      <c r="S24" s="109"/>
      <c r="T24" s="109"/>
      <c r="U24" s="109"/>
      <c r="V24" s="110"/>
      <c r="W24" s="108">
        <v>118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5</v>
      </c>
      <c r="Q25" s="109"/>
      <c r="R25" s="109"/>
      <c r="S25" s="109"/>
      <c r="T25" s="109"/>
      <c r="U25" s="109"/>
      <c r="V25" s="110"/>
      <c r="W25" s="108">
        <v>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0.1</v>
      </c>
      <c r="Q27" s="109"/>
      <c r="R27" s="109"/>
      <c r="S27" s="109"/>
      <c r="T27" s="109"/>
      <c r="U27" s="109"/>
      <c r="V27" s="110"/>
      <c r="W27" s="108">
        <v>0.1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-0.30000000000001137</v>
      </c>
      <c r="Q28" s="115"/>
      <c r="R28" s="115"/>
      <c r="S28" s="115"/>
      <c r="T28" s="115"/>
      <c r="U28" s="115"/>
      <c r="V28" s="116"/>
      <c r="W28" s="114">
        <f>W29-SUM(W23:W27)</f>
        <v>-0.30000000000006821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490</v>
      </c>
      <c r="Q29" s="109"/>
      <c r="R29" s="109"/>
      <c r="S29" s="109"/>
      <c r="T29" s="109"/>
      <c r="U29" s="109"/>
      <c r="V29" s="110"/>
      <c r="W29" s="227">
        <f>AR13</f>
        <v>624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470</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531</v>
      </c>
      <c r="AF30" s="387"/>
      <c r="AG30" s="387"/>
      <c r="AH30" s="388"/>
      <c r="AI30" s="386" t="s">
        <v>528</v>
      </c>
      <c r="AJ30" s="387"/>
      <c r="AK30" s="387"/>
      <c r="AL30" s="388"/>
      <c r="AM30" s="389" t="s">
        <v>523</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31</v>
      </c>
      <c r="AV31" s="271"/>
      <c r="AW31" s="379" t="s">
        <v>300</v>
      </c>
      <c r="AX31" s="380"/>
    </row>
    <row r="32" spans="1:50" ht="23.25" customHeight="1" x14ac:dyDescent="0.15">
      <c r="A32" s="518"/>
      <c r="B32" s="516"/>
      <c r="C32" s="516"/>
      <c r="D32" s="516"/>
      <c r="E32" s="516"/>
      <c r="F32" s="517"/>
      <c r="G32" s="543" t="s">
        <v>585</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586</v>
      </c>
      <c r="AC32" s="554"/>
      <c r="AD32" s="554"/>
      <c r="AE32" s="364">
        <v>598</v>
      </c>
      <c r="AF32" s="365"/>
      <c r="AG32" s="365"/>
      <c r="AH32" s="365"/>
      <c r="AI32" s="364">
        <v>747</v>
      </c>
      <c r="AJ32" s="365"/>
      <c r="AK32" s="365"/>
      <c r="AL32" s="365"/>
      <c r="AM32" s="364">
        <v>517</v>
      </c>
      <c r="AN32" s="365"/>
      <c r="AO32" s="365"/>
      <c r="AP32" s="365"/>
      <c r="AQ32" s="111" t="s">
        <v>587</v>
      </c>
      <c r="AR32" s="112"/>
      <c r="AS32" s="112"/>
      <c r="AT32" s="113"/>
      <c r="AU32" s="365" t="s">
        <v>573</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586</v>
      </c>
      <c r="AC33" s="525"/>
      <c r="AD33" s="525"/>
      <c r="AE33" s="364">
        <v>567</v>
      </c>
      <c r="AF33" s="365"/>
      <c r="AG33" s="365"/>
      <c r="AH33" s="365"/>
      <c r="AI33" s="364">
        <v>598</v>
      </c>
      <c r="AJ33" s="365"/>
      <c r="AK33" s="365"/>
      <c r="AL33" s="365"/>
      <c r="AM33" s="364">
        <v>747</v>
      </c>
      <c r="AN33" s="365"/>
      <c r="AO33" s="365"/>
      <c r="AP33" s="365"/>
      <c r="AQ33" s="111" t="s">
        <v>573</v>
      </c>
      <c r="AR33" s="112"/>
      <c r="AS33" s="112"/>
      <c r="AT33" s="113"/>
      <c r="AU33" s="365">
        <f>AM32</f>
        <v>517</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105.5</v>
      </c>
      <c r="AF34" s="365"/>
      <c r="AG34" s="365"/>
      <c r="AH34" s="365"/>
      <c r="AI34" s="364">
        <v>124.9</v>
      </c>
      <c r="AJ34" s="365"/>
      <c r="AK34" s="365"/>
      <c r="AL34" s="365"/>
      <c r="AM34" s="364">
        <v>69.2</v>
      </c>
      <c r="AN34" s="365"/>
      <c r="AO34" s="365"/>
      <c r="AP34" s="365"/>
      <c r="AQ34" s="111" t="s">
        <v>570</v>
      </c>
      <c r="AR34" s="112"/>
      <c r="AS34" s="112"/>
      <c r="AT34" s="113"/>
      <c r="AU34" s="365" t="s">
        <v>573</v>
      </c>
      <c r="AV34" s="365"/>
      <c r="AW34" s="365"/>
      <c r="AX34" s="367"/>
    </row>
    <row r="35" spans="1:50" ht="23.25" customHeight="1" x14ac:dyDescent="0.15">
      <c r="A35" s="902" t="s">
        <v>501</v>
      </c>
      <c r="B35" s="903"/>
      <c r="C35" s="903"/>
      <c r="D35" s="903"/>
      <c r="E35" s="903"/>
      <c r="F35" s="904"/>
      <c r="G35" s="908" t="s">
        <v>588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4" t="s">
        <v>470</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t="s">
        <v>592</v>
      </c>
      <c r="AR38" s="136"/>
      <c r="AS38" s="137" t="s">
        <v>355</v>
      </c>
      <c r="AT38" s="172"/>
      <c r="AU38" s="271">
        <v>31</v>
      </c>
      <c r="AV38" s="271"/>
      <c r="AW38" s="379" t="s">
        <v>300</v>
      </c>
      <c r="AX38" s="380"/>
    </row>
    <row r="39" spans="1:50" ht="23.25" customHeight="1" x14ac:dyDescent="0.15">
      <c r="A39" s="518"/>
      <c r="B39" s="516"/>
      <c r="C39" s="516"/>
      <c r="D39" s="516"/>
      <c r="E39" s="516"/>
      <c r="F39" s="517"/>
      <c r="G39" s="543" t="s">
        <v>589</v>
      </c>
      <c r="H39" s="544"/>
      <c r="I39" s="544"/>
      <c r="J39" s="544"/>
      <c r="K39" s="544"/>
      <c r="L39" s="544"/>
      <c r="M39" s="544"/>
      <c r="N39" s="544"/>
      <c r="O39" s="545"/>
      <c r="P39" s="161" t="s">
        <v>590</v>
      </c>
      <c r="Q39" s="161"/>
      <c r="R39" s="161"/>
      <c r="S39" s="161"/>
      <c r="T39" s="161"/>
      <c r="U39" s="161"/>
      <c r="V39" s="161"/>
      <c r="W39" s="161"/>
      <c r="X39" s="231"/>
      <c r="Y39" s="338" t="s">
        <v>12</v>
      </c>
      <c r="Z39" s="552"/>
      <c r="AA39" s="553"/>
      <c r="AB39" s="554" t="s">
        <v>591</v>
      </c>
      <c r="AC39" s="554"/>
      <c r="AD39" s="554"/>
      <c r="AE39" s="364">
        <v>211</v>
      </c>
      <c r="AF39" s="365"/>
      <c r="AG39" s="365"/>
      <c r="AH39" s="365"/>
      <c r="AI39" s="364">
        <v>199</v>
      </c>
      <c r="AJ39" s="365"/>
      <c r="AK39" s="365"/>
      <c r="AL39" s="365"/>
      <c r="AM39" s="364">
        <v>192</v>
      </c>
      <c r="AN39" s="365"/>
      <c r="AO39" s="365"/>
      <c r="AP39" s="365"/>
      <c r="AQ39" s="111" t="s">
        <v>573</v>
      </c>
      <c r="AR39" s="112"/>
      <c r="AS39" s="112"/>
      <c r="AT39" s="113"/>
      <c r="AU39" s="365" t="s">
        <v>592</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591</v>
      </c>
      <c r="AC40" s="525"/>
      <c r="AD40" s="525"/>
      <c r="AE40" s="364">
        <v>242</v>
      </c>
      <c r="AF40" s="365"/>
      <c r="AG40" s="365"/>
      <c r="AH40" s="365"/>
      <c r="AI40" s="364">
        <v>211</v>
      </c>
      <c r="AJ40" s="365"/>
      <c r="AK40" s="365"/>
      <c r="AL40" s="365"/>
      <c r="AM40" s="364">
        <v>199</v>
      </c>
      <c r="AN40" s="365"/>
      <c r="AO40" s="365"/>
      <c r="AP40" s="365"/>
      <c r="AQ40" s="111" t="s">
        <v>593</v>
      </c>
      <c r="AR40" s="112"/>
      <c r="AS40" s="112"/>
      <c r="AT40" s="113"/>
      <c r="AU40" s="365">
        <f>AM39</f>
        <v>192</v>
      </c>
      <c r="AV40" s="365"/>
      <c r="AW40" s="365"/>
      <c r="AX40" s="367"/>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v>87.2</v>
      </c>
      <c r="AF41" s="365"/>
      <c r="AG41" s="365"/>
      <c r="AH41" s="365"/>
      <c r="AI41" s="364">
        <v>94.3</v>
      </c>
      <c r="AJ41" s="365"/>
      <c r="AK41" s="365"/>
      <c r="AL41" s="365"/>
      <c r="AM41" s="364">
        <v>96.5</v>
      </c>
      <c r="AN41" s="365"/>
      <c r="AO41" s="365"/>
      <c r="AP41" s="365"/>
      <c r="AQ41" s="111" t="s">
        <v>594</v>
      </c>
      <c r="AR41" s="112"/>
      <c r="AS41" s="112"/>
      <c r="AT41" s="113"/>
      <c r="AU41" s="365" t="s">
        <v>573</v>
      </c>
      <c r="AV41" s="365"/>
      <c r="AW41" s="365"/>
      <c r="AX41" s="367"/>
    </row>
    <row r="42" spans="1:50" ht="23.25" customHeight="1" x14ac:dyDescent="0.15">
      <c r="A42" s="902" t="s">
        <v>501</v>
      </c>
      <c r="B42" s="903"/>
      <c r="C42" s="903"/>
      <c r="D42" s="903"/>
      <c r="E42" s="903"/>
      <c r="F42" s="904"/>
      <c r="G42" s="908" t="s">
        <v>595</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470</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470</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470</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8" t="s">
        <v>531</v>
      </c>
      <c r="AF65" s="369"/>
      <c r="AG65" s="369"/>
      <c r="AH65" s="370"/>
      <c r="AI65" s="368" t="s">
        <v>528</v>
      </c>
      <c r="AJ65" s="369"/>
      <c r="AK65" s="369"/>
      <c r="AL65" s="370"/>
      <c r="AM65" s="375" t="s">
        <v>523</v>
      </c>
      <c r="AN65" s="375"/>
      <c r="AO65" s="375"/>
      <c r="AP65" s="368"/>
      <c r="AQ65" s="870" t="s">
        <v>354</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469</v>
      </c>
      <c r="AX66" s="983"/>
    </row>
    <row r="67" spans="1:50" ht="23.25" hidden="1" customHeight="1" x14ac:dyDescent="0.15">
      <c r="A67" s="854"/>
      <c r="B67" s="855"/>
      <c r="C67" s="855"/>
      <c r="D67" s="855"/>
      <c r="E67" s="855"/>
      <c r="F67" s="856"/>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491</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491</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492</v>
      </c>
      <c r="AC69" s="980"/>
      <c r="AD69" s="980"/>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476</v>
      </c>
      <c r="B70" s="855"/>
      <c r="C70" s="855"/>
      <c r="D70" s="855"/>
      <c r="E70" s="855"/>
      <c r="F70" s="856"/>
      <c r="G70" s="944" t="s">
        <v>357</v>
      </c>
      <c r="H70" s="945"/>
      <c r="I70" s="945"/>
      <c r="J70" s="945"/>
      <c r="K70" s="945"/>
      <c r="L70" s="945"/>
      <c r="M70" s="945"/>
      <c r="N70" s="945"/>
      <c r="O70" s="945"/>
      <c r="P70" s="945"/>
      <c r="Q70" s="945"/>
      <c r="R70" s="945"/>
      <c r="S70" s="945"/>
      <c r="T70" s="945"/>
      <c r="U70" s="945"/>
      <c r="V70" s="945"/>
      <c r="W70" s="948" t="s">
        <v>490</v>
      </c>
      <c r="X70" s="949"/>
      <c r="Y70" s="954" t="s">
        <v>12</v>
      </c>
      <c r="Z70" s="954"/>
      <c r="AA70" s="955"/>
      <c r="AB70" s="956" t="s">
        <v>491</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491</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492</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471</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504</v>
      </c>
      <c r="B78" s="917"/>
      <c r="C78" s="917"/>
      <c r="D78" s="917"/>
      <c r="E78" s="914" t="s">
        <v>448</v>
      </c>
      <c r="F78" s="915"/>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465</v>
      </c>
      <c r="AP79" s="149"/>
      <c r="AQ79" s="149"/>
      <c r="AR79" s="81" t="s">
        <v>463</v>
      </c>
      <c r="AS79" s="148"/>
      <c r="AT79" s="149"/>
      <c r="AU79" s="149"/>
      <c r="AV79" s="149"/>
      <c r="AW79" s="149"/>
      <c r="AX79" s="150"/>
    </row>
    <row r="80" spans="1:50" ht="18.75" hidden="1" customHeight="1" x14ac:dyDescent="0.15">
      <c r="A80" s="522" t="s">
        <v>266</v>
      </c>
      <c r="B80" s="849" t="s">
        <v>462</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531</v>
      </c>
      <c r="AF100" s="827"/>
      <c r="AG100" s="827"/>
      <c r="AH100" s="828"/>
      <c r="AI100" s="826" t="s">
        <v>528</v>
      </c>
      <c r="AJ100" s="827"/>
      <c r="AK100" s="827"/>
      <c r="AL100" s="828"/>
      <c r="AM100" s="826" t="s">
        <v>524</v>
      </c>
      <c r="AN100" s="827"/>
      <c r="AO100" s="827"/>
      <c r="AP100" s="828"/>
      <c r="AQ100" s="933" t="s">
        <v>517</v>
      </c>
      <c r="AR100" s="934"/>
      <c r="AS100" s="934"/>
      <c r="AT100" s="935"/>
      <c r="AU100" s="933" t="s">
        <v>514</v>
      </c>
      <c r="AV100" s="934"/>
      <c r="AW100" s="934"/>
      <c r="AX100" s="936"/>
    </row>
    <row r="101" spans="1:60" ht="23.25" hidden="1" customHeight="1" x14ac:dyDescent="0.15">
      <c r="A101" s="494"/>
      <c r="B101" s="495"/>
      <c r="C101" s="495"/>
      <c r="D101" s="495"/>
      <c r="E101" s="495"/>
      <c r="F101" s="496"/>
      <c r="G101" s="161"/>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c r="AC101" s="554"/>
      <c r="AD101" s="554"/>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c r="AC102" s="554"/>
      <c r="AD102" s="554"/>
      <c r="AE102" s="358"/>
      <c r="AF102" s="358"/>
      <c r="AG102" s="358"/>
      <c r="AH102" s="358"/>
      <c r="AI102" s="358"/>
      <c r="AJ102" s="358"/>
      <c r="AK102" s="358"/>
      <c r="AL102" s="358"/>
      <c r="AM102" s="358"/>
      <c r="AN102" s="358"/>
      <c r="AO102" s="358"/>
      <c r="AP102" s="358"/>
      <c r="AQ102" s="817"/>
      <c r="AR102" s="818"/>
      <c r="AS102" s="818"/>
      <c r="AT102" s="819"/>
      <c r="AU102" s="817"/>
      <c r="AV102" s="818"/>
      <c r="AW102" s="818"/>
      <c r="AX102" s="819"/>
    </row>
    <row r="103" spans="1:60" ht="31.5" hidden="1" customHeight="1" x14ac:dyDescent="0.15">
      <c r="A103" s="491" t="s">
        <v>472</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customHeight="1" x14ac:dyDescent="0.15">
      <c r="A106" s="491" t="s">
        <v>472</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x14ac:dyDescent="0.15">
      <c r="A107" s="494"/>
      <c r="B107" s="495"/>
      <c r="C107" s="495"/>
      <c r="D107" s="495"/>
      <c r="E107" s="495"/>
      <c r="F107" s="496"/>
      <c r="G107" s="161" t="s">
        <v>596</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597</v>
      </c>
      <c r="AC107" s="475"/>
      <c r="AD107" s="476"/>
      <c r="AE107" s="358">
        <v>30223</v>
      </c>
      <c r="AF107" s="358"/>
      <c r="AG107" s="358"/>
      <c r="AH107" s="358"/>
      <c r="AI107" s="358">
        <v>30246</v>
      </c>
      <c r="AJ107" s="358"/>
      <c r="AK107" s="358"/>
      <c r="AL107" s="358"/>
      <c r="AM107" s="358">
        <v>30131</v>
      </c>
      <c r="AN107" s="358"/>
      <c r="AO107" s="358"/>
      <c r="AP107" s="358"/>
      <c r="AQ107" s="364" t="s">
        <v>573</v>
      </c>
      <c r="AR107" s="365"/>
      <c r="AS107" s="365"/>
      <c r="AT107" s="366"/>
      <c r="AU107" s="364" t="s">
        <v>728</v>
      </c>
      <c r="AV107" s="365"/>
      <c r="AW107" s="365"/>
      <c r="AX107" s="366"/>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t="s">
        <v>597</v>
      </c>
      <c r="AC108" s="407"/>
      <c r="AD108" s="408"/>
      <c r="AE108" s="358">
        <v>31576</v>
      </c>
      <c r="AF108" s="358"/>
      <c r="AG108" s="358"/>
      <c r="AH108" s="358"/>
      <c r="AI108" s="358">
        <v>30223</v>
      </c>
      <c r="AJ108" s="358"/>
      <c r="AK108" s="358"/>
      <c r="AL108" s="358"/>
      <c r="AM108" s="358">
        <v>30246</v>
      </c>
      <c r="AN108" s="358"/>
      <c r="AO108" s="358"/>
      <c r="AP108" s="358"/>
      <c r="AQ108" s="364">
        <f>AM107</f>
        <v>30131</v>
      </c>
      <c r="AR108" s="365"/>
      <c r="AS108" s="365"/>
      <c r="AT108" s="366"/>
      <c r="AU108" s="817">
        <v>30131</v>
      </c>
      <c r="AV108" s="818"/>
      <c r="AW108" s="818"/>
      <c r="AX108" s="819"/>
    </row>
    <row r="109" spans="1:60" ht="31.5" customHeight="1" x14ac:dyDescent="0.15">
      <c r="A109" s="491" t="s">
        <v>472</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customHeight="1" x14ac:dyDescent="0.15">
      <c r="A110" s="494"/>
      <c r="B110" s="495"/>
      <c r="C110" s="495"/>
      <c r="D110" s="495"/>
      <c r="E110" s="495"/>
      <c r="F110" s="496"/>
      <c r="G110" s="161" t="s">
        <v>599</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597</v>
      </c>
      <c r="AC110" s="475"/>
      <c r="AD110" s="476"/>
      <c r="AE110" s="358">
        <v>2983</v>
      </c>
      <c r="AF110" s="358"/>
      <c r="AG110" s="358"/>
      <c r="AH110" s="358"/>
      <c r="AI110" s="358">
        <v>3167</v>
      </c>
      <c r="AJ110" s="358"/>
      <c r="AK110" s="358"/>
      <c r="AL110" s="358"/>
      <c r="AM110" s="358">
        <v>3407</v>
      </c>
      <c r="AN110" s="358"/>
      <c r="AO110" s="358"/>
      <c r="AP110" s="358"/>
      <c r="AQ110" s="364" t="s">
        <v>598</v>
      </c>
      <c r="AR110" s="365"/>
      <c r="AS110" s="365"/>
      <c r="AT110" s="366"/>
      <c r="AU110" s="364" t="s">
        <v>729</v>
      </c>
      <c r="AV110" s="365"/>
      <c r="AW110" s="365"/>
      <c r="AX110" s="366"/>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t="s">
        <v>597</v>
      </c>
      <c r="AC111" s="407"/>
      <c r="AD111" s="408"/>
      <c r="AE111" s="358">
        <v>2812</v>
      </c>
      <c r="AF111" s="358"/>
      <c r="AG111" s="358"/>
      <c r="AH111" s="358"/>
      <c r="AI111" s="358">
        <v>2983</v>
      </c>
      <c r="AJ111" s="358"/>
      <c r="AK111" s="358"/>
      <c r="AL111" s="358"/>
      <c r="AM111" s="358">
        <v>3167</v>
      </c>
      <c r="AN111" s="358"/>
      <c r="AO111" s="358"/>
      <c r="AP111" s="358"/>
      <c r="AQ111" s="364">
        <f>AM110</f>
        <v>3407</v>
      </c>
      <c r="AR111" s="365"/>
      <c r="AS111" s="365"/>
      <c r="AT111" s="366"/>
      <c r="AU111" s="817">
        <v>3407</v>
      </c>
      <c r="AV111" s="818"/>
      <c r="AW111" s="818"/>
      <c r="AX111" s="819"/>
    </row>
    <row r="112" spans="1:60" ht="31.5" hidden="1" customHeight="1" x14ac:dyDescent="0.15">
      <c r="A112" s="491" t="s">
        <v>472</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603</v>
      </c>
      <c r="AC116" s="301"/>
      <c r="AD116" s="302"/>
      <c r="AE116" s="358">
        <v>1284</v>
      </c>
      <c r="AF116" s="358"/>
      <c r="AG116" s="358"/>
      <c r="AH116" s="358"/>
      <c r="AI116" s="358">
        <v>981</v>
      </c>
      <c r="AJ116" s="358"/>
      <c r="AK116" s="358"/>
      <c r="AL116" s="358"/>
      <c r="AM116" s="358">
        <v>1120</v>
      </c>
      <c r="AN116" s="358"/>
      <c r="AO116" s="358"/>
      <c r="AP116" s="358"/>
      <c r="AQ116" s="364">
        <v>1149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605</v>
      </c>
      <c r="AC117" s="342"/>
      <c r="AD117" s="343"/>
      <c r="AE117" s="306" t="s">
        <v>606</v>
      </c>
      <c r="AF117" s="306"/>
      <c r="AG117" s="306"/>
      <c r="AH117" s="306"/>
      <c r="AI117" s="306" t="s">
        <v>607</v>
      </c>
      <c r="AJ117" s="306"/>
      <c r="AK117" s="306"/>
      <c r="AL117" s="306"/>
      <c r="AM117" s="306" t="s">
        <v>716</v>
      </c>
      <c r="AN117" s="306"/>
      <c r="AO117" s="306"/>
      <c r="AP117" s="306"/>
      <c r="AQ117" s="306" t="s">
        <v>717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v>23052</v>
      </c>
      <c r="AF119" s="358"/>
      <c r="AG119" s="358"/>
      <c r="AH119" s="358"/>
      <c r="AI119" s="358">
        <v>24442</v>
      </c>
      <c r="AJ119" s="358"/>
      <c r="AK119" s="358"/>
      <c r="AL119" s="358"/>
      <c r="AM119" s="358">
        <v>25333</v>
      </c>
      <c r="AN119" s="358"/>
      <c r="AO119" s="358"/>
      <c r="AP119" s="358"/>
      <c r="AQ119" s="358">
        <v>25333</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604</v>
      </c>
      <c r="AC120" s="342"/>
      <c r="AD120" s="343"/>
      <c r="AE120" s="306" t="s">
        <v>608</v>
      </c>
      <c r="AF120" s="306"/>
      <c r="AG120" s="306"/>
      <c r="AH120" s="306"/>
      <c r="AI120" s="306" t="s">
        <v>609</v>
      </c>
      <c r="AJ120" s="306"/>
      <c r="AK120" s="306"/>
      <c r="AL120" s="306"/>
      <c r="AM120" s="306" t="s">
        <v>718</v>
      </c>
      <c r="AN120" s="306"/>
      <c r="AO120" s="306"/>
      <c r="AP120" s="306"/>
      <c r="AQ120" s="306" t="s">
        <v>718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9.45" customHeight="1" x14ac:dyDescent="0.15">
      <c r="A130" s="998" t="s">
        <v>561</v>
      </c>
      <c r="B130" s="996"/>
      <c r="C130" s="995" t="s">
        <v>358</v>
      </c>
      <c r="D130" s="996"/>
      <c r="E130" s="308" t="s">
        <v>387</v>
      </c>
      <c r="F130" s="309"/>
      <c r="G130" s="310" t="s">
        <v>610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9.45" customHeight="1" x14ac:dyDescent="0.15">
      <c r="A131" s="999"/>
      <c r="B131" s="252"/>
      <c r="C131" s="251"/>
      <c r="D131" s="252"/>
      <c r="E131" s="238" t="s">
        <v>386</v>
      </c>
      <c r="F131" s="239"/>
      <c r="G131" s="235" t="s">
        <v>611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615</v>
      </c>
      <c r="AR133" s="271"/>
      <c r="AS133" s="137" t="s">
        <v>355</v>
      </c>
      <c r="AT133" s="172"/>
      <c r="AU133" s="136">
        <v>31</v>
      </c>
      <c r="AV133" s="136"/>
      <c r="AW133" s="137" t="s">
        <v>300</v>
      </c>
      <c r="AX133" s="138"/>
    </row>
    <row r="134" spans="1:50" ht="39.75" customHeight="1" x14ac:dyDescent="0.15">
      <c r="A134" s="999"/>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613</v>
      </c>
      <c r="AC134" s="221"/>
      <c r="AD134" s="221"/>
      <c r="AE134" s="266">
        <v>353600</v>
      </c>
      <c r="AF134" s="112"/>
      <c r="AG134" s="112"/>
      <c r="AH134" s="112"/>
      <c r="AI134" s="266">
        <v>462249</v>
      </c>
      <c r="AJ134" s="112"/>
      <c r="AK134" s="112"/>
      <c r="AL134" s="112"/>
      <c r="AM134" s="266">
        <v>417355</v>
      </c>
      <c r="AN134" s="112"/>
      <c r="AO134" s="112"/>
      <c r="AP134" s="112"/>
      <c r="AQ134" s="266" t="s">
        <v>616</v>
      </c>
      <c r="AR134" s="112"/>
      <c r="AS134" s="112"/>
      <c r="AT134" s="112"/>
      <c r="AU134" s="266" t="s">
        <v>615</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v>525056</v>
      </c>
      <c r="AF135" s="112"/>
      <c r="AG135" s="112"/>
      <c r="AH135" s="112"/>
      <c r="AI135" s="266">
        <v>353600</v>
      </c>
      <c r="AJ135" s="112"/>
      <c r="AK135" s="112"/>
      <c r="AL135" s="112"/>
      <c r="AM135" s="266">
        <v>462249</v>
      </c>
      <c r="AN135" s="112"/>
      <c r="AO135" s="112"/>
      <c r="AP135" s="112"/>
      <c r="AQ135" s="266" t="s">
        <v>615</v>
      </c>
      <c r="AR135" s="112"/>
      <c r="AS135" s="112"/>
      <c r="AT135" s="112"/>
      <c r="AU135" s="266">
        <f>AM134</f>
        <v>417355</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617</v>
      </c>
      <c r="H154" s="161"/>
      <c r="I154" s="161"/>
      <c r="J154" s="161"/>
      <c r="K154" s="161"/>
      <c r="L154" s="161"/>
      <c r="M154" s="161"/>
      <c r="N154" s="161"/>
      <c r="O154" s="161"/>
      <c r="P154" s="231"/>
      <c r="Q154" s="160" t="s">
        <v>615</v>
      </c>
      <c r="R154" s="161"/>
      <c r="S154" s="161"/>
      <c r="T154" s="161"/>
      <c r="U154" s="161"/>
      <c r="V154" s="161"/>
      <c r="W154" s="161"/>
      <c r="X154" s="161"/>
      <c r="Y154" s="161"/>
      <c r="Z154" s="161"/>
      <c r="AA154" s="928"/>
      <c r="AB154" s="255" t="s">
        <v>617</v>
      </c>
      <c r="AC154" s="256"/>
      <c r="AD154" s="256"/>
      <c r="AE154" s="261" t="s">
        <v>615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9"/>
      <c r="AB157" s="257"/>
      <c r="AC157" s="258"/>
      <c r="AD157" s="258"/>
      <c r="AE157" s="160" t="s">
        <v>615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8"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0.45" customHeight="1" x14ac:dyDescent="0.15">
      <c r="A188" s="999"/>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0.45" customHeight="1" x14ac:dyDescent="0.15">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557</v>
      </c>
      <c r="D430" s="250"/>
      <c r="E430" s="238" t="s">
        <v>541</v>
      </c>
      <c r="F430" s="451"/>
      <c r="G430" s="240" t="s">
        <v>374</v>
      </c>
      <c r="H430" s="158"/>
      <c r="I430" s="158"/>
      <c r="J430" s="241" t="s">
        <v>614</v>
      </c>
      <c r="K430" s="242"/>
      <c r="L430" s="242"/>
      <c r="M430" s="242"/>
      <c r="N430" s="242"/>
      <c r="O430" s="242"/>
      <c r="P430" s="242"/>
      <c r="Q430" s="242"/>
      <c r="R430" s="242"/>
      <c r="S430" s="242"/>
      <c r="T430" s="243"/>
      <c r="U430" s="244" t="s">
        <v>615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618</v>
      </c>
      <c r="AR432" s="136"/>
      <c r="AS432" s="137" t="s">
        <v>355</v>
      </c>
      <c r="AT432" s="172"/>
      <c r="AU432" s="136">
        <v>31</v>
      </c>
      <c r="AV432" s="136"/>
      <c r="AW432" s="137" t="s">
        <v>300</v>
      </c>
      <c r="AX432" s="138"/>
    </row>
    <row r="433" spans="1:50" x14ac:dyDescent="0.15">
      <c r="A433" s="999"/>
      <c r="B433" s="252"/>
      <c r="C433" s="251"/>
      <c r="D433" s="252"/>
      <c r="E433" s="166"/>
      <c r="F433" s="167"/>
      <c r="G433" s="230" t="s">
        <v>623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615</v>
      </c>
      <c r="AF433" s="112"/>
      <c r="AG433" s="112"/>
      <c r="AH433" s="112"/>
      <c r="AI433" s="111" t="s">
        <v>625</v>
      </c>
      <c r="AJ433" s="112"/>
      <c r="AK433" s="112"/>
      <c r="AL433" s="112"/>
      <c r="AM433" s="111" t="s">
        <v>615</v>
      </c>
      <c r="AN433" s="112"/>
      <c r="AO433" s="112"/>
      <c r="AP433" s="113"/>
      <c r="AQ433" s="111" t="s">
        <v>617</v>
      </c>
      <c r="AR433" s="112"/>
      <c r="AS433" s="112"/>
      <c r="AT433" s="113"/>
      <c r="AU433" s="112" t="s">
        <v>615</v>
      </c>
      <c r="AV433" s="112"/>
      <c r="AW433" s="112"/>
      <c r="AX433" s="222"/>
    </row>
    <row r="434" spans="1:50"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620</v>
      </c>
      <c r="AF434" s="112"/>
      <c r="AG434" s="112"/>
      <c r="AH434" s="113"/>
      <c r="AI434" s="111" t="s">
        <v>620</v>
      </c>
      <c r="AJ434" s="112"/>
      <c r="AK434" s="112"/>
      <c r="AL434" s="112"/>
      <c r="AM434" s="111" t="s">
        <v>617</v>
      </c>
      <c r="AN434" s="112"/>
      <c r="AO434" s="112"/>
      <c r="AP434" s="113"/>
      <c r="AQ434" s="111" t="s">
        <v>619</v>
      </c>
      <c r="AR434" s="112"/>
      <c r="AS434" s="112"/>
      <c r="AT434" s="113"/>
      <c r="AU434" s="112" t="s">
        <v>626</v>
      </c>
      <c r="AV434" s="112"/>
      <c r="AW434" s="112"/>
      <c r="AX434" s="222"/>
    </row>
    <row r="435" spans="1:50"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615</v>
      </c>
      <c r="AJ435" s="112"/>
      <c r="AK435" s="112"/>
      <c r="AL435" s="112"/>
      <c r="AM435" s="111" t="s">
        <v>615</v>
      </c>
      <c r="AN435" s="112"/>
      <c r="AO435" s="112"/>
      <c r="AP435" s="113"/>
      <c r="AQ435" s="111" t="s">
        <v>619</v>
      </c>
      <c r="AR435" s="112"/>
      <c r="AS435" s="112"/>
      <c r="AT435" s="113"/>
      <c r="AU435" s="112" t="s">
        <v>615</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615</v>
      </c>
      <c r="AR457" s="136"/>
      <c r="AS457" s="137" t="s">
        <v>355</v>
      </c>
      <c r="AT457" s="172"/>
      <c r="AU457" s="136">
        <v>31</v>
      </c>
      <c r="AV457" s="136"/>
      <c r="AW457" s="137" t="s">
        <v>300</v>
      </c>
      <c r="AX457" s="138"/>
    </row>
    <row r="458" spans="1:50" x14ac:dyDescent="0.15">
      <c r="A458" s="999"/>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616</v>
      </c>
      <c r="AC458" s="133"/>
      <c r="AD458" s="133"/>
      <c r="AE458" s="111" t="s">
        <v>621</v>
      </c>
      <c r="AF458" s="112"/>
      <c r="AG458" s="112"/>
      <c r="AH458" s="112"/>
      <c r="AI458" s="111" t="s">
        <v>616</v>
      </c>
      <c r="AJ458" s="112"/>
      <c r="AK458" s="112"/>
      <c r="AL458" s="112"/>
      <c r="AM458" s="111" t="s">
        <v>615</v>
      </c>
      <c r="AN458" s="112"/>
      <c r="AO458" s="112"/>
      <c r="AP458" s="113"/>
      <c r="AQ458" s="111" t="s">
        <v>615</v>
      </c>
      <c r="AR458" s="112"/>
      <c r="AS458" s="112"/>
      <c r="AT458" s="113"/>
      <c r="AU458" s="112" t="s">
        <v>628</v>
      </c>
      <c r="AV458" s="112"/>
      <c r="AW458" s="112"/>
      <c r="AX458" s="222"/>
    </row>
    <row r="459" spans="1:50"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t="s">
        <v>618</v>
      </c>
      <c r="AF459" s="112"/>
      <c r="AG459" s="112"/>
      <c r="AH459" s="113"/>
      <c r="AI459" s="111" t="s">
        <v>615</v>
      </c>
      <c r="AJ459" s="112"/>
      <c r="AK459" s="112"/>
      <c r="AL459" s="112"/>
      <c r="AM459" s="111" t="s">
        <v>627</v>
      </c>
      <c r="AN459" s="112"/>
      <c r="AO459" s="112"/>
      <c r="AP459" s="113"/>
      <c r="AQ459" s="111" t="s">
        <v>618</v>
      </c>
      <c r="AR459" s="112"/>
      <c r="AS459" s="112"/>
      <c r="AT459" s="113"/>
      <c r="AU459" s="112" t="s">
        <v>615</v>
      </c>
      <c r="AV459" s="112"/>
      <c r="AW459" s="112"/>
      <c r="AX459" s="222"/>
    </row>
    <row r="460" spans="1:50"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622</v>
      </c>
      <c r="AF460" s="112"/>
      <c r="AG460" s="112"/>
      <c r="AH460" s="113"/>
      <c r="AI460" s="111" t="s">
        <v>615</v>
      </c>
      <c r="AJ460" s="112"/>
      <c r="AK460" s="112"/>
      <c r="AL460" s="112"/>
      <c r="AM460" s="111" t="s">
        <v>617</v>
      </c>
      <c r="AN460" s="112"/>
      <c r="AO460" s="112"/>
      <c r="AP460" s="113"/>
      <c r="AQ460" s="111" t="s">
        <v>615</v>
      </c>
      <c r="AR460" s="112"/>
      <c r="AS460" s="112"/>
      <c r="AT460" s="113"/>
      <c r="AU460" s="112" t="s">
        <v>615</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90"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569</v>
      </c>
      <c r="AE702" s="901"/>
      <c r="AF702" s="901"/>
      <c r="AG702" s="888" t="s">
        <v>637</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569</v>
      </c>
      <c r="AE703" s="155"/>
      <c r="AF703" s="155"/>
      <c r="AG703" s="667" t="s">
        <v>635</v>
      </c>
      <c r="AH703" s="668"/>
      <c r="AI703" s="668"/>
      <c r="AJ703" s="668"/>
      <c r="AK703" s="668"/>
      <c r="AL703" s="668"/>
      <c r="AM703" s="668"/>
      <c r="AN703" s="668"/>
      <c r="AO703" s="668"/>
      <c r="AP703" s="668"/>
      <c r="AQ703" s="668"/>
      <c r="AR703" s="668"/>
      <c r="AS703" s="668"/>
      <c r="AT703" s="668"/>
      <c r="AU703" s="668"/>
      <c r="AV703" s="668"/>
      <c r="AW703" s="668"/>
      <c r="AX703" s="669"/>
    </row>
    <row r="704" spans="1:50" ht="60"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31" t="s">
        <v>636</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569</v>
      </c>
      <c r="AE705" s="736"/>
      <c r="AF705" s="736"/>
      <c r="AG705" s="160" t="s">
        <v>639</v>
      </c>
      <c r="AH705" s="161"/>
      <c r="AI705" s="161"/>
      <c r="AJ705" s="161"/>
      <c r="AK705" s="161"/>
      <c r="AL705" s="161"/>
      <c r="AM705" s="161"/>
      <c r="AN705" s="161"/>
      <c r="AO705" s="161"/>
      <c r="AP705" s="161"/>
      <c r="AQ705" s="161"/>
      <c r="AR705" s="161"/>
      <c r="AS705" s="161"/>
      <c r="AT705" s="161"/>
      <c r="AU705" s="161"/>
      <c r="AV705" s="161"/>
      <c r="AW705" s="161"/>
      <c r="AX705" s="162"/>
    </row>
    <row r="706" spans="1:50" ht="54" customHeight="1" x14ac:dyDescent="0.15">
      <c r="A706" s="658"/>
      <c r="B706" s="773"/>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638</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54"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629</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569</v>
      </c>
      <c r="AE708" s="671"/>
      <c r="AF708" s="671"/>
      <c r="AG708" s="529" t="s">
        <v>640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569</v>
      </c>
      <c r="AE709" s="155"/>
      <c r="AF709" s="155"/>
      <c r="AG709" s="667" t="s">
        <v>641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630</v>
      </c>
      <c r="AE710" s="155"/>
      <c r="AF710" s="155"/>
      <c r="AG710" s="667" t="s">
        <v>614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569</v>
      </c>
      <c r="AE711" s="155"/>
      <c r="AF711" s="155"/>
      <c r="AG711" s="667" t="s">
        <v>642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630</v>
      </c>
      <c r="AE712" s="589"/>
      <c r="AF712" s="589"/>
      <c r="AG712" s="597" t="s">
        <v>643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67" t="s">
        <v>614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569</v>
      </c>
      <c r="AE714" s="595"/>
      <c r="AF714" s="596"/>
      <c r="AG714" s="692" t="s">
        <v>725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723</v>
      </c>
      <c r="AE715" s="671"/>
      <c r="AF715" s="780"/>
      <c r="AG715" s="529" t="s">
        <v>724</v>
      </c>
      <c r="AH715" s="530"/>
      <c r="AI715" s="530"/>
      <c r="AJ715" s="530"/>
      <c r="AK715" s="530"/>
      <c r="AL715" s="530"/>
      <c r="AM715" s="530"/>
      <c r="AN715" s="530"/>
      <c r="AO715" s="530"/>
      <c r="AP715" s="530"/>
      <c r="AQ715" s="530"/>
      <c r="AR715" s="530"/>
      <c r="AS715" s="530"/>
      <c r="AT715" s="530"/>
      <c r="AU715" s="530"/>
      <c r="AV715" s="530"/>
      <c r="AW715" s="530"/>
      <c r="AX715" s="531"/>
    </row>
    <row r="716" spans="1:50" ht="46.9"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569</v>
      </c>
      <c r="AE716" s="762"/>
      <c r="AF716" s="762"/>
      <c r="AG716" s="667" t="s">
        <v>644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569</v>
      </c>
      <c r="AE717" s="155"/>
      <c r="AF717" s="155"/>
      <c r="AG717" s="667" t="s">
        <v>645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569</v>
      </c>
      <c r="AE718" s="155"/>
      <c r="AF718" s="155"/>
      <c r="AG718" s="163" t="s">
        <v>646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569</v>
      </c>
      <c r="AE719" s="671"/>
      <c r="AF719" s="671"/>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3"/>
      <c r="B720" s="654"/>
      <c r="C720" s="940" t="s">
        <v>460</v>
      </c>
      <c r="D720" s="938"/>
      <c r="E720" s="938"/>
      <c r="F720" s="941"/>
      <c r="G720" s="937" t="s">
        <v>461</v>
      </c>
      <c r="H720" s="938"/>
      <c r="I720" s="938"/>
      <c r="J720" s="938"/>
      <c r="K720" s="938"/>
      <c r="L720" s="938"/>
      <c r="M720" s="938"/>
      <c r="N720" s="937" t="s">
        <v>464</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2" t="s">
        <v>631</v>
      </c>
      <c r="D721" s="923"/>
      <c r="E721" s="923"/>
      <c r="F721" s="924"/>
      <c r="G721" s="942"/>
      <c r="H721" s="943"/>
      <c r="I721" s="83" t="str">
        <f>IF(OR(G721="　", G721=""), "", "-")</f>
        <v/>
      </c>
      <c r="J721" s="921"/>
      <c r="K721" s="921"/>
      <c r="L721" s="83" t="str">
        <f>IF(M721="","","-")</f>
        <v/>
      </c>
      <c r="M721" s="84"/>
      <c r="N721" s="918" t="s">
        <v>632</v>
      </c>
      <c r="O721" s="919"/>
      <c r="P721" s="919"/>
      <c r="Q721" s="919"/>
      <c r="R721" s="919"/>
      <c r="S721" s="919"/>
      <c r="T721" s="919"/>
      <c r="U721" s="919"/>
      <c r="V721" s="919"/>
      <c r="W721" s="919"/>
      <c r="X721" s="919"/>
      <c r="Y721" s="919"/>
      <c r="Z721" s="919"/>
      <c r="AA721" s="919"/>
      <c r="AB721" s="919"/>
      <c r="AC721" s="919"/>
      <c r="AD721" s="919"/>
      <c r="AE721" s="919"/>
      <c r="AF721" s="92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24" t="s">
        <v>48</v>
      </c>
      <c r="B726" s="625"/>
      <c r="C726" s="446" t="s">
        <v>53</v>
      </c>
      <c r="D726" s="584"/>
      <c r="E726" s="584"/>
      <c r="F726" s="585"/>
      <c r="G726" s="800" t="s">
        <v>720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4" customHeight="1" thickBot="1" x14ac:dyDescent="0.2">
      <c r="A727" s="626"/>
      <c r="B727" s="627"/>
      <c r="C727" s="698" t="s">
        <v>57</v>
      </c>
      <c r="D727" s="699"/>
      <c r="E727" s="699"/>
      <c r="F727" s="700"/>
      <c r="G727" s="798" t="s">
        <v>721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2.25" customHeight="1" thickBot="1" x14ac:dyDescent="0.2">
      <c r="A729" s="768" t="s">
        <v>726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727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730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4.25"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545</v>
      </c>
      <c r="B737" s="124"/>
      <c r="C737" s="124"/>
      <c r="D737" s="125"/>
      <c r="E737" s="122" t="s">
        <v>647</v>
      </c>
      <c r="F737" s="122"/>
      <c r="G737" s="122"/>
      <c r="H737" s="122"/>
      <c r="I737" s="122"/>
      <c r="J737" s="122"/>
      <c r="K737" s="122"/>
      <c r="L737" s="122"/>
      <c r="M737" s="122"/>
      <c r="N737" s="101" t="s">
        <v>538</v>
      </c>
      <c r="O737" s="101"/>
      <c r="P737" s="101"/>
      <c r="Q737" s="101"/>
      <c r="R737" s="122" t="s">
        <v>648</v>
      </c>
      <c r="S737" s="122"/>
      <c r="T737" s="122"/>
      <c r="U737" s="122"/>
      <c r="V737" s="122"/>
      <c r="W737" s="122"/>
      <c r="X737" s="122"/>
      <c r="Y737" s="122"/>
      <c r="Z737" s="122"/>
      <c r="AA737" s="101" t="s">
        <v>537</v>
      </c>
      <c r="AB737" s="101"/>
      <c r="AC737" s="101"/>
      <c r="AD737" s="101"/>
      <c r="AE737" s="122" t="s">
        <v>649</v>
      </c>
      <c r="AF737" s="122"/>
      <c r="AG737" s="122"/>
      <c r="AH737" s="122"/>
      <c r="AI737" s="122"/>
      <c r="AJ737" s="122"/>
      <c r="AK737" s="122"/>
      <c r="AL737" s="122"/>
      <c r="AM737" s="122"/>
      <c r="AN737" s="101" t="s">
        <v>536</v>
      </c>
      <c r="AO737" s="101"/>
      <c r="AP737" s="101"/>
      <c r="AQ737" s="101"/>
      <c r="AR737" s="102" t="s">
        <v>650</v>
      </c>
      <c r="AS737" s="103"/>
      <c r="AT737" s="103"/>
      <c r="AU737" s="103"/>
      <c r="AV737" s="103"/>
      <c r="AW737" s="103"/>
      <c r="AX737" s="104"/>
      <c r="AY737" s="89"/>
      <c r="AZ737" s="89"/>
    </row>
    <row r="738" spans="1:52" ht="24.75" customHeight="1" x14ac:dyDescent="0.15">
      <c r="A738" s="123" t="s">
        <v>535</v>
      </c>
      <c r="B738" s="124"/>
      <c r="C738" s="124"/>
      <c r="D738" s="125"/>
      <c r="E738" s="122" t="s">
        <v>651</v>
      </c>
      <c r="F738" s="122"/>
      <c r="G738" s="122"/>
      <c r="H738" s="122"/>
      <c r="I738" s="122"/>
      <c r="J738" s="122"/>
      <c r="K738" s="122"/>
      <c r="L738" s="122"/>
      <c r="M738" s="122"/>
      <c r="N738" s="101" t="s">
        <v>534</v>
      </c>
      <c r="O738" s="101"/>
      <c r="P738" s="101"/>
      <c r="Q738" s="101"/>
      <c r="R738" s="122" t="s">
        <v>652</v>
      </c>
      <c r="S738" s="122"/>
      <c r="T738" s="122"/>
      <c r="U738" s="122"/>
      <c r="V738" s="122"/>
      <c r="W738" s="122"/>
      <c r="X738" s="122"/>
      <c r="Y738" s="122"/>
      <c r="Z738" s="122"/>
      <c r="AA738" s="101" t="s">
        <v>533</v>
      </c>
      <c r="AB738" s="101"/>
      <c r="AC738" s="101"/>
      <c r="AD738" s="101"/>
      <c r="AE738" s="122" t="s">
        <v>653</v>
      </c>
      <c r="AF738" s="122"/>
      <c r="AG738" s="122"/>
      <c r="AH738" s="122"/>
      <c r="AI738" s="122"/>
      <c r="AJ738" s="122"/>
      <c r="AK738" s="122"/>
      <c r="AL738" s="122"/>
      <c r="AM738" s="122"/>
      <c r="AN738" s="101" t="s">
        <v>529</v>
      </c>
      <c r="AO738" s="101"/>
      <c r="AP738" s="101"/>
      <c r="AQ738" s="101"/>
      <c r="AR738" s="102" t="s">
        <v>654</v>
      </c>
      <c r="AS738" s="103"/>
      <c r="AT738" s="103"/>
      <c r="AU738" s="103"/>
      <c r="AV738" s="103"/>
      <c r="AW738" s="103"/>
      <c r="AX738" s="104"/>
    </row>
    <row r="739" spans="1:52" ht="24.75" customHeight="1" thickBot="1" x14ac:dyDescent="0.2">
      <c r="A739" s="126" t="s">
        <v>525</v>
      </c>
      <c r="B739" s="127"/>
      <c r="C739" s="127"/>
      <c r="D739" s="128"/>
      <c r="E739" s="129" t="s">
        <v>719</v>
      </c>
      <c r="F739" s="117"/>
      <c r="G739" s="117"/>
      <c r="H739" s="93" t="str">
        <f>IF(E739="", "", "(")</f>
        <v>(</v>
      </c>
      <c r="I739" s="117"/>
      <c r="J739" s="117"/>
      <c r="K739" s="93" t="str">
        <f>IF(OR(I739="　", I739=""), "", "-")</f>
        <v/>
      </c>
      <c r="L739" s="118">
        <v>706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507</v>
      </c>
      <c r="B779" s="764"/>
      <c r="C779" s="764"/>
      <c r="D779" s="764"/>
      <c r="E779" s="764"/>
      <c r="F779" s="765"/>
      <c r="G779" s="442" t="s">
        <v>655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656</v>
      </c>
      <c r="H781" s="453"/>
      <c r="I781" s="453"/>
      <c r="J781" s="453"/>
      <c r="K781" s="454"/>
      <c r="L781" s="455" t="s">
        <v>667</v>
      </c>
      <c r="M781" s="456"/>
      <c r="N781" s="456"/>
      <c r="O781" s="456"/>
      <c r="P781" s="456"/>
      <c r="Q781" s="456"/>
      <c r="R781" s="456"/>
      <c r="S781" s="456"/>
      <c r="T781" s="456"/>
      <c r="U781" s="456"/>
      <c r="V781" s="456"/>
      <c r="W781" s="456"/>
      <c r="X781" s="457"/>
      <c r="Y781" s="458">
        <v>167</v>
      </c>
      <c r="Z781" s="459"/>
      <c r="AA781" s="459"/>
      <c r="AB781" s="560"/>
      <c r="AC781" s="452" t="s">
        <v>665</v>
      </c>
      <c r="AD781" s="453"/>
      <c r="AE781" s="453"/>
      <c r="AF781" s="453"/>
      <c r="AG781" s="454"/>
      <c r="AH781" s="455" t="s">
        <v>666</v>
      </c>
      <c r="AI781" s="456"/>
      <c r="AJ781" s="456"/>
      <c r="AK781" s="456"/>
      <c r="AL781" s="456"/>
      <c r="AM781" s="456"/>
      <c r="AN781" s="456"/>
      <c r="AO781" s="456"/>
      <c r="AP781" s="456"/>
      <c r="AQ781" s="456"/>
      <c r="AR781" s="456"/>
      <c r="AS781" s="456"/>
      <c r="AT781" s="457"/>
      <c r="AU781" s="458">
        <v>3</v>
      </c>
      <c r="AV781" s="459"/>
      <c r="AW781" s="459"/>
      <c r="AX781" s="460"/>
    </row>
    <row r="782" spans="1:50" ht="24.75" customHeight="1" x14ac:dyDescent="0.15">
      <c r="A782" s="559"/>
      <c r="B782" s="766"/>
      <c r="C782" s="766"/>
      <c r="D782" s="766"/>
      <c r="E782" s="766"/>
      <c r="F782" s="767"/>
      <c r="G782" s="348" t="s">
        <v>657</v>
      </c>
      <c r="H782" s="349"/>
      <c r="I782" s="349"/>
      <c r="J782" s="349"/>
      <c r="K782" s="350"/>
      <c r="L782" s="401" t="s">
        <v>668</v>
      </c>
      <c r="M782" s="402"/>
      <c r="N782" s="402"/>
      <c r="O782" s="402"/>
      <c r="P782" s="402"/>
      <c r="Q782" s="402"/>
      <c r="R782" s="402"/>
      <c r="S782" s="402"/>
      <c r="T782" s="402"/>
      <c r="U782" s="402"/>
      <c r="V782" s="402"/>
      <c r="W782" s="402"/>
      <c r="X782" s="403"/>
      <c r="Y782" s="398">
        <v>80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658</v>
      </c>
      <c r="H783" s="349"/>
      <c r="I783" s="349"/>
      <c r="J783" s="349"/>
      <c r="K783" s="350"/>
      <c r="L783" s="401" t="s">
        <v>669</v>
      </c>
      <c r="M783" s="402"/>
      <c r="N783" s="402"/>
      <c r="O783" s="402"/>
      <c r="P783" s="402"/>
      <c r="Q783" s="402"/>
      <c r="R783" s="402"/>
      <c r="S783" s="402"/>
      <c r="T783" s="402"/>
      <c r="U783" s="402"/>
      <c r="V783" s="402"/>
      <c r="W783" s="402"/>
      <c r="X783" s="403"/>
      <c r="Y783" s="398">
        <v>82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t="s">
        <v>659</v>
      </c>
      <c r="H784" s="349"/>
      <c r="I784" s="349"/>
      <c r="J784" s="349"/>
      <c r="K784" s="350"/>
      <c r="L784" s="401" t="s">
        <v>670</v>
      </c>
      <c r="M784" s="402"/>
      <c r="N784" s="402"/>
      <c r="O784" s="402"/>
      <c r="P784" s="402"/>
      <c r="Q784" s="402"/>
      <c r="R784" s="402"/>
      <c r="S784" s="402"/>
      <c r="T784" s="402"/>
      <c r="U784" s="402"/>
      <c r="V784" s="402"/>
      <c r="W784" s="402"/>
      <c r="X784" s="403"/>
      <c r="Y784" s="398">
        <v>78</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6"/>
      <c r="C785" s="766"/>
      <c r="D785" s="766"/>
      <c r="E785" s="766"/>
      <c r="F785" s="767"/>
      <c r="G785" s="348" t="s">
        <v>660</v>
      </c>
      <c r="H785" s="349"/>
      <c r="I785" s="349"/>
      <c r="J785" s="349"/>
      <c r="K785" s="350"/>
      <c r="L785" s="401" t="s">
        <v>671</v>
      </c>
      <c r="M785" s="402"/>
      <c r="N785" s="402"/>
      <c r="O785" s="402"/>
      <c r="P785" s="402"/>
      <c r="Q785" s="402"/>
      <c r="R785" s="402"/>
      <c r="S785" s="402"/>
      <c r="T785" s="402"/>
      <c r="U785" s="402"/>
      <c r="V785" s="402"/>
      <c r="W785" s="402"/>
      <c r="X785" s="403"/>
      <c r="Y785" s="398">
        <v>30</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6"/>
      <c r="C786" s="766"/>
      <c r="D786" s="766"/>
      <c r="E786" s="766"/>
      <c r="F786" s="767"/>
      <c r="G786" s="348" t="s">
        <v>661</v>
      </c>
      <c r="H786" s="349"/>
      <c r="I786" s="349"/>
      <c r="J786" s="349"/>
      <c r="K786" s="350"/>
      <c r="L786" s="401" t="s">
        <v>672</v>
      </c>
      <c r="M786" s="402"/>
      <c r="N786" s="402"/>
      <c r="O786" s="402"/>
      <c r="P786" s="402"/>
      <c r="Q786" s="402"/>
      <c r="R786" s="402"/>
      <c r="S786" s="402"/>
      <c r="T786" s="402"/>
      <c r="U786" s="402"/>
      <c r="V786" s="402"/>
      <c r="W786" s="402"/>
      <c r="X786" s="403"/>
      <c r="Y786" s="398">
        <v>35</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6"/>
      <c r="C787" s="766"/>
      <c r="D787" s="766"/>
      <c r="E787" s="766"/>
      <c r="F787" s="767"/>
      <c r="G787" s="348" t="s">
        <v>662</v>
      </c>
      <c r="H787" s="349"/>
      <c r="I787" s="349"/>
      <c r="J787" s="349"/>
      <c r="K787" s="350"/>
      <c r="L787" s="401" t="s">
        <v>673</v>
      </c>
      <c r="M787" s="402"/>
      <c r="N787" s="402"/>
      <c r="O787" s="402"/>
      <c r="P787" s="402"/>
      <c r="Q787" s="402"/>
      <c r="R787" s="402"/>
      <c r="S787" s="402"/>
      <c r="T787" s="402"/>
      <c r="U787" s="402"/>
      <c r="V787" s="402"/>
      <c r="W787" s="402"/>
      <c r="X787" s="403"/>
      <c r="Y787" s="398">
        <v>4</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6"/>
      <c r="C788" s="766"/>
      <c r="D788" s="766"/>
      <c r="E788" s="766"/>
      <c r="F788" s="767"/>
      <c r="G788" s="348" t="s">
        <v>663</v>
      </c>
      <c r="H788" s="349"/>
      <c r="I788" s="349"/>
      <c r="J788" s="349"/>
      <c r="K788" s="350"/>
      <c r="L788" s="401" t="s">
        <v>674</v>
      </c>
      <c r="M788" s="402"/>
      <c r="N788" s="402"/>
      <c r="O788" s="402"/>
      <c r="P788" s="402"/>
      <c r="Q788" s="402"/>
      <c r="R788" s="402"/>
      <c r="S788" s="402"/>
      <c r="T788" s="402"/>
      <c r="U788" s="402"/>
      <c r="V788" s="402"/>
      <c r="W788" s="402"/>
      <c r="X788" s="403"/>
      <c r="Y788" s="398">
        <v>-9</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467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v>
      </c>
      <c r="AV791" s="415"/>
      <c r="AW791" s="415"/>
      <c r="AX791" s="417"/>
    </row>
    <row r="792" spans="1:50" ht="24.75" customHeight="1" x14ac:dyDescent="0.15">
      <c r="A792" s="559"/>
      <c r="B792" s="766"/>
      <c r="C792" s="766"/>
      <c r="D792" s="766"/>
      <c r="E792" s="766"/>
      <c r="F792" s="767"/>
      <c r="G792" s="442" t="s">
        <v>675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676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t="s">
        <v>677</v>
      </c>
      <c r="AD794" s="453"/>
      <c r="AE794" s="453"/>
      <c r="AF794" s="453"/>
      <c r="AG794" s="454"/>
      <c r="AH794" s="455" t="s">
        <v>678</v>
      </c>
      <c r="AI794" s="456"/>
      <c r="AJ794" s="456"/>
      <c r="AK794" s="456"/>
      <c r="AL794" s="456"/>
      <c r="AM794" s="456"/>
      <c r="AN794" s="456"/>
      <c r="AO794" s="456"/>
      <c r="AP794" s="456"/>
      <c r="AQ794" s="456"/>
      <c r="AR794" s="456"/>
      <c r="AS794" s="456"/>
      <c r="AT794" s="457"/>
      <c r="AU794" s="458">
        <v>5</v>
      </c>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15">
      <c r="A805" s="559"/>
      <c r="B805" s="766"/>
      <c r="C805" s="766"/>
      <c r="D805" s="766"/>
      <c r="E805" s="766"/>
      <c r="F805" s="767"/>
      <c r="G805" s="442" t="s">
        <v>679</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6"/>
      <c r="C807" s="766"/>
      <c r="D807" s="766"/>
      <c r="E807" s="766"/>
      <c r="F807" s="767"/>
      <c r="G807" s="452" t="s">
        <v>659</v>
      </c>
      <c r="H807" s="453"/>
      <c r="I807" s="453"/>
      <c r="J807" s="453"/>
      <c r="K807" s="454"/>
      <c r="L807" s="455" t="s">
        <v>681</v>
      </c>
      <c r="M807" s="456"/>
      <c r="N807" s="456"/>
      <c r="O807" s="456"/>
      <c r="P807" s="456"/>
      <c r="Q807" s="456"/>
      <c r="R807" s="456"/>
      <c r="S807" s="456"/>
      <c r="T807" s="456"/>
      <c r="U807" s="456"/>
      <c r="V807" s="456"/>
      <c r="W807" s="456"/>
      <c r="X807" s="457"/>
      <c r="Y807" s="458">
        <v>4</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9"/>
      <c r="B808" s="766"/>
      <c r="C808" s="766"/>
      <c r="D808" s="766"/>
      <c r="E808" s="766"/>
      <c r="F808" s="767"/>
      <c r="G808" s="348" t="s">
        <v>680</v>
      </c>
      <c r="H808" s="349"/>
      <c r="I808" s="349"/>
      <c r="J808" s="349"/>
      <c r="K808" s="350"/>
      <c r="L808" s="401" t="s">
        <v>682</v>
      </c>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465</v>
      </c>
      <c r="AM831" s="961"/>
      <c r="AN831" s="96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116.45" customHeight="1" x14ac:dyDescent="0.15">
      <c r="A837" s="404">
        <v>1</v>
      </c>
      <c r="B837" s="404">
        <v>1</v>
      </c>
      <c r="C837" s="424" t="s">
        <v>683</v>
      </c>
      <c r="D837" s="418"/>
      <c r="E837" s="418"/>
      <c r="F837" s="418"/>
      <c r="G837" s="418"/>
      <c r="H837" s="418"/>
      <c r="I837" s="418"/>
      <c r="J837" s="419">
        <v>9010005003575</v>
      </c>
      <c r="K837" s="420"/>
      <c r="L837" s="420"/>
      <c r="M837" s="420"/>
      <c r="N837" s="420"/>
      <c r="O837" s="420"/>
      <c r="P837" s="317" t="s">
        <v>684</v>
      </c>
      <c r="Q837" s="317"/>
      <c r="R837" s="317"/>
      <c r="S837" s="317"/>
      <c r="T837" s="317"/>
      <c r="U837" s="317"/>
      <c r="V837" s="317"/>
      <c r="W837" s="317"/>
      <c r="X837" s="317"/>
      <c r="Y837" s="318">
        <v>467</v>
      </c>
      <c r="Z837" s="319"/>
      <c r="AA837" s="319"/>
      <c r="AB837" s="320"/>
      <c r="AC837" s="328" t="s">
        <v>685</v>
      </c>
      <c r="AD837" s="423"/>
      <c r="AE837" s="423"/>
      <c r="AF837" s="423"/>
      <c r="AG837" s="423"/>
      <c r="AH837" s="421" t="s">
        <v>686</v>
      </c>
      <c r="AI837" s="422"/>
      <c r="AJ837" s="422"/>
      <c r="AK837" s="422"/>
      <c r="AL837" s="325" t="s">
        <v>687</v>
      </c>
      <c r="AM837" s="326"/>
      <c r="AN837" s="326"/>
      <c r="AO837" s="327"/>
      <c r="AP837" s="321" t="s">
        <v>688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71.45" customHeight="1" x14ac:dyDescent="0.15">
      <c r="A870" s="404">
        <v>1</v>
      </c>
      <c r="B870" s="404">
        <v>1</v>
      </c>
      <c r="C870" s="424" t="s">
        <v>689</v>
      </c>
      <c r="D870" s="418"/>
      <c r="E870" s="418"/>
      <c r="F870" s="418"/>
      <c r="G870" s="418"/>
      <c r="H870" s="418"/>
      <c r="I870" s="418"/>
      <c r="J870" s="419">
        <v>8010501032913</v>
      </c>
      <c r="K870" s="420"/>
      <c r="L870" s="420"/>
      <c r="M870" s="420"/>
      <c r="N870" s="420"/>
      <c r="O870" s="420"/>
      <c r="P870" s="425" t="s">
        <v>691</v>
      </c>
      <c r="Q870" s="317"/>
      <c r="R870" s="317"/>
      <c r="S870" s="317"/>
      <c r="T870" s="317"/>
      <c r="U870" s="317"/>
      <c r="V870" s="317"/>
      <c r="W870" s="317"/>
      <c r="X870" s="317"/>
      <c r="Y870" s="318">
        <v>3</v>
      </c>
      <c r="Z870" s="319"/>
      <c r="AA870" s="319"/>
      <c r="AB870" s="320"/>
      <c r="AC870" s="328" t="s">
        <v>500</v>
      </c>
      <c r="AD870" s="423"/>
      <c r="AE870" s="423"/>
      <c r="AF870" s="423"/>
      <c r="AG870" s="423"/>
      <c r="AH870" s="421">
        <v>1</v>
      </c>
      <c r="AI870" s="422"/>
      <c r="AJ870" s="422"/>
      <c r="AK870" s="422"/>
      <c r="AL870" s="325">
        <v>100</v>
      </c>
      <c r="AM870" s="326"/>
      <c r="AN870" s="326"/>
      <c r="AO870" s="327"/>
      <c r="AP870" s="321" t="s">
        <v>690</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692</v>
      </c>
      <c r="D903" s="418"/>
      <c r="E903" s="418"/>
      <c r="F903" s="418"/>
      <c r="G903" s="418"/>
      <c r="H903" s="418"/>
      <c r="I903" s="418"/>
      <c r="J903" s="419">
        <v>7010001105955</v>
      </c>
      <c r="K903" s="420"/>
      <c r="L903" s="420"/>
      <c r="M903" s="420"/>
      <c r="N903" s="420"/>
      <c r="O903" s="420"/>
      <c r="P903" s="428" t="s">
        <v>695</v>
      </c>
      <c r="Q903" s="429"/>
      <c r="R903" s="429"/>
      <c r="S903" s="429"/>
      <c r="T903" s="429"/>
      <c r="U903" s="429"/>
      <c r="V903" s="429"/>
      <c r="W903" s="429"/>
      <c r="X903" s="430"/>
      <c r="Y903" s="318">
        <v>0.06</v>
      </c>
      <c r="Z903" s="319"/>
      <c r="AA903" s="319"/>
      <c r="AB903" s="320"/>
      <c r="AC903" s="328" t="s">
        <v>499</v>
      </c>
      <c r="AD903" s="423"/>
      <c r="AE903" s="423"/>
      <c r="AF903" s="423"/>
      <c r="AG903" s="423"/>
      <c r="AH903" s="421" t="s">
        <v>687</v>
      </c>
      <c r="AI903" s="422"/>
      <c r="AJ903" s="422"/>
      <c r="AK903" s="422"/>
      <c r="AL903" s="325">
        <v>100</v>
      </c>
      <c r="AM903" s="326"/>
      <c r="AN903" s="326"/>
      <c r="AO903" s="327"/>
      <c r="AP903" s="321" t="s">
        <v>693</v>
      </c>
      <c r="AQ903" s="321"/>
      <c r="AR903" s="321"/>
      <c r="AS903" s="321"/>
      <c r="AT903" s="321"/>
      <c r="AU903" s="321"/>
      <c r="AV903" s="321"/>
      <c r="AW903" s="321"/>
      <c r="AX903" s="321"/>
    </row>
    <row r="904" spans="1:50" ht="81.599999999999994" customHeight="1" x14ac:dyDescent="0.15">
      <c r="A904" s="404">
        <v>2</v>
      </c>
      <c r="B904" s="404">
        <v>1</v>
      </c>
      <c r="C904" s="424" t="s">
        <v>694</v>
      </c>
      <c r="D904" s="418"/>
      <c r="E904" s="418"/>
      <c r="F904" s="418"/>
      <c r="G904" s="418"/>
      <c r="H904" s="418"/>
      <c r="I904" s="418"/>
      <c r="J904" s="419">
        <v>1011105000981</v>
      </c>
      <c r="K904" s="420"/>
      <c r="L904" s="420"/>
      <c r="M904" s="420"/>
      <c r="N904" s="420"/>
      <c r="O904" s="420"/>
      <c r="P904" s="428" t="s">
        <v>696</v>
      </c>
      <c r="Q904" s="898"/>
      <c r="R904" s="898"/>
      <c r="S904" s="898"/>
      <c r="T904" s="898"/>
      <c r="U904" s="898"/>
      <c r="V904" s="898"/>
      <c r="W904" s="898"/>
      <c r="X904" s="899"/>
      <c r="Y904" s="318">
        <v>8.6400000000000005E-2</v>
      </c>
      <c r="Z904" s="319"/>
      <c r="AA904" s="319"/>
      <c r="AB904" s="320"/>
      <c r="AC904" s="328" t="s">
        <v>499</v>
      </c>
      <c r="AD904" s="328"/>
      <c r="AE904" s="328"/>
      <c r="AF904" s="328"/>
      <c r="AG904" s="328"/>
      <c r="AH904" s="421" t="s">
        <v>687</v>
      </c>
      <c r="AI904" s="422"/>
      <c r="AJ904" s="422"/>
      <c r="AK904" s="422"/>
      <c r="AL904" s="325">
        <v>100</v>
      </c>
      <c r="AM904" s="326"/>
      <c r="AN904" s="326"/>
      <c r="AO904" s="327"/>
      <c r="AP904" s="321" t="s">
        <v>697</v>
      </c>
      <c r="AQ904" s="321"/>
      <c r="AR904" s="321"/>
      <c r="AS904" s="321"/>
      <c r="AT904" s="321"/>
      <c r="AU904" s="321"/>
      <c r="AV904" s="321"/>
      <c r="AW904" s="321"/>
      <c r="AX904" s="321"/>
    </row>
    <row r="905" spans="1:50" ht="30" customHeight="1" x14ac:dyDescent="0.15">
      <c r="A905" s="404">
        <v>3</v>
      </c>
      <c r="B905" s="404">
        <v>1</v>
      </c>
      <c r="C905" s="424" t="s">
        <v>698</v>
      </c>
      <c r="D905" s="418"/>
      <c r="E905" s="418"/>
      <c r="F905" s="418"/>
      <c r="G905" s="418"/>
      <c r="H905" s="418"/>
      <c r="I905" s="418"/>
      <c r="J905" s="419" t="s">
        <v>687</v>
      </c>
      <c r="K905" s="420"/>
      <c r="L905" s="420"/>
      <c r="M905" s="420"/>
      <c r="N905" s="420"/>
      <c r="O905" s="420"/>
      <c r="P905" s="425" t="s">
        <v>708</v>
      </c>
      <c r="Q905" s="317"/>
      <c r="R905" s="317"/>
      <c r="S905" s="317"/>
      <c r="T905" s="317"/>
      <c r="U905" s="317"/>
      <c r="V905" s="317"/>
      <c r="W905" s="317"/>
      <c r="X905" s="317"/>
      <c r="Y905" s="318">
        <v>1.6400000000000001E-2</v>
      </c>
      <c r="Z905" s="319"/>
      <c r="AA905" s="319"/>
      <c r="AB905" s="320"/>
      <c r="AC905" s="328" t="s">
        <v>196</v>
      </c>
      <c r="AD905" s="328"/>
      <c r="AE905" s="328"/>
      <c r="AF905" s="328"/>
      <c r="AG905" s="328"/>
      <c r="AH905" s="421" t="s">
        <v>687</v>
      </c>
      <c r="AI905" s="422"/>
      <c r="AJ905" s="422"/>
      <c r="AK905" s="422"/>
      <c r="AL905" s="325" t="s">
        <v>709</v>
      </c>
      <c r="AM905" s="326"/>
      <c r="AN905" s="326"/>
      <c r="AO905" s="327"/>
      <c r="AP905" s="321" t="s">
        <v>707</v>
      </c>
      <c r="AQ905" s="321"/>
      <c r="AR905" s="321"/>
      <c r="AS905" s="321"/>
      <c r="AT905" s="321"/>
      <c r="AU905" s="321"/>
      <c r="AV905" s="321"/>
      <c r="AW905" s="321"/>
      <c r="AX905" s="321"/>
    </row>
    <row r="906" spans="1:50" ht="30" customHeight="1" x14ac:dyDescent="0.15">
      <c r="A906" s="404">
        <v>4</v>
      </c>
      <c r="B906" s="404">
        <v>1</v>
      </c>
      <c r="C906" s="424" t="s">
        <v>699</v>
      </c>
      <c r="D906" s="418"/>
      <c r="E906" s="418"/>
      <c r="F906" s="418"/>
      <c r="G906" s="418"/>
      <c r="H906" s="418"/>
      <c r="I906" s="418"/>
      <c r="J906" s="419" t="s">
        <v>687</v>
      </c>
      <c r="K906" s="420"/>
      <c r="L906" s="420"/>
      <c r="M906" s="420"/>
      <c r="N906" s="420"/>
      <c r="O906" s="420"/>
      <c r="P906" s="425" t="s">
        <v>708</v>
      </c>
      <c r="Q906" s="317"/>
      <c r="R906" s="317"/>
      <c r="S906" s="317"/>
      <c r="T906" s="317"/>
      <c r="U906" s="317"/>
      <c r="V906" s="317"/>
      <c r="W906" s="317"/>
      <c r="X906" s="317"/>
      <c r="Y906" s="318">
        <v>1.4E-2</v>
      </c>
      <c r="Z906" s="319"/>
      <c r="AA906" s="319"/>
      <c r="AB906" s="320"/>
      <c r="AC906" s="328" t="s">
        <v>196</v>
      </c>
      <c r="AD906" s="328"/>
      <c r="AE906" s="328"/>
      <c r="AF906" s="328"/>
      <c r="AG906" s="328"/>
      <c r="AH906" s="421" t="s">
        <v>687</v>
      </c>
      <c r="AI906" s="422"/>
      <c r="AJ906" s="422"/>
      <c r="AK906" s="422"/>
      <c r="AL906" s="325" t="s">
        <v>709</v>
      </c>
      <c r="AM906" s="326"/>
      <c r="AN906" s="326"/>
      <c r="AO906" s="327"/>
      <c r="AP906" s="321" t="s">
        <v>707</v>
      </c>
      <c r="AQ906" s="321"/>
      <c r="AR906" s="321"/>
      <c r="AS906" s="321"/>
      <c r="AT906" s="321"/>
      <c r="AU906" s="321"/>
      <c r="AV906" s="321"/>
      <c r="AW906" s="321"/>
      <c r="AX906" s="321"/>
    </row>
    <row r="907" spans="1:50" ht="30" customHeight="1" x14ac:dyDescent="0.15">
      <c r="A907" s="404">
        <v>5</v>
      </c>
      <c r="B907" s="404">
        <v>1</v>
      </c>
      <c r="C907" s="424" t="s">
        <v>700</v>
      </c>
      <c r="D907" s="418"/>
      <c r="E907" s="418"/>
      <c r="F907" s="418"/>
      <c r="G907" s="418"/>
      <c r="H907" s="418"/>
      <c r="I907" s="418"/>
      <c r="J907" s="419" t="s">
        <v>706</v>
      </c>
      <c r="K907" s="420"/>
      <c r="L907" s="420"/>
      <c r="M907" s="420"/>
      <c r="N907" s="420"/>
      <c r="O907" s="420"/>
      <c r="P907" s="425" t="s">
        <v>708</v>
      </c>
      <c r="Q907" s="317"/>
      <c r="R907" s="317"/>
      <c r="S907" s="317"/>
      <c r="T907" s="317"/>
      <c r="U907" s="317"/>
      <c r="V907" s="317"/>
      <c r="W907" s="317"/>
      <c r="X907" s="317"/>
      <c r="Y907" s="318">
        <v>1.4E-2</v>
      </c>
      <c r="Z907" s="319"/>
      <c r="AA907" s="319"/>
      <c r="AB907" s="320"/>
      <c r="AC907" s="328" t="s">
        <v>196</v>
      </c>
      <c r="AD907" s="328"/>
      <c r="AE907" s="328"/>
      <c r="AF907" s="328"/>
      <c r="AG907" s="328"/>
      <c r="AH907" s="421" t="s">
        <v>687</v>
      </c>
      <c r="AI907" s="422"/>
      <c r="AJ907" s="422"/>
      <c r="AK907" s="422"/>
      <c r="AL907" s="325" t="s">
        <v>709</v>
      </c>
      <c r="AM907" s="326"/>
      <c r="AN907" s="326"/>
      <c r="AO907" s="327"/>
      <c r="AP907" s="321" t="s">
        <v>707</v>
      </c>
      <c r="AQ907" s="321"/>
      <c r="AR907" s="321"/>
      <c r="AS907" s="321"/>
      <c r="AT907" s="321"/>
      <c r="AU907" s="321"/>
      <c r="AV907" s="321"/>
      <c r="AW907" s="321"/>
      <c r="AX907" s="321"/>
    </row>
    <row r="908" spans="1:50" ht="30" customHeight="1" x14ac:dyDescent="0.15">
      <c r="A908" s="404">
        <v>6</v>
      </c>
      <c r="B908" s="404">
        <v>1</v>
      </c>
      <c r="C908" s="424" t="s">
        <v>701</v>
      </c>
      <c r="D908" s="418"/>
      <c r="E908" s="418"/>
      <c r="F908" s="418"/>
      <c r="G908" s="418"/>
      <c r="H908" s="418"/>
      <c r="I908" s="418"/>
      <c r="J908" s="419" t="s">
        <v>693</v>
      </c>
      <c r="K908" s="420"/>
      <c r="L908" s="420"/>
      <c r="M908" s="420"/>
      <c r="N908" s="420"/>
      <c r="O908" s="420"/>
      <c r="P908" s="425" t="s">
        <v>708</v>
      </c>
      <c r="Q908" s="317"/>
      <c r="R908" s="317"/>
      <c r="S908" s="317"/>
      <c r="T908" s="317"/>
      <c r="U908" s="317"/>
      <c r="V908" s="317"/>
      <c r="W908" s="317"/>
      <c r="X908" s="317"/>
      <c r="Y908" s="318">
        <v>1.4E-2</v>
      </c>
      <c r="Z908" s="319"/>
      <c r="AA908" s="319"/>
      <c r="AB908" s="320"/>
      <c r="AC908" s="328" t="s">
        <v>196</v>
      </c>
      <c r="AD908" s="328"/>
      <c r="AE908" s="328"/>
      <c r="AF908" s="328"/>
      <c r="AG908" s="328"/>
      <c r="AH908" s="421" t="s">
        <v>687</v>
      </c>
      <c r="AI908" s="422"/>
      <c r="AJ908" s="422"/>
      <c r="AK908" s="422"/>
      <c r="AL908" s="325" t="s">
        <v>709</v>
      </c>
      <c r="AM908" s="326"/>
      <c r="AN908" s="326"/>
      <c r="AO908" s="327"/>
      <c r="AP908" s="321" t="s">
        <v>707</v>
      </c>
      <c r="AQ908" s="321"/>
      <c r="AR908" s="321"/>
      <c r="AS908" s="321"/>
      <c r="AT908" s="321"/>
      <c r="AU908" s="321"/>
      <c r="AV908" s="321"/>
      <c r="AW908" s="321"/>
      <c r="AX908" s="321"/>
    </row>
    <row r="909" spans="1:50" ht="30" customHeight="1" x14ac:dyDescent="0.15">
      <c r="A909" s="404">
        <v>7</v>
      </c>
      <c r="B909" s="404">
        <v>1</v>
      </c>
      <c r="C909" s="424" t="s">
        <v>702</v>
      </c>
      <c r="D909" s="418"/>
      <c r="E909" s="418"/>
      <c r="F909" s="418"/>
      <c r="G909" s="418"/>
      <c r="H909" s="418"/>
      <c r="I909" s="418"/>
      <c r="J909" s="419" t="s">
        <v>687</v>
      </c>
      <c r="K909" s="420"/>
      <c r="L909" s="420"/>
      <c r="M909" s="420"/>
      <c r="N909" s="420"/>
      <c r="O909" s="420"/>
      <c r="P909" s="425" t="s">
        <v>708</v>
      </c>
      <c r="Q909" s="317"/>
      <c r="R909" s="317"/>
      <c r="S909" s="317"/>
      <c r="T909" s="317"/>
      <c r="U909" s="317"/>
      <c r="V909" s="317"/>
      <c r="W909" s="317"/>
      <c r="X909" s="317"/>
      <c r="Y909" s="318">
        <v>1.4E-2</v>
      </c>
      <c r="Z909" s="319"/>
      <c r="AA909" s="319"/>
      <c r="AB909" s="320"/>
      <c r="AC909" s="328" t="s">
        <v>196</v>
      </c>
      <c r="AD909" s="328"/>
      <c r="AE909" s="328"/>
      <c r="AF909" s="328"/>
      <c r="AG909" s="328"/>
      <c r="AH909" s="421" t="s">
        <v>687</v>
      </c>
      <c r="AI909" s="422"/>
      <c r="AJ909" s="422"/>
      <c r="AK909" s="422"/>
      <c r="AL909" s="325" t="s">
        <v>709</v>
      </c>
      <c r="AM909" s="326"/>
      <c r="AN909" s="326"/>
      <c r="AO909" s="327"/>
      <c r="AP909" s="321" t="s">
        <v>707</v>
      </c>
      <c r="AQ909" s="321"/>
      <c r="AR909" s="321"/>
      <c r="AS909" s="321"/>
      <c r="AT909" s="321"/>
      <c r="AU909" s="321"/>
      <c r="AV909" s="321"/>
      <c r="AW909" s="321"/>
      <c r="AX909" s="321"/>
    </row>
    <row r="910" spans="1:50" ht="30" customHeight="1" x14ac:dyDescent="0.15">
      <c r="A910" s="404">
        <v>8</v>
      </c>
      <c r="B910" s="404">
        <v>1</v>
      </c>
      <c r="C910" s="424" t="s">
        <v>703</v>
      </c>
      <c r="D910" s="418"/>
      <c r="E910" s="418"/>
      <c r="F910" s="418"/>
      <c r="G910" s="418"/>
      <c r="H910" s="418"/>
      <c r="I910" s="418"/>
      <c r="J910" s="419" t="s">
        <v>707</v>
      </c>
      <c r="K910" s="420"/>
      <c r="L910" s="420"/>
      <c r="M910" s="420"/>
      <c r="N910" s="420"/>
      <c r="O910" s="420"/>
      <c r="P910" s="425" t="s">
        <v>708</v>
      </c>
      <c r="Q910" s="317"/>
      <c r="R910" s="317"/>
      <c r="S910" s="317"/>
      <c r="T910" s="317"/>
      <c r="U910" s="317"/>
      <c r="V910" s="317"/>
      <c r="W910" s="317"/>
      <c r="X910" s="317"/>
      <c r="Y910" s="318">
        <v>1.4E-2</v>
      </c>
      <c r="Z910" s="319"/>
      <c r="AA910" s="319"/>
      <c r="AB910" s="320"/>
      <c r="AC910" s="328" t="s">
        <v>196</v>
      </c>
      <c r="AD910" s="328"/>
      <c r="AE910" s="328"/>
      <c r="AF910" s="328"/>
      <c r="AG910" s="328"/>
      <c r="AH910" s="421" t="s">
        <v>687</v>
      </c>
      <c r="AI910" s="422"/>
      <c r="AJ910" s="422"/>
      <c r="AK910" s="422"/>
      <c r="AL910" s="325" t="s">
        <v>709</v>
      </c>
      <c r="AM910" s="326"/>
      <c r="AN910" s="326"/>
      <c r="AO910" s="327"/>
      <c r="AP910" s="321" t="s">
        <v>707</v>
      </c>
      <c r="AQ910" s="321"/>
      <c r="AR910" s="321"/>
      <c r="AS910" s="321"/>
      <c r="AT910" s="321"/>
      <c r="AU910" s="321"/>
      <c r="AV910" s="321"/>
      <c r="AW910" s="321"/>
      <c r="AX910" s="321"/>
    </row>
    <row r="911" spans="1:50" ht="30" customHeight="1" x14ac:dyDescent="0.15">
      <c r="A911" s="404">
        <v>9</v>
      </c>
      <c r="B911" s="404">
        <v>1</v>
      </c>
      <c r="C911" s="424" t="s">
        <v>704</v>
      </c>
      <c r="D911" s="418"/>
      <c r="E911" s="418"/>
      <c r="F911" s="418"/>
      <c r="G911" s="418"/>
      <c r="H911" s="418"/>
      <c r="I911" s="418"/>
      <c r="J911" s="419" t="s">
        <v>687</v>
      </c>
      <c r="K911" s="420"/>
      <c r="L911" s="420"/>
      <c r="M911" s="420"/>
      <c r="N911" s="420"/>
      <c r="O911" s="420"/>
      <c r="P911" s="425" t="s">
        <v>708</v>
      </c>
      <c r="Q911" s="317"/>
      <c r="R911" s="317"/>
      <c r="S911" s="317"/>
      <c r="T911" s="317"/>
      <c r="U911" s="317"/>
      <c r="V911" s="317"/>
      <c r="W911" s="317"/>
      <c r="X911" s="317"/>
      <c r="Y911" s="318">
        <v>1.4E-2</v>
      </c>
      <c r="Z911" s="319"/>
      <c r="AA911" s="319"/>
      <c r="AB911" s="320"/>
      <c r="AC911" s="328" t="s">
        <v>196</v>
      </c>
      <c r="AD911" s="328"/>
      <c r="AE911" s="328"/>
      <c r="AF911" s="328"/>
      <c r="AG911" s="328"/>
      <c r="AH911" s="421" t="s">
        <v>687</v>
      </c>
      <c r="AI911" s="422"/>
      <c r="AJ911" s="422"/>
      <c r="AK911" s="422"/>
      <c r="AL911" s="325" t="s">
        <v>709</v>
      </c>
      <c r="AM911" s="326"/>
      <c r="AN911" s="326"/>
      <c r="AO911" s="327"/>
      <c r="AP911" s="321" t="s">
        <v>707</v>
      </c>
      <c r="AQ911" s="321"/>
      <c r="AR911" s="321"/>
      <c r="AS911" s="321"/>
      <c r="AT911" s="321"/>
      <c r="AU911" s="321"/>
      <c r="AV911" s="321"/>
      <c r="AW911" s="321"/>
      <c r="AX911" s="321"/>
    </row>
    <row r="912" spans="1:50" ht="30" customHeight="1" x14ac:dyDescent="0.15">
      <c r="A912" s="404">
        <v>10</v>
      </c>
      <c r="B912" s="404">
        <v>1</v>
      </c>
      <c r="C912" s="424" t="s">
        <v>705</v>
      </c>
      <c r="D912" s="418"/>
      <c r="E912" s="418"/>
      <c r="F912" s="418"/>
      <c r="G912" s="418"/>
      <c r="H912" s="418"/>
      <c r="I912" s="418"/>
      <c r="J912" s="419" t="s">
        <v>707</v>
      </c>
      <c r="K912" s="420"/>
      <c r="L912" s="420"/>
      <c r="M912" s="420"/>
      <c r="N912" s="420"/>
      <c r="O912" s="420"/>
      <c r="P912" s="425" t="s">
        <v>708</v>
      </c>
      <c r="Q912" s="317"/>
      <c r="R912" s="317"/>
      <c r="S912" s="317"/>
      <c r="T912" s="317"/>
      <c r="U912" s="317"/>
      <c r="V912" s="317"/>
      <c r="W912" s="317"/>
      <c r="X912" s="317"/>
      <c r="Y912" s="318">
        <v>1.4E-2</v>
      </c>
      <c r="Z912" s="319"/>
      <c r="AA912" s="319"/>
      <c r="AB912" s="320"/>
      <c r="AC912" s="328" t="s">
        <v>196</v>
      </c>
      <c r="AD912" s="328"/>
      <c r="AE912" s="328"/>
      <c r="AF912" s="328"/>
      <c r="AG912" s="328"/>
      <c r="AH912" s="421" t="s">
        <v>687</v>
      </c>
      <c r="AI912" s="422"/>
      <c r="AJ912" s="422"/>
      <c r="AK912" s="422"/>
      <c r="AL912" s="325" t="s">
        <v>709</v>
      </c>
      <c r="AM912" s="326"/>
      <c r="AN912" s="326"/>
      <c r="AO912" s="327"/>
      <c r="AP912" s="321" t="s">
        <v>707</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v>7.0140000000000002</v>
      </c>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v>8.0139999999999993</v>
      </c>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v>9.0139999999999993</v>
      </c>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v>10.013999999999999</v>
      </c>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v>11.013999999999999</v>
      </c>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v>12.013999999999999</v>
      </c>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v>13.013999999999999</v>
      </c>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v>14.013999999999999</v>
      </c>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v>15.013999999999999</v>
      </c>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v>16.013999999999999</v>
      </c>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v>17.013999999999999</v>
      </c>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v>18.013999999999999</v>
      </c>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v>19.013999999999999</v>
      </c>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v>20.013999999999999</v>
      </c>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v>21.013999999999999</v>
      </c>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v>22.013999999999999</v>
      </c>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v>23.013999999999999</v>
      </c>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v>24.013999999999999</v>
      </c>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v>25.013999999999999</v>
      </c>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v>26.013999999999999</v>
      </c>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79.900000000000006" customHeight="1" x14ac:dyDescent="0.15">
      <c r="A936" s="404">
        <v>1</v>
      </c>
      <c r="B936" s="404">
        <v>1</v>
      </c>
      <c r="C936" s="424" t="s">
        <v>710</v>
      </c>
      <c r="D936" s="418"/>
      <c r="E936" s="418"/>
      <c r="F936" s="418"/>
      <c r="G936" s="418"/>
      <c r="H936" s="418"/>
      <c r="I936" s="418"/>
      <c r="J936" s="419">
        <v>1000020470007</v>
      </c>
      <c r="K936" s="420"/>
      <c r="L936" s="420"/>
      <c r="M936" s="420"/>
      <c r="N936" s="420"/>
      <c r="O936" s="420"/>
      <c r="P936" s="425" t="s">
        <v>711</v>
      </c>
      <c r="Q936" s="317"/>
      <c r="R936" s="317"/>
      <c r="S936" s="317"/>
      <c r="T936" s="317"/>
      <c r="U936" s="317"/>
      <c r="V936" s="317"/>
      <c r="W936" s="317"/>
      <c r="X936" s="317"/>
      <c r="Y936" s="318">
        <v>5</v>
      </c>
      <c r="Z936" s="319"/>
      <c r="AA936" s="319"/>
      <c r="AB936" s="320"/>
      <c r="AC936" s="328" t="s">
        <v>685</v>
      </c>
      <c r="AD936" s="423"/>
      <c r="AE936" s="423"/>
      <c r="AF936" s="423"/>
      <c r="AG936" s="423"/>
      <c r="AH936" s="421" t="s">
        <v>697</v>
      </c>
      <c r="AI936" s="422"/>
      <c r="AJ936" s="422"/>
      <c r="AK936" s="422"/>
      <c r="AL936" s="325" t="s">
        <v>687</v>
      </c>
      <c r="AM936" s="326"/>
      <c r="AN936" s="326"/>
      <c r="AO936" s="327"/>
      <c r="AP936" s="321" t="s">
        <v>687</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84" customHeight="1" x14ac:dyDescent="0.15">
      <c r="A969" s="404">
        <v>1</v>
      </c>
      <c r="B969" s="404">
        <v>1</v>
      </c>
      <c r="C969" s="424" t="s">
        <v>712</v>
      </c>
      <c r="D969" s="418"/>
      <c r="E969" s="418"/>
      <c r="F969" s="418"/>
      <c r="G969" s="418"/>
      <c r="H969" s="418"/>
      <c r="I969" s="418"/>
      <c r="J969" s="419">
        <v>4360005000757</v>
      </c>
      <c r="K969" s="420"/>
      <c r="L969" s="420"/>
      <c r="M969" s="420"/>
      <c r="N969" s="420"/>
      <c r="O969" s="420"/>
      <c r="P969" s="317" t="s">
        <v>711</v>
      </c>
      <c r="Q969" s="317"/>
      <c r="R969" s="317"/>
      <c r="S969" s="317"/>
      <c r="T969" s="317"/>
      <c r="U969" s="317"/>
      <c r="V969" s="317"/>
      <c r="W969" s="317"/>
      <c r="X969" s="317"/>
      <c r="Y969" s="318">
        <v>5</v>
      </c>
      <c r="Z969" s="319"/>
      <c r="AA969" s="319"/>
      <c r="AB969" s="320"/>
      <c r="AC969" s="328" t="s">
        <v>685</v>
      </c>
      <c r="AD969" s="423"/>
      <c r="AE969" s="423"/>
      <c r="AF969" s="423"/>
      <c r="AG969" s="423"/>
      <c r="AH969" s="421" t="s">
        <v>713</v>
      </c>
      <c r="AI969" s="422"/>
      <c r="AJ969" s="422"/>
      <c r="AK969" s="422"/>
      <c r="AL969" s="325" t="s">
        <v>687</v>
      </c>
      <c r="AM969" s="326"/>
      <c r="AN969" s="326"/>
      <c r="AO969" s="327"/>
      <c r="AP969" s="321" t="s">
        <v>714</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465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450</v>
      </c>
      <c r="AQ1101" s="427"/>
      <c r="AR1101" s="427"/>
      <c r="AS1101" s="427"/>
      <c r="AT1101" s="427"/>
      <c r="AU1101" s="427"/>
      <c r="AV1101" s="427"/>
      <c r="AW1101" s="427"/>
      <c r="AX1101" s="427"/>
    </row>
    <row r="1102" spans="1:50" ht="30" customHeight="1" x14ac:dyDescent="0.15">
      <c r="A1102" s="404">
        <v>1</v>
      </c>
      <c r="B1102" s="404">
        <v>1</v>
      </c>
      <c r="C1102" s="896"/>
      <c r="D1102" s="896"/>
      <c r="E1102" s="261" t="s">
        <v>690</v>
      </c>
      <c r="F1102" s="895"/>
      <c r="G1102" s="895"/>
      <c r="H1102" s="895"/>
      <c r="I1102" s="895"/>
      <c r="J1102" s="419" t="s">
        <v>690</v>
      </c>
      <c r="K1102" s="420"/>
      <c r="L1102" s="420"/>
      <c r="M1102" s="420"/>
      <c r="N1102" s="420"/>
      <c r="O1102" s="420"/>
      <c r="P1102" s="425" t="s">
        <v>690</v>
      </c>
      <c r="Q1102" s="317"/>
      <c r="R1102" s="317"/>
      <c r="S1102" s="317"/>
      <c r="T1102" s="317"/>
      <c r="U1102" s="317"/>
      <c r="V1102" s="317"/>
      <c r="W1102" s="317"/>
      <c r="X1102" s="317"/>
      <c r="Y1102" s="318" t="s">
        <v>690</v>
      </c>
      <c r="Z1102" s="319"/>
      <c r="AA1102" s="319"/>
      <c r="AB1102" s="320"/>
      <c r="AC1102" s="322"/>
      <c r="AD1102" s="322"/>
      <c r="AE1102" s="322"/>
      <c r="AF1102" s="322"/>
      <c r="AG1102" s="322"/>
      <c r="AH1102" s="323" t="s">
        <v>687</v>
      </c>
      <c r="AI1102" s="324"/>
      <c r="AJ1102" s="324"/>
      <c r="AK1102" s="324"/>
      <c r="AL1102" s="325" t="s">
        <v>687</v>
      </c>
      <c r="AM1102" s="326"/>
      <c r="AN1102" s="326"/>
      <c r="AO1102" s="327"/>
      <c r="AP1102" s="321" t="s">
        <v>687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569</v>
      </c>
      <c r="M4" s="13" t="str">
        <f t="shared" si="2"/>
        <v>恩給関係</v>
      </c>
      <c r="N4" s="13" t="str">
        <f t="shared" ref="N4:N11" si="6">IF(M4="",N3,IF(N3&lt;&gt;"",CONCATENATE(N3,"、",M4),M4))</f>
        <v>恩給関係</v>
      </c>
      <c r="O4" s="13"/>
      <c r="P4" s="12" t="s">
        <v>192</v>
      </c>
      <c r="Q4" s="17" t="s">
        <v>569</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恩給関係</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470</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9"/>
      <c r="Z2" s="412"/>
      <c r="AA2" s="413"/>
      <c r="AB2" s="1013" t="s">
        <v>11</v>
      </c>
      <c r="AC2" s="1014"/>
      <c r="AD2" s="1015"/>
      <c r="AE2" s="1001" t="s">
        <v>552</v>
      </c>
      <c r="AF2" s="1001"/>
      <c r="AG2" s="1001"/>
      <c r="AH2" s="1001"/>
      <c r="AI2" s="1001" t="s">
        <v>549</v>
      </c>
      <c r="AJ2" s="1001"/>
      <c r="AK2" s="1001"/>
      <c r="AL2" s="1001"/>
      <c r="AM2" s="1001" t="s">
        <v>523</v>
      </c>
      <c r="AN2" s="1001"/>
      <c r="AO2" s="1001"/>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470</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9"/>
      <c r="Z9" s="412"/>
      <c r="AA9" s="413"/>
      <c r="AB9" s="1013" t="s">
        <v>11</v>
      </c>
      <c r="AC9" s="1014"/>
      <c r="AD9" s="1015"/>
      <c r="AE9" s="1001" t="s">
        <v>553</v>
      </c>
      <c r="AF9" s="1001"/>
      <c r="AG9" s="1001"/>
      <c r="AH9" s="1001"/>
      <c r="AI9" s="1001" t="s">
        <v>549</v>
      </c>
      <c r="AJ9" s="1001"/>
      <c r="AK9" s="1001"/>
      <c r="AL9" s="1001"/>
      <c r="AM9" s="1001" t="s">
        <v>523</v>
      </c>
      <c r="AN9" s="1001"/>
      <c r="AO9" s="1001"/>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470</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9"/>
      <c r="Z16" s="412"/>
      <c r="AA16" s="413"/>
      <c r="AB16" s="1013" t="s">
        <v>11</v>
      </c>
      <c r="AC16" s="1014"/>
      <c r="AD16" s="1015"/>
      <c r="AE16" s="1001" t="s">
        <v>552</v>
      </c>
      <c r="AF16" s="1001"/>
      <c r="AG16" s="1001"/>
      <c r="AH16" s="1001"/>
      <c r="AI16" s="1001" t="s">
        <v>550</v>
      </c>
      <c r="AJ16" s="1001"/>
      <c r="AK16" s="1001"/>
      <c r="AL16" s="1001"/>
      <c r="AM16" s="1001" t="s">
        <v>523</v>
      </c>
      <c r="AN16" s="1001"/>
      <c r="AO16" s="1001"/>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470</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9"/>
      <c r="Z23" s="412"/>
      <c r="AA23" s="413"/>
      <c r="AB23" s="1013" t="s">
        <v>11</v>
      </c>
      <c r="AC23" s="1014"/>
      <c r="AD23" s="1015"/>
      <c r="AE23" s="1001" t="s">
        <v>554</v>
      </c>
      <c r="AF23" s="1001"/>
      <c r="AG23" s="1001"/>
      <c r="AH23" s="1001"/>
      <c r="AI23" s="1001" t="s">
        <v>549</v>
      </c>
      <c r="AJ23" s="1001"/>
      <c r="AK23" s="1001"/>
      <c r="AL23" s="1001"/>
      <c r="AM23" s="1001" t="s">
        <v>523</v>
      </c>
      <c r="AN23" s="1001"/>
      <c r="AO23" s="1001"/>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470</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9"/>
      <c r="Z30" s="412"/>
      <c r="AA30" s="413"/>
      <c r="AB30" s="1013" t="s">
        <v>11</v>
      </c>
      <c r="AC30" s="1014"/>
      <c r="AD30" s="1015"/>
      <c r="AE30" s="1001" t="s">
        <v>552</v>
      </c>
      <c r="AF30" s="1001"/>
      <c r="AG30" s="1001"/>
      <c r="AH30" s="1001"/>
      <c r="AI30" s="1001" t="s">
        <v>549</v>
      </c>
      <c r="AJ30" s="1001"/>
      <c r="AK30" s="1001"/>
      <c r="AL30" s="1001"/>
      <c r="AM30" s="1001" t="s">
        <v>547</v>
      </c>
      <c r="AN30" s="1001"/>
      <c r="AO30" s="1001"/>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470</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9"/>
      <c r="Z37" s="412"/>
      <c r="AA37" s="413"/>
      <c r="AB37" s="1013" t="s">
        <v>11</v>
      </c>
      <c r="AC37" s="1014"/>
      <c r="AD37" s="1015"/>
      <c r="AE37" s="1001" t="s">
        <v>554</v>
      </c>
      <c r="AF37" s="1001"/>
      <c r="AG37" s="1001"/>
      <c r="AH37" s="1001"/>
      <c r="AI37" s="1001" t="s">
        <v>551</v>
      </c>
      <c r="AJ37" s="1001"/>
      <c r="AK37" s="1001"/>
      <c r="AL37" s="1001"/>
      <c r="AM37" s="1001" t="s">
        <v>548</v>
      </c>
      <c r="AN37" s="1001"/>
      <c r="AO37" s="1001"/>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470</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9"/>
      <c r="Z44" s="412"/>
      <c r="AA44" s="413"/>
      <c r="AB44" s="1013" t="s">
        <v>11</v>
      </c>
      <c r="AC44" s="1014"/>
      <c r="AD44" s="1015"/>
      <c r="AE44" s="1001" t="s">
        <v>552</v>
      </c>
      <c r="AF44" s="1001"/>
      <c r="AG44" s="1001"/>
      <c r="AH44" s="1001"/>
      <c r="AI44" s="1001" t="s">
        <v>549</v>
      </c>
      <c r="AJ44" s="1001"/>
      <c r="AK44" s="1001"/>
      <c r="AL44" s="1001"/>
      <c r="AM44" s="1001" t="s">
        <v>523</v>
      </c>
      <c r="AN44" s="1001"/>
      <c r="AO44" s="1001"/>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470</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9"/>
      <c r="Z51" s="412"/>
      <c r="AA51" s="413"/>
      <c r="AB51" s="461" t="s">
        <v>11</v>
      </c>
      <c r="AC51" s="1014"/>
      <c r="AD51" s="1015"/>
      <c r="AE51" s="1001" t="s">
        <v>552</v>
      </c>
      <c r="AF51" s="1001"/>
      <c r="AG51" s="1001"/>
      <c r="AH51" s="1001"/>
      <c r="AI51" s="1001" t="s">
        <v>549</v>
      </c>
      <c r="AJ51" s="1001"/>
      <c r="AK51" s="1001"/>
      <c r="AL51" s="1001"/>
      <c r="AM51" s="1001" t="s">
        <v>523</v>
      </c>
      <c r="AN51" s="1001"/>
      <c r="AO51" s="1001"/>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470</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9"/>
      <c r="Z58" s="412"/>
      <c r="AA58" s="413"/>
      <c r="AB58" s="1013" t="s">
        <v>11</v>
      </c>
      <c r="AC58" s="1014"/>
      <c r="AD58" s="1015"/>
      <c r="AE58" s="1001" t="s">
        <v>552</v>
      </c>
      <c r="AF58" s="1001"/>
      <c r="AG58" s="1001"/>
      <c r="AH58" s="1001"/>
      <c r="AI58" s="1001" t="s">
        <v>549</v>
      </c>
      <c r="AJ58" s="1001"/>
      <c r="AK58" s="1001"/>
      <c r="AL58" s="1001"/>
      <c r="AM58" s="1001" t="s">
        <v>523</v>
      </c>
      <c r="AN58" s="1001"/>
      <c r="AO58" s="1001"/>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470</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9"/>
      <c r="Z65" s="412"/>
      <c r="AA65" s="413"/>
      <c r="AB65" s="1013" t="s">
        <v>11</v>
      </c>
      <c r="AC65" s="1014"/>
      <c r="AD65" s="1015"/>
      <c r="AE65" s="1001" t="s">
        <v>552</v>
      </c>
      <c r="AF65" s="1001"/>
      <c r="AG65" s="1001"/>
      <c r="AH65" s="1001"/>
      <c r="AI65" s="1001" t="s">
        <v>549</v>
      </c>
      <c r="AJ65" s="1001"/>
      <c r="AK65" s="1001"/>
      <c r="AL65" s="1001"/>
      <c r="AM65" s="1001" t="s">
        <v>523</v>
      </c>
      <c r="AN65" s="1001"/>
      <c r="AO65" s="1001"/>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2019-08-20T05:04:20Z</cp:lastPrinted>
  <dcterms:created xsi:type="dcterms:W3CDTF">2012-03-13T00:50:25Z</dcterms:created>
  <dcterms:modified xsi:type="dcterms:W3CDTF">2019-08-21T07:14:22Z</dcterms:modified>
</cp:coreProperties>
</file>