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4.令和２年度（令和３年度要求）\◎令和2年度行政事業レビュー\【20201109】法人番号等修正\02室内作業\修正後レビューシート\R1\"/>
    </mc:Choice>
  </mc:AlternateContent>
  <bookViews>
    <workbookView xWindow="0" yWindow="4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<sst xmlns="http://schemas.openxmlformats.org/spreadsheetml/2006/main" count="2960" uniqueCount="690">
  <si>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</si>
  <si>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</si>
  <si>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</si>
  <si>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</si>
  <si>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</si>
  <si>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</si>
  <si>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</si>
  <si>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</si>
  <si>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</si>
  <si>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</si>
  <si>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</si>
  <si>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</si>
  <si>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</si>
  <si>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</si>
  <si>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</si>
  <si>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</si>
  <si>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</si>
  <si>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</si>
  <si>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</si>
  <si>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</si>
  <si>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</si>
  <si>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</si>
  <si>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</si>
  <si>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</si>
  <si>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</si>
  <si>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</si>
  <si>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</si>
  <si>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</si>
  <si>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</si>
  <si>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</si>
  <si>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</si>
  <si>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</si>
  <si>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</si>
  <si>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</si>
  <si>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</si>
  <si>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</si>
  <si>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</si>
  <si>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</si>
  <si>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</si>
  <si>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</si>
  <si>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</si>
  <si>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</si>
  <si>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</si>
  <si>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</si>
  <si>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</si>
  <si>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</si>
  <si>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</si>
  <si>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</si>
  <si>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</si>
  <si>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</si>
  <si>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</si>
  <si>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</si>
  <si>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</si>
  <si>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</si>
  <si>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</si>
  <si>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</si>
  <si>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</si>
  <si>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</si>
  <si>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</si>
  <si>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</si>
  <si>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</si>
  <si>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</si>
  <si>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</si>
  <si>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</si>
  <si>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</si>
  <si>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</si>
  <si>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</si>
  <si>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</si>
  <si>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</si>
  <si>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</si>
  <si>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</si>
  <si>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</si>
  <si>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</si>
  <si>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</si>
  <si>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</si>
  <si>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</si>
  <si>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</si>
  <si>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</si>
  <si>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</si>
  <si>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</si>
  <si>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</si>
  <si>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</si>
  <si>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</si>
  <si>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</si>
  <si>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</si>
  <si>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</si>
  <si>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</si>
  <si>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</si>
  <si>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</si>
  <si>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</si>
  <si>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</si>
  <si>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</si>
  <si>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</si>
  <si>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</si>
  <si>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</si>
  <si>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</si>
  <si>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</si>
  <si>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</si>
  <si>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</si>
  <si>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</si>
  <si>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</si>
  <si>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</si>
  <si>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</si>
  <si>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</si>
  <si>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</si>
  <si>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</si>
  <si>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</si>
  <si>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</si>
  <si>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</si>
  <si>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</si>
  <si>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</si>
  <si>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</si>
  <si>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</si>
  <si>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</si>
  <si>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</si>
  <si>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</si>
  <si>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</si>
  <si>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</si>
  <si>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</si>
  <si>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</si>
  <si>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</si>
  <si>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</si>
  <si>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</si>
  <si>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</si>
  <si>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</si>
  <si>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</si>
  <si>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</si>
  <si>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</si>
  <si>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</si>
  <si>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</si>
  <si>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</si>
  <si>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</si>
  <si>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</si>
  <si>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</si>
  <si>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</si>
  <si>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</si>
  <si>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</si>
  <si>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</si>
  <si>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</si>
  <si>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</si>
  <si>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</si>
  <si>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</si>
  <si>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</si>
  <si>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</si>
  <si>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</si>
  <si>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</si>
  <si>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</si>
  <si>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</si>
  <si>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</si>
  <si>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</si>
  <si>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</si>
  <si>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</si>
  <si>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</si>
  <si>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</si>
  <si>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</si>
  <si>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</si>
  <si>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</si>
  <si>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</si>
  <si>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</si>
  <si>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</si>
  <si>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</si>
  <si>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</si>
  <si>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</si>
  <si>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</si>
  <si>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</si>
  <si>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</si>
  <si>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</si>
  <si>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</si>
  <si>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</si>
  <si>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</si>
  <si>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</si>
  <si>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</si>
  <si>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</si>
  <si>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</si>
  <si>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</si>
  <si>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</si>
  <si>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</si>
  <si>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</si>
  <si>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</si>
  <si>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</si>
  <si>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</si>
  <si>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</si>
  <si>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</si>
  <si>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</si>
  <si>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</si>
  <si>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</si>
  <si>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</si>
  <si>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</si>
  <si>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</si>
  <si>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</si>
  <si>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</si>
  <si>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</si>
  <si>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</si>
  <si>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</si>
  <si>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</si>
  <si>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</si>
  <si>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</si>
  <si>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</si>
  <si>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</si>
  <si>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</si>
  <si>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</si>
  <si>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</si>
  <si>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</si>
  <si>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</si>
  <si>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</si>
  <si>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</si>
  <si>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</si>
  <si>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</si>
  <si>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</si>
  <si>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</si>
  <si>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</si>
  <si>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</si>
  <si>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</si>
  <si>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</si>
  <si>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</si>
  <si>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</si>
  <si>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</si>
  <si>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</si>
  <si>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</si>
  <si>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</si>
  <si>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</si>
  <si>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</si>
  <si>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</si>
  <si>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</si>
  <si>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</si>
  <si>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</si>
  <si>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</si>
  <si>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</si>
  <si>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</si>
  <si>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</si>
  <si>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</si>
  <si>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</si>
  <si>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</si>
  <si>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</si>
  <si>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</si>
  <si>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</si>
  <si>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</si>
  <si>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</si>
  <si>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</si>
  <si>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</si>
  <si>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</si>
  <si>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</si>
  <si>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</si>
  <si>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</si>
  <si>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</si>
  <si>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</si>
  <si>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</si>
  <si>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</si>
  <si>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</si>
  <si>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</si>
  <si>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</si>
  <si>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</si>
  <si>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</si>
  <si>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</si>
  <si>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</si>
  <si>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</si>
  <si>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</si>
  <si>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</si>
  <si>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</si>
  <si>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</si>
  <si>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</si>
  <si>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</si>
  <si>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</si>
  <si>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</si>
  <si>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</si>
  <si>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</si>
  <si>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</si>
  <si>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</si>
  <si>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</si>
  <si>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</si>
  <si>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</si>
  <si>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</si>
  <si>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</si>
  <si>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</si>
  <si>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</si>
  <si>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</si>
  <si>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</si>
  <si>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</si>
  <si>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</si>
  <si>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</si>
  <si>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</si>
  <si>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</si>
  <si>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</si>
  <si>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</si>
  <si>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</si>
  <si>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</si>
  <si>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</si>
  <si>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</si>
  <si>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</si>
  <si>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</si>
  <si>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</si>
  <si>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</si>
  <si>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</si>
  <si>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</si>
  <si>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</si>
  <si>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</si>
  <si>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</si>
  <si>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</si>
  <si>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</si>
  <si>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</si>
  <si>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</si>
  <si>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</si>
  <si>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</si>
  <si>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</si>
  <si>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</si>
  <si>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</si>
  <si>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</si>
  <si>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</si>
  <si>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</si>
  <si>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</si>
  <si>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</si>
  <si>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</si>
  <si>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</si>
  <si>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</si>
  <si>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</si>
  <si>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</si>
  <si>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</si>
  <si>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</si>
  <si>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</si>
  <si>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</si>
  <si>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</si>
  <si>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</si>
  <si>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</si>
  <si>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</si>
  <si>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</si>
  <si>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</si>
  <si>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</si>
  <si>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</si>
  <si>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</si>
  <si>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</si>
  <si>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</si>
  <si>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</si>
  <si>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</si>
  <si>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</si>
  <si>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</si>
  <si>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</si>
  <si>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</si>
  <si>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</si>
  <si>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</si>
  <si>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</si>
  <si>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</si>
  <si>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</si>
  <si>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</si>
  <si>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</si>
  <si>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</si>
  <si>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</si>
  <si>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</si>
  <si>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</si>
  <si>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</si>
  <si>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</si>
  <si>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</si>
  <si>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</si>
  <si>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</si>
  <si>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</si>
  <si>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</si>
  <si>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</si>
  <si>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</si>
  <si>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</si>
  <si>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</si>
  <si>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</si>
  <si>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</si>
  <si>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</si>
  <si>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</si>
  <si>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</si>
  <si>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</si>
  <si>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</si>
  <si>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</si>
  <si>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</si>
  <si>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</si>
  <si>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</si>
  <si>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</si>
  <si>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</si>
  <si>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</si>
  <si>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</si>
  <si>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</si>
  <si>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</si>
  <si>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</si>
  <si>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</si>
  <si>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</si>
  <si>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</si>
  <si>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</si>
  <si>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</si>
  <si>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</si>
  <si>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</si>
  <si>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</si>
  <si>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</si>
  <si>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</si>
  <si>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</si>
  <si>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</si>
  <si>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</si>
  <si>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</si>
  <si>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</si>
  <si>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</si>
  <si>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</si>
  <si>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</si>
  <si>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</si>
  <si>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</si>
  <si>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</si>
  <si>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</si>
  <si>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</si>
  <si>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</si>
  <si>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</si>
  <si>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</si>
  <si>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</si>
  <si>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</si>
  <si>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</si>
  <si>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</si>
  <si>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</si>
  <si>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</si>
  <si>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</si>
  <si>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</si>
  <si>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</si>
  <si>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</si>
  <si>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</si>
  <si>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</si>
  <si>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</si>
  <si>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</si>
  <si>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</si>
  <si>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</si>
  <si>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</si>
  <si>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</si>
  <si>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</si>
  <si>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</si>
  <si>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</si>
  <si>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</si>
  <si>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</si>
  <si>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</si>
  <si>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</si>
  <si>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</si>
  <si>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</si>
  <si>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</si>
  <si>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</si>
  <si>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</si>
  <si>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</si>
  <si>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</si>
  <si>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</si>
  <si>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</si>
  <si>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</si>
  <si>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</si>
  <si>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</si>
  <si>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</si>
  <si>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</si>
  <si>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</si>
  <si>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</si>
  <si>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</si>
  <si>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</si>
  <si>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</si>
  <si>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</si>
  <si>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</si>
  <si>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</si>
  <si>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</si>
  <si>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</si>
  <si>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</si>
  <si>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</si>
  <si>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</si>
  <si>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</si>
  <si>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</si>
  <si>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</si>
  <si>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</si>
  <si>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</si>
  <si>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</si>
  <si>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</si>
  <si>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</si>
  <si>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</si>
  <si>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</si>
  <si>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</si>
  <si>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</si>
  <si>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</si>
  <si>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</si>
  <si>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</si>
  <si>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</si>
  <si>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</si>
  <si>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</si>
  <si>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</si>
  <si>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</si>
  <si>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</si>
  <si>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</si>
  <si>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</si>
  <si>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</si>
  <si>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</si>
  <si>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</si>
  <si>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</si>
  <si>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</si>
  <si>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</si>
  <si>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</si>
  <si>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</si>
  <si>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</si>
  <si>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</si>
  <si>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</si>
  <si>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</si>
  <si>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</si>
  <si>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</si>
  <si>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</si>
  <si>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</si>
  <si>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</si>
  <si>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</si>
  <si>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</si>
  <si>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</si>
  <si>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</si>
  <si>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</si>
  <si>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</si>
  <si>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</si>
  <si>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</si>
  <si>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</si>
  <si>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</si>
  <si>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</si>
  <si>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</si>
  <si>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</si>
  <si>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</si>
  <si>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</si>
  <si>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</si>
  <si>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</si>
  <si>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</si>
  <si>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</si>
  <si>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</si>
  <si>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</si>
  <si>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</si>
  <si>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</si>
  <si>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</si>
  <si>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</si>
  <si>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</si>
  <si>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</si>
  <si>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</si>
  <si>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</si>
  <si>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</si>
  <si>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</si>
  <si>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</si>
  <si>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</si>
  <si>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</si>
  <si>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</si>
  <si>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</si>
  <si>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</si>
  <si>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</si>
  <si>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</si>
  <si>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</si>
  <si>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</si>
  <si>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</si>
  <si>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</si>
  <si>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</si>
  <si>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</si>
  <si>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</si>
  <si>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</si>
  <si>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</si>
  <si>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</si>
  <si>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</si>
  <si>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</si>
  <si>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</si>
  <si>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</si>
  <si>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</si>
  <si>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</si>
  <si>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</si>
  <si>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</si>
  <si>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</si>
  <si>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</si>
  <si>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</si>
  <si>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</si>
  <si>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</si>
  <si>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</si>
  <si>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</si>
  <si>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</si>
  <si>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</si>
  <si>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</si>
  <si>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</si>
  <si>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</si>
  <si>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</si>
  <si>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</si>
  <si>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</si>
  <si>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</si>
  <si>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</si>
  <si>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</si>
  <si>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</si>
  <si>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中国残留邦人生活支援給付金</t>
    <phoneticPr fontId="5"/>
  </si>
  <si>
    <t>社会・援護局</t>
    <phoneticPr fontId="5"/>
  </si>
  <si>
    <t>援護企画課中国残留邦人等支援室</t>
    <phoneticPr fontId="5"/>
  </si>
  <si>
    <t>新津　浩平</t>
    <phoneticPr fontId="5"/>
  </si>
  <si>
    <t>○</t>
  </si>
  <si>
    <t>中国残留邦人等の円滑な帰国の促進並びに永住帰国した中国残留邦人等及び特定配偶者の自立の支援に関する法律第１４条及び第１５条</t>
    <phoneticPr fontId="5"/>
  </si>
  <si>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phoneticPr fontId="5"/>
  </si>
  <si>
    <t>中国残留邦人等の特別な事情に配慮し、老齢基礎年金等を受給してもなお生活の安定が図られない中国残留邦人等に対し、老後の生活を安定させるための支援を行う。</t>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</si>
  <si>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phoneticPr fontId="5"/>
  </si>
  <si>
    <t>-</t>
    <phoneticPr fontId="5"/>
  </si>
  <si>
    <t>-</t>
    <phoneticPr fontId="5"/>
  </si>
  <si>
    <t>-</t>
    <phoneticPr fontId="5"/>
  </si>
  <si>
    <t>-</t>
    <phoneticPr fontId="5"/>
  </si>
  <si>
    <t>-</t>
    <phoneticPr fontId="5"/>
  </si>
  <si>
    <t>-</t>
    <phoneticPr fontId="5"/>
  </si>
  <si>
    <t>-</t>
    <phoneticPr fontId="5"/>
  </si>
  <si>
    <t>-</t>
    <phoneticPr fontId="5"/>
  </si>
  <si>
    <t>医療扶助費等負担金</t>
    <phoneticPr fontId="5"/>
  </si>
  <si>
    <t>生活扶助費等負担金</t>
    <phoneticPr fontId="5"/>
  </si>
  <si>
    <t>介護扶助費等負担金</t>
    <phoneticPr fontId="5"/>
  </si>
  <si>
    <t>支援給付の申請件数に対して支給開始した割合を95％以上にする。</t>
    <phoneticPr fontId="5"/>
  </si>
  <si>
    <t>支援給付支給開始件数／支援給付の申請件数</t>
    <phoneticPr fontId="5"/>
  </si>
  <si>
    <t>-</t>
    <phoneticPr fontId="5"/>
  </si>
  <si>
    <t>-</t>
    <phoneticPr fontId="5"/>
  </si>
  <si>
    <t>福祉行政報告例</t>
    <rPh sb="0" eb="2">
      <t>フクシ</t>
    </rPh>
    <rPh sb="2" eb="4">
      <t>ギョウセイ</t>
    </rPh>
    <rPh sb="4" eb="7">
      <t>ホウコクレイ</t>
    </rPh>
    <phoneticPr fontId="5"/>
  </si>
  <si>
    <t>支援給付の申請件数</t>
    <rPh sb="0" eb="2">
      <t>シエン</t>
    </rPh>
    <rPh sb="2" eb="4">
      <t>キュウフ</t>
    </rPh>
    <rPh sb="5" eb="7">
      <t>シンセイ</t>
    </rPh>
    <rPh sb="7" eb="9">
      <t>ケンスウ</t>
    </rPh>
    <phoneticPr fontId="5"/>
  </si>
  <si>
    <t>件</t>
    <rPh sb="0" eb="1">
      <t>ケン</t>
    </rPh>
    <phoneticPr fontId="5"/>
  </si>
  <si>
    <t>-</t>
  </si>
  <si>
    <t>-</t>
    <phoneticPr fontId="5"/>
  </si>
  <si>
    <t>-</t>
    <phoneticPr fontId="5"/>
  </si>
  <si>
    <t>-</t>
    <phoneticPr fontId="5"/>
  </si>
  <si>
    <t>単位当たりコスト ＝ Ｘ／ Ｙ　　※月額
Ｘ：「中国残留邦人生活支援給付金の執行額」 
Ｙ：「支援給付被支援世帯数（3月現在）」　　　　　　　　　　　</t>
    <phoneticPr fontId="5"/>
  </si>
  <si>
    <t>円</t>
    <rPh sb="0" eb="1">
      <t>エン</t>
    </rPh>
    <phoneticPr fontId="5"/>
  </si>
  <si>
    <t>Ｘ／Ｙ</t>
    <phoneticPr fontId="5"/>
  </si>
  <si>
    <t>9,163百万円
/4,256世帯</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</si>
  <si>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</si>
  <si>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</si>
  <si>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生活困窮者等に対し適切に福祉サービスを提供するとともに、地域共生社会の実現に向けた体制づくりを推進し、地域の要援護者の福祉の向上を図ること（Ⅷー１）</t>
    <phoneticPr fontId="5"/>
  </si>
  <si>
    <t>生活困窮者等に対し適切に福祉サービスを提供するとともに、地域共生社会の実現に向けた体制づくりを推進し、地域の要援護者の福祉の向上を図ること（Ⅷー１－１）</t>
    <phoneticPr fontId="5"/>
  </si>
  <si>
    <t>-</t>
    <phoneticPr fontId="5"/>
  </si>
  <si>
    <t>-</t>
    <phoneticPr fontId="5"/>
  </si>
  <si>
    <t>-</t>
    <phoneticPr fontId="5"/>
  </si>
  <si>
    <t>-</t>
    <phoneticPr fontId="5"/>
  </si>
  <si>
    <t>-</t>
    <phoneticPr fontId="5"/>
  </si>
  <si>
    <t>支援給付・配偶者支援金を支給し老後の生活を安定させることにより、永住帰国者の自立を支援する。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</si>
  <si>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</si>
  <si>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</si>
  <si>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</si>
  <si>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</si>
  <si>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</si>
  <si>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</si>
  <si>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</si>
  <si>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</si>
  <si>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</si>
  <si>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</si>
  <si>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</si>
  <si>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</si>
  <si>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</si>
  <si>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中国残留邦人等が安定した生活を送るためには、満額の老齢基礎年金に加えて各種給付を行う必要があり、国民のニーズがある事業である。</t>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</si>
  <si>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</si>
  <si>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phoneticPr fontId="5"/>
  </si>
  <si>
    <t>－</t>
    <phoneticPr fontId="5"/>
  </si>
  <si>
    <t>単位当たりコストの水準が妥当であるかどうか、実績報告の提出や事務監査により確認を行っている。</t>
    <phoneticPr fontId="5"/>
  </si>
  <si>
    <t>－</t>
    <phoneticPr fontId="5"/>
  </si>
  <si>
    <t>必要以上に支出することがないよう、実績報告の提出や事務監査により確認を行っている。</t>
    <phoneticPr fontId="5"/>
  </si>
  <si>
    <t>自治体に対して後発医薬品の使用促進を周知する等の支援給付の適正化に努めている。</t>
    <phoneticPr fontId="5"/>
  </si>
  <si>
    <t>集計中であるが、成果実績はおおむね成果目標に見合ったものとなっている。</t>
    <phoneticPr fontId="5"/>
  </si>
  <si>
    <t>集計中であるが、活動実績はおおむね見込みに見合ったものとなっている。</t>
    <phoneticPr fontId="5"/>
  </si>
  <si>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</si>
  <si>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保護費負担金</t>
    <phoneticPr fontId="5"/>
  </si>
  <si>
    <t>中国残留邦人等に対する支援給付事業</t>
    <phoneticPr fontId="5"/>
  </si>
  <si>
    <t>近年の執行率はほぼ１００％であり、被支援世帯数については若干の変動はあるものの安定した実績があるため、引き続き必要な経費を精査し、適切な支援給付の支給を実施していくこととする。</t>
    <phoneticPr fontId="5"/>
  </si>
  <si>
    <t>421</t>
    <phoneticPr fontId="5"/>
  </si>
  <si>
    <t>380</t>
    <phoneticPr fontId="5"/>
  </si>
  <si>
    <t>328</t>
    <phoneticPr fontId="5"/>
  </si>
  <si>
    <t>690</t>
    <phoneticPr fontId="5"/>
  </si>
  <si>
    <t>693</t>
    <phoneticPr fontId="5"/>
  </si>
  <si>
    <t>707</t>
    <phoneticPr fontId="5"/>
  </si>
  <si>
    <t>677</t>
    <phoneticPr fontId="5"/>
  </si>
  <si>
    <t>676</t>
    <phoneticPr fontId="5"/>
  </si>
  <si>
    <t>（集計中のため、平成29年度実績）</t>
    <phoneticPr fontId="5"/>
  </si>
  <si>
    <t>-</t>
    <phoneticPr fontId="5"/>
  </si>
  <si>
    <t>支援給付の申請件数</t>
    <phoneticPr fontId="5"/>
  </si>
  <si>
    <t>生活保護費等国庫負担金</t>
    <rPh sb="0" eb="2">
      <t>セイカツ</t>
    </rPh>
    <rPh sb="2" eb="4">
      <t>ホゴ</t>
    </rPh>
    <rPh sb="4" eb="5">
      <t>ヒ</t>
    </rPh>
    <rPh sb="5" eb="6">
      <t>トウ</t>
    </rPh>
    <rPh sb="6" eb="8">
      <t>コッコ</t>
    </rPh>
    <rPh sb="8" eb="11">
      <t>フタンキン</t>
    </rPh>
    <phoneticPr fontId="5"/>
  </si>
  <si>
    <t>支援給付事務</t>
    <rPh sb="0" eb="2">
      <t>シエン</t>
    </rPh>
    <rPh sb="2" eb="4">
      <t>キュウフ</t>
    </rPh>
    <rPh sb="4" eb="6">
      <t>ジム</t>
    </rPh>
    <phoneticPr fontId="5"/>
  </si>
  <si>
    <t>補助金等交付</t>
  </si>
  <si>
    <t>-</t>
    <phoneticPr fontId="27"/>
  </si>
  <si>
    <t>-</t>
    <phoneticPr fontId="27"/>
  </si>
  <si>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</si>
  <si>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</si>
  <si>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</si>
  <si>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</si>
  <si>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</si>
  <si>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</si>
  <si>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東京都</t>
    <rPh sb="0" eb="3">
      <t>トウキョウト</t>
    </rPh>
    <phoneticPr fontId="5"/>
  </si>
  <si>
    <t>横浜市</t>
    <rPh sb="0" eb="3">
      <t>ヨコハマシ</t>
    </rPh>
    <phoneticPr fontId="5"/>
  </si>
  <si>
    <t>大阪市</t>
    <rPh sb="0" eb="3">
      <t>オオサカシ</t>
    </rPh>
    <phoneticPr fontId="5"/>
  </si>
  <si>
    <t>名古屋市</t>
    <rPh sb="0" eb="4">
      <t>ナゴヤシ</t>
    </rPh>
    <phoneticPr fontId="5"/>
  </si>
  <si>
    <t>埼玉県</t>
    <rPh sb="0" eb="3">
      <t>サイタマケン</t>
    </rPh>
    <phoneticPr fontId="5"/>
  </si>
  <si>
    <t>堺市</t>
    <rPh sb="0" eb="2">
      <t>サカイシ</t>
    </rPh>
    <phoneticPr fontId="5"/>
  </si>
  <si>
    <t>札幌市</t>
    <rPh sb="0" eb="3">
      <t>サッポロシ</t>
    </rPh>
    <phoneticPr fontId="5"/>
  </si>
  <si>
    <t>京都市</t>
    <rPh sb="0" eb="3">
      <t>キョウトシ</t>
    </rPh>
    <phoneticPr fontId="5"/>
  </si>
  <si>
    <t>長野県</t>
    <rPh sb="0" eb="3">
      <t>ナガノケン</t>
    </rPh>
    <phoneticPr fontId="5"/>
  </si>
  <si>
    <t>A.東京都</t>
    <rPh sb="2" eb="5">
      <t>トウキョウト</t>
    </rPh>
    <phoneticPr fontId="5"/>
  </si>
  <si>
    <t>9,262百万円
/4,169世帯</t>
    <phoneticPr fontId="5"/>
  </si>
  <si>
    <t>千葉市</t>
    <rPh sb="0" eb="3">
      <t>チバシ</t>
    </rPh>
    <phoneticPr fontId="5"/>
  </si>
  <si>
    <t>－</t>
    <phoneticPr fontId="25"/>
  </si>
  <si>
    <t>-</t>
    <phoneticPr fontId="25"/>
  </si>
  <si>
    <t>－</t>
    <phoneticPr fontId="25"/>
  </si>
  <si>
    <t>-</t>
    <phoneticPr fontId="25"/>
  </si>
  <si>
    <t>9,198百万円/4,075世帯</t>
    <rPh sb="5" eb="6">
      <t>ヒャク</t>
    </rPh>
    <rPh sb="6" eb="8">
      <t>マンエン</t>
    </rPh>
    <rPh sb="14" eb="16">
      <t>セタイ</t>
    </rPh>
    <phoneticPr fontId="25"/>
  </si>
  <si>
    <t>点検対象外</t>
    <rPh sb="0" eb="2">
      <t>テンケン</t>
    </rPh>
    <rPh sb="2" eb="5">
      <t>タイショウガイ</t>
    </rPh>
    <phoneticPr fontId="25"/>
  </si>
  <si>
    <t>中国残留邦人等支援給付金については、実績を分析したところ中国残留邦人等の高齢化に伴い介護費が増加しており、引き続き予算の精査に努めていくこととする。</t>
    <phoneticPr fontId="5"/>
  </si>
  <si>
    <t>中国残留邦人等の高齢化への対応を着実に行いつつ、引き続き、必要な予算額を確保し、適切な執行に努めること。</t>
    <rPh sb="13" eb="15">
      <t>タイオウ</t>
    </rPh>
    <rPh sb="16" eb="18">
      <t>チャクジツ</t>
    </rPh>
    <rPh sb="19" eb="20">
      <t>オコナ</t>
    </rPh>
    <phoneticPr fontId="25"/>
  </si>
  <si>
    <t>-</t>
    <phoneticPr fontId="25"/>
  </si>
  <si>
    <t>-</t>
    <phoneticPr fontId="25"/>
  </si>
  <si>
    <t>実績見合いによる増</t>
    <rPh sb="0" eb="2">
      <t>ジッセキ</t>
    </rPh>
    <rPh sb="2" eb="4">
      <t>ミア</t>
    </rPh>
    <rPh sb="8" eb="9">
      <t>ゾウ</t>
    </rPh>
    <phoneticPr fontId="25"/>
  </si>
  <si>
    <t>-</t>
    <phoneticPr fontId="25"/>
  </si>
  <si>
    <t>8,968百万円
/4,034世帯</t>
    <rPh sb="5" eb="6">
      <t>ヒャク</t>
    </rPh>
    <rPh sb="6" eb="8">
      <t>マンエン</t>
    </rPh>
    <rPh sb="15" eb="17">
      <t>セタイ</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</si>
</sst>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742</xdr:row>
      <xdr:rowOff>0</xdr:rowOff>
    </xdr:from>
    <xdr:to>
      <xdr:col>29</xdr:col>
      <xdr:colOff>152400</xdr:colOff>
      <xdr:row>754</xdr:row>
      <xdr:rowOff>342900</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0976550"/>
          <a:ext cx="4352925" cy="45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114300</xdr:colOff>
      <xdr:row>31</xdr:row>
      <xdr:rowOff>19050</xdr:rowOff>
    </xdr:from>
    <xdr:to>
      <xdr:col>42</xdr:col>
      <xdr:colOff>9525</xdr:colOff>
      <xdr:row>32</xdr:row>
      <xdr:rowOff>38100</xdr:rowOff>
    </xdr:to>
    <xdr:sp macro="" textlink="">
      <xdr:nvSpPr>
        <xdr:cNvPr id="7" name="正方形/長方形 6"/>
        <xdr:cNvSpPr/>
      </xdr:nvSpPr>
      <xdr:spPr>
        <a:xfrm>
          <a:off x="7715250" y="10877550"/>
          <a:ext cx="695325"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集計中</a:t>
          </a:r>
          <a:endParaRPr kumimoji="1" lang="en-US" altLang="ja-JP" sz="1100" b="0" cap="none" spc="0">
            <a:ln w="0"/>
            <a:solidFill>
              <a:schemeClr val="tx1"/>
            </a:solidFill>
            <a:effectLst>
              <a:outerShdw blurRad="38100" dist="19050" dir="2700000" algn="tl" rotWithShape="0">
                <a:schemeClr val="dk1">
                  <a:alpha val="40000"/>
                </a:schemeClr>
              </a:outerShdw>
            </a:effectLst>
          </a:endParaRPr>
        </a:p>
        <a:p>
          <a:pPr algn="l"/>
          <a:endParaRPr kumimoji="1" lang="ja-JP" altLang="en-US" sz="1100"/>
        </a:p>
      </xdr:txBody>
    </xdr:sp>
    <xdr:clientData/>
  </xdr:twoCellAnchor>
  <xdr:twoCellAnchor>
    <xdr:from>
      <xdr:col>38</xdr:col>
      <xdr:colOff>85725</xdr:colOff>
      <xdr:row>100</xdr:row>
      <xdr:rowOff>0</xdr:rowOff>
    </xdr:from>
    <xdr:to>
      <xdr:col>41</xdr:col>
      <xdr:colOff>180975</xdr:colOff>
      <xdr:row>101</xdr:row>
      <xdr:rowOff>19050</xdr:rowOff>
    </xdr:to>
    <xdr:sp macro="" textlink="">
      <xdr:nvSpPr>
        <xdr:cNvPr id="8" name="正方形/長方形 7"/>
        <xdr:cNvSpPr/>
      </xdr:nvSpPr>
      <xdr:spPr>
        <a:xfrm>
          <a:off x="7686675" y="12734925"/>
          <a:ext cx="695325"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solidFill>
                <a:schemeClr val="tx1"/>
              </a:solidFill>
              <a:effectLst>
                <a:outerShdw blurRad="38100" dist="19050" dir="2700000" algn="tl" rotWithShape="0">
                  <a:schemeClr val="dk1">
                    <a:alpha val="40000"/>
                  </a:schemeClr>
                </a:outerShdw>
              </a:effectLst>
            </a:rPr>
            <a:t>集計中</a:t>
          </a:r>
          <a:endParaRPr kumimoji="1" lang="en-US" altLang="ja-JP" sz="1100" b="0" cap="none" spc="0">
            <a:ln w="0"/>
            <a:solidFill>
              <a:schemeClr val="tx1"/>
            </a:solidFill>
            <a:effectLst>
              <a:outerShdw blurRad="38100" dist="19050" dir="2700000" algn="tl" rotWithShape="0">
                <a:schemeClr val="dk1">
                  <a:alpha val="40000"/>
                </a:schemeClr>
              </a:outerShdw>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J723" sqref="J723:K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687</v>
      </c>
      <c r="AT2" s="956"/>
      <c r="AU2" s="956"/>
      <c r="AV2" s="52" t="str">
        <f>IF(AW2="", "", "-")</f>
        <v/>
      </c>
      <c r="AW2" s="916"/>
      <c r="AX2" s="916"/>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183</v>
      </c>
      <c r="H5" s="841"/>
      <c r="I5" s="841"/>
      <c r="J5" s="841"/>
      <c r="K5" s="841"/>
      <c r="L5" s="841"/>
      <c r="M5" s="842" t="s">
        <v>66</v>
      </c>
      <c r="N5" s="843"/>
      <c r="O5" s="843"/>
      <c r="P5" s="843"/>
      <c r="Q5" s="843"/>
      <c r="R5" s="844"/>
      <c r="S5" s="845" t="s">
        <v>131</v>
      </c>
      <c r="T5" s="841"/>
      <c r="U5" s="841"/>
      <c r="V5" s="841"/>
      <c r="W5" s="841"/>
      <c r="X5" s="846"/>
      <c r="Y5" s="702" t="s">
        <v>3</v>
      </c>
      <c r="Z5" s="546"/>
      <c r="AA5" s="546"/>
      <c r="AB5" s="546"/>
      <c r="AC5" s="546"/>
      <c r="AD5" s="547"/>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3.5" customHeight="1" x14ac:dyDescent="0.15">
      <c r="A7" s="498" t="s">
        <v>22</v>
      </c>
      <c r="B7" s="499"/>
      <c r="C7" s="499"/>
      <c r="D7" s="499"/>
      <c r="E7" s="499"/>
      <c r="F7" s="500"/>
      <c r="G7" s="501" t="s">
        <v>576</v>
      </c>
      <c r="H7" s="502"/>
      <c r="I7" s="502"/>
      <c r="J7" s="502"/>
      <c r="K7" s="502"/>
      <c r="L7" s="502"/>
      <c r="M7" s="502"/>
      <c r="N7" s="502"/>
      <c r="O7" s="502"/>
      <c r="P7" s="502"/>
      <c r="Q7" s="502"/>
      <c r="R7" s="502"/>
      <c r="S7" s="502"/>
      <c r="T7" s="502"/>
      <c r="U7" s="502"/>
      <c r="V7" s="502"/>
      <c r="W7" s="502"/>
      <c r="X7" s="503"/>
      <c r="Y7" s="927" t="s">
        <v>516</v>
      </c>
      <c r="Z7" s="446"/>
      <c r="AA7" s="446"/>
      <c r="AB7" s="446"/>
      <c r="AC7" s="446"/>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57" t="str">
        <f>入力規則等!A28</f>
        <v>-</v>
      </c>
      <c r="H8" s="724"/>
      <c r="I8" s="724"/>
      <c r="J8" s="724"/>
      <c r="K8" s="724"/>
      <c r="L8" s="724"/>
      <c r="M8" s="724"/>
      <c r="N8" s="724"/>
      <c r="O8" s="724"/>
      <c r="P8" s="724"/>
      <c r="Q8" s="724"/>
      <c r="R8" s="724"/>
      <c r="S8" s="724"/>
      <c r="T8" s="724"/>
      <c r="U8" s="724"/>
      <c r="V8" s="724"/>
      <c r="W8" s="724"/>
      <c r="X8" s="958"/>
      <c r="Y8" s="847" t="s">
        <v>379</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4"/>
      <c r="H12" s="765"/>
      <c r="I12" s="765"/>
      <c r="J12" s="765"/>
      <c r="K12" s="765"/>
      <c r="L12" s="765"/>
      <c r="M12" s="765"/>
      <c r="N12" s="765"/>
      <c r="O12" s="765"/>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9198</v>
      </c>
      <c r="Q13" s="662"/>
      <c r="R13" s="662"/>
      <c r="S13" s="662"/>
      <c r="T13" s="662"/>
      <c r="U13" s="662"/>
      <c r="V13" s="663"/>
      <c r="W13" s="661">
        <v>9465</v>
      </c>
      <c r="X13" s="662"/>
      <c r="Y13" s="662"/>
      <c r="Z13" s="662"/>
      <c r="AA13" s="662"/>
      <c r="AB13" s="662"/>
      <c r="AC13" s="663"/>
      <c r="AD13" s="661">
        <v>9124</v>
      </c>
      <c r="AE13" s="662"/>
      <c r="AF13" s="662"/>
      <c r="AG13" s="662"/>
      <c r="AH13" s="662"/>
      <c r="AI13" s="662"/>
      <c r="AJ13" s="663"/>
      <c r="AK13" s="661">
        <v>9198</v>
      </c>
      <c r="AL13" s="662"/>
      <c r="AM13" s="662"/>
      <c r="AN13" s="662"/>
      <c r="AO13" s="662"/>
      <c r="AP13" s="662"/>
      <c r="AQ13" s="663"/>
      <c r="AR13" s="924">
        <v>9359</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580</v>
      </c>
      <c r="Q14" s="662"/>
      <c r="R14" s="662"/>
      <c r="S14" s="662"/>
      <c r="T14" s="662"/>
      <c r="U14" s="662"/>
      <c r="V14" s="663"/>
      <c r="W14" s="661" t="s">
        <v>580</v>
      </c>
      <c r="X14" s="662"/>
      <c r="Y14" s="662"/>
      <c r="Z14" s="662"/>
      <c r="AA14" s="662"/>
      <c r="AB14" s="662"/>
      <c r="AC14" s="663"/>
      <c r="AD14" s="661" t="s">
        <v>582</v>
      </c>
      <c r="AE14" s="662"/>
      <c r="AF14" s="662"/>
      <c r="AG14" s="662"/>
      <c r="AH14" s="662"/>
      <c r="AI14" s="662"/>
      <c r="AJ14" s="663"/>
      <c r="AK14" s="661" t="s">
        <v>584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580</v>
      </c>
      <c r="Q15" s="662"/>
      <c r="R15" s="662"/>
      <c r="S15" s="662"/>
      <c r="T15" s="662"/>
      <c r="U15" s="662"/>
      <c r="V15" s="663"/>
      <c r="W15" s="661" t="s">
        <v>580</v>
      </c>
      <c r="X15" s="662"/>
      <c r="Y15" s="662"/>
      <c r="Z15" s="662"/>
      <c r="AA15" s="662"/>
      <c r="AB15" s="662"/>
      <c r="AC15" s="663"/>
      <c r="AD15" s="661" t="s">
        <v>583</v>
      </c>
      <c r="AE15" s="662"/>
      <c r="AF15" s="662"/>
      <c r="AG15" s="662"/>
      <c r="AH15" s="662"/>
      <c r="AI15" s="662"/>
      <c r="AJ15" s="663"/>
      <c r="AK15" s="661" t="s">
        <v>585</v>
      </c>
      <c r="AL15" s="662"/>
      <c r="AM15" s="662"/>
      <c r="AN15" s="662"/>
      <c r="AO15" s="662"/>
      <c r="AP15" s="662"/>
      <c r="AQ15" s="663"/>
      <c r="AR15" s="661" t="s">
        <v>685</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580</v>
      </c>
      <c r="Q16" s="662"/>
      <c r="R16" s="662"/>
      <c r="S16" s="662"/>
      <c r="T16" s="662"/>
      <c r="U16" s="662"/>
      <c r="V16" s="663"/>
      <c r="W16" s="661" t="s">
        <v>581</v>
      </c>
      <c r="X16" s="662"/>
      <c r="Y16" s="662"/>
      <c r="Z16" s="662"/>
      <c r="AA16" s="662"/>
      <c r="AB16" s="662"/>
      <c r="AC16" s="663"/>
      <c r="AD16" s="661" t="s">
        <v>580</v>
      </c>
      <c r="AE16" s="662"/>
      <c r="AF16" s="662"/>
      <c r="AG16" s="662"/>
      <c r="AH16" s="662"/>
      <c r="AI16" s="662"/>
      <c r="AJ16" s="663"/>
      <c r="AK16" s="661" t="s">
        <v>586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580</v>
      </c>
      <c r="Q17" s="662"/>
      <c r="R17" s="662"/>
      <c r="S17" s="662"/>
      <c r="T17" s="662"/>
      <c r="U17" s="662"/>
      <c r="V17" s="663"/>
      <c r="W17" s="661" t="s">
        <v>580</v>
      </c>
      <c r="X17" s="662"/>
      <c r="Y17" s="662"/>
      <c r="Z17" s="662"/>
      <c r="AA17" s="662"/>
      <c r="AB17" s="662"/>
      <c r="AC17" s="663"/>
      <c r="AD17" s="661" t="s">
        <v>580</v>
      </c>
      <c r="AE17" s="662"/>
      <c r="AF17" s="662"/>
      <c r="AG17" s="662"/>
      <c r="AH17" s="662"/>
      <c r="AI17" s="662"/>
      <c r="AJ17" s="663"/>
      <c r="AK17" s="661" t="s">
        <v>587</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0">
        <f>SUM(P13:V17)</f>
        <v>9198</v>
      </c>
      <c r="Q18" s="881"/>
      <c r="R18" s="881"/>
      <c r="S18" s="881"/>
      <c r="T18" s="881"/>
      <c r="U18" s="881"/>
      <c r="V18" s="882"/>
      <c r="W18" s="880">
        <f>SUM(W13:AC17)</f>
        <v>9465</v>
      </c>
      <c r="X18" s="881"/>
      <c r="Y18" s="881"/>
      <c r="Z18" s="881"/>
      <c r="AA18" s="881"/>
      <c r="AB18" s="881"/>
      <c r="AC18" s="882"/>
      <c r="AD18" s="880">
        <f>SUM(AD13:AJ17)</f>
        <v>9124</v>
      </c>
      <c r="AE18" s="881"/>
      <c r="AF18" s="881"/>
      <c r="AG18" s="881"/>
      <c r="AH18" s="881"/>
      <c r="AI18" s="881"/>
      <c r="AJ18" s="882"/>
      <c r="AK18" s="880">
        <f>SUM(AK13:AQ17)</f>
        <v>9198</v>
      </c>
      <c r="AL18" s="881"/>
      <c r="AM18" s="881"/>
      <c r="AN18" s="881"/>
      <c r="AO18" s="881"/>
      <c r="AP18" s="881"/>
      <c r="AQ18" s="882"/>
      <c r="AR18" s="880">
        <f>SUM(AR13:AX17)</f>
        <v>9359</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9163</v>
      </c>
      <c r="Q19" s="662"/>
      <c r="R19" s="662"/>
      <c r="S19" s="662"/>
      <c r="T19" s="662"/>
      <c r="U19" s="662"/>
      <c r="V19" s="663"/>
      <c r="W19" s="661">
        <v>9262</v>
      </c>
      <c r="X19" s="662"/>
      <c r="Y19" s="662"/>
      <c r="Z19" s="662"/>
      <c r="AA19" s="662"/>
      <c r="AB19" s="662"/>
      <c r="AC19" s="663"/>
      <c r="AD19" s="661">
        <v>8968</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8" t="s">
        <v>10</v>
      </c>
      <c r="H20" s="879"/>
      <c r="I20" s="879"/>
      <c r="J20" s="879"/>
      <c r="K20" s="879"/>
      <c r="L20" s="879"/>
      <c r="M20" s="879"/>
      <c r="N20" s="879"/>
      <c r="O20" s="879"/>
      <c r="P20" s="318">
        <f>IF(P18=0, "-", SUM(P19)/P18)</f>
        <v>0.99619482496194822</v>
      </c>
      <c r="Q20" s="318"/>
      <c r="R20" s="318"/>
      <c r="S20" s="318"/>
      <c r="T20" s="318"/>
      <c r="U20" s="318"/>
      <c r="V20" s="318"/>
      <c r="W20" s="318">
        <f t="shared" ref="W20" si="0">IF(W18=0, "-", SUM(W19)/W18)</f>
        <v>0.97855256207078711</v>
      </c>
      <c r="X20" s="318"/>
      <c r="Y20" s="318"/>
      <c r="Z20" s="318"/>
      <c r="AA20" s="318"/>
      <c r="AB20" s="318"/>
      <c r="AC20" s="318"/>
      <c r="AD20" s="318">
        <f t="shared" ref="AD20" si="1">IF(AD18=0, "-", SUM(AD19)/AD18)</f>
        <v>0.9829022358614643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62"/>
      <c r="G21" s="316" t="s">
        <v>478</v>
      </c>
      <c r="H21" s="317"/>
      <c r="I21" s="317"/>
      <c r="J21" s="317"/>
      <c r="K21" s="317"/>
      <c r="L21" s="317"/>
      <c r="M21" s="317"/>
      <c r="N21" s="317"/>
      <c r="O21" s="317"/>
      <c r="P21" s="318">
        <f>IF(P19=0, "-", SUM(P19)/SUM(P13,P14))</f>
        <v>0.99619482496194822</v>
      </c>
      <c r="Q21" s="318"/>
      <c r="R21" s="318"/>
      <c r="S21" s="318"/>
      <c r="T21" s="318"/>
      <c r="U21" s="318"/>
      <c r="V21" s="318"/>
      <c r="W21" s="318">
        <f t="shared" ref="W21" si="2">IF(W19=0, "-", SUM(W19)/SUM(W13,W14))</f>
        <v>0.97855256207078711</v>
      </c>
      <c r="X21" s="318"/>
      <c r="Y21" s="318"/>
      <c r="Z21" s="318"/>
      <c r="AA21" s="318"/>
      <c r="AB21" s="318"/>
      <c r="AC21" s="318"/>
      <c r="AD21" s="318">
        <f t="shared" ref="AD21" si="3">IF(AD19=0, "-", SUM(AD19)/SUM(AD13,AD14))</f>
        <v>0.9829022358614643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560</v>
      </c>
      <c r="B22" s="981"/>
      <c r="C22" s="981"/>
      <c r="D22" s="981"/>
      <c r="E22" s="981"/>
      <c r="F22" s="982"/>
      <c r="G22" s="967" t="s">
        <v>457</v>
      </c>
      <c r="H22" s="222"/>
      <c r="I22" s="222"/>
      <c r="J22" s="222"/>
      <c r="K22" s="222"/>
      <c r="L22" s="222"/>
      <c r="M22" s="222"/>
      <c r="N22" s="222"/>
      <c r="O22" s="223"/>
      <c r="P22" s="952" t="s">
        <v>521</v>
      </c>
      <c r="Q22" s="222"/>
      <c r="R22" s="222"/>
      <c r="S22" s="222"/>
      <c r="T22" s="222"/>
      <c r="U22" s="222"/>
      <c r="V22" s="223"/>
      <c r="W22" s="952" t="s">
        <v>517</v>
      </c>
      <c r="X22" s="222"/>
      <c r="Y22" s="222"/>
      <c r="Z22" s="222"/>
      <c r="AA22" s="222"/>
      <c r="AB22" s="222"/>
      <c r="AC22" s="223"/>
      <c r="AD22" s="952" t="s">
        <v>456</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68" t="s">
        <v>588</v>
      </c>
      <c r="H23" s="969"/>
      <c r="I23" s="969"/>
      <c r="J23" s="969"/>
      <c r="K23" s="969"/>
      <c r="L23" s="969"/>
      <c r="M23" s="969"/>
      <c r="N23" s="969"/>
      <c r="O23" s="970"/>
      <c r="P23" s="924">
        <v>4939</v>
      </c>
      <c r="Q23" s="925"/>
      <c r="R23" s="925"/>
      <c r="S23" s="925"/>
      <c r="T23" s="925"/>
      <c r="U23" s="925"/>
      <c r="V23" s="953"/>
      <c r="W23" s="924">
        <v>4798</v>
      </c>
      <c r="X23" s="925"/>
      <c r="Y23" s="925"/>
      <c r="Z23" s="925"/>
      <c r="AA23" s="925"/>
      <c r="AB23" s="925"/>
      <c r="AC23" s="953"/>
      <c r="AD23" s="990" t="s">
        <v>687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589</v>
      </c>
      <c r="H24" s="972"/>
      <c r="I24" s="972"/>
      <c r="J24" s="972"/>
      <c r="K24" s="972"/>
      <c r="L24" s="972"/>
      <c r="M24" s="972"/>
      <c r="N24" s="972"/>
      <c r="O24" s="973"/>
      <c r="P24" s="661">
        <v>4042</v>
      </c>
      <c r="Q24" s="662"/>
      <c r="R24" s="662"/>
      <c r="S24" s="662"/>
      <c r="T24" s="662"/>
      <c r="U24" s="662"/>
      <c r="V24" s="663"/>
      <c r="W24" s="661">
        <v>4343</v>
      </c>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590</v>
      </c>
      <c r="H25" s="972"/>
      <c r="I25" s="972"/>
      <c r="J25" s="972"/>
      <c r="K25" s="972"/>
      <c r="L25" s="972"/>
      <c r="M25" s="972"/>
      <c r="N25" s="972"/>
      <c r="O25" s="973"/>
      <c r="P25" s="661">
        <v>217</v>
      </c>
      <c r="Q25" s="662"/>
      <c r="R25" s="662"/>
      <c r="S25" s="662"/>
      <c r="T25" s="662"/>
      <c r="U25" s="662"/>
      <c r="V25" s="663"/>
      <c r="W25" s="661">
        <v>218</v>
      </c>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461</v>
      </c>
      <c r="H28" s="975"/>
      <c r="I28" s="975"/>
      <c r="J28" s="975"/>
      <c r="K28" s="975"/>
      <c r="L28" s="975"/>
      <c r="M28" s="975"/>
      <c r="N28" s="975"/>
      <c r="O28" s="976"/>
      <c r="P28" s="880">
        <f>P29-SUM(P23:P27)</f>
        <v>0</v>
      </c>
      <c r="Q28" s="881"/>
      <c r="R28" s="881"/>
      <c r="S28" s="881"/>
      <c r="T28" s="881"/>
      <c r="U28" s="881"/>
      <c r="V28" s="882"/>
      <c r="W28" s="880">
        <f>W29-SUM(W23:W27)</f>
        <v>0</v>
      </c>
      <c r="X28" s="881"/>
      <c r="Y28" s="881"/>
      <c r="Z28" s="881"/>
      <c r="AA28" s="881"/>
      <c r="AB28" s="881"/>
      <c r="AC28" s="882"/>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458</v>
      </c>
      <c r="H29" s="978"/>
      <c r="I29" s="978"/>
      <c r="J29" s="978"/>
      <c r="K29" s="978"/>
      <c r="L29" s="978"/>
      <c r="M29" s="978"/>
      <c r="N29" s="978"/>
      <c r="O29" s="979"/>
      <c r="P29" s="661">
        <f>AK13</f>
        <v>9198</v>
      </c>
      <c r="Q29" s="662"/>
      <c r="R29" s="662"/>
      <c r="S29" s="662"/>
      <c r="T29" s="662"/>
      <c r="U29" s="662"/>
      <c r="V29" s="663"/>
      <c r="W29" s="949">
        <f>AR13</f>
        <v>9359</v>
      </c>
      <c r="X29" s="950"/>
      <c r="Y29" s="950"/>
      <c r="Z29" s="950"/>
      <c r="AA29" s="950"/>
      <c r="AB29" s="950"/>
      <c r="AC29" s="95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3" t="s">
        <v>473</v>
      </c>
      <c r="B30" s="864"/>
      <c r="C30" s="864"/>
      <c r="D30" s="864"/>
      <c r="E30" s="864"/>
      <c r="F30" s="865"/>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536</v>
      </c>
      <c r="AF30" s="860"/>
      <c r="AG30" s="860"/>
      <c r="AH30" s="861"/>
      <c r="AI30" s="859" t="s">
        <v>533</v>
      </c>
      <c r="AJ30" s="860"/>
      <c r="AK30" s="860"/>
      <c r="AL30" s="861"/>
      <c r="AM30" s="920" t="s">
        <v>528</v>
      </c>
      <c r="AN30" s="920"/>
      <c r="AO30" s="920"/>
      <c r="AP30" s="859"/>
      <c r="AQ30" s="771" t="s">
        <v>354</v>
      </c>
      <c r="AR30" s="772"/>
      <c r="AS30" s="772"/>
      <c r="AT30" s="773"/>
      <c r="AU30" s="778" t="s">
        <v>253</v>
      </c>
      <c r="AV30" s="778"/>
      <c r="AW30" s="778"/>
      <c r="AX30" s="92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593</v>
      </c>
      <c r="AR31" s="200"/>
      <c r="AS31" s="133" t="s">
        <v>355</v>
      </c>
      <c r="AT31" s="134"/>
      <c r="AU31" s="199">
        <v>31</v>
      </c>
      <c r="AV31" s="199"/>
      <c r="AW31" s="401" t="s">
        <v>300</v>
      </c>
      <c r="AX31" s="402"/>
    </row>
    <row r="32" spans="1:50" ht="23.25" customHeight="1" x14ac:dyDescent="0.15">
      <c r="A32" s="406"/>
      <c r="B32" s="404"/>
      <c r="C32" s="404"/>
      <c r="D32" s="404"/>
      <c r="E32" s="404"/>
      <c r="F32" s="405"/>
      <c r="G32" s="567" t="s">
        <v>591</v>
      </c>
      <c r="H32" s="568"/>
      <c r="I32" s="568"/>
      <c r="J32" s="568"/>
      <c r="K32" s="568"/>
      <c r="L32" s="568"/>
      <c r="M32" s="568"/>
      <c r="N32" s="568"/>
      <c r="O32" s="569"/>
      <c r="P32" s="105" t="s">
        <v>592</v>
      </c>
      <c r="Q32" s="105"/>
      <c r="R32" s="105"/>
      <c r="S32" s="105"/>
      <c r="T32" s="105"/>
      <c r="U32" s="105"/>
      <c r="V32" s="105"/>
      <c r="W32" s="105"/>
      <c r="X32" s="106"/>
      <c r="Y32" s="474" t="s">
        <v>12</v>
      </c>
      <c r="Z32" s="534"/>
      <c r="AA32" s="535"/>
      <c r="AB32" s="862" t="s">
        <v>14</v>
      </c>
      <c r="AC32" s="862"/>
      <c r="AD32" s="862"/>
      <c r="AE32" s="218">
        <v>98.2</v>
      </c>
      <c r="AF32" s="219"/>
      <c r="AG32" s="219"/>
      <c r="AH32" s="219"/>
      <c r="AI32" s="218">
        <v>100</v>
      </c>
      <c r="AJ32" s="219"/>
      <c r="AK32" s="219"/>
      <c r="AL32" s="219"/>
      <c r="AM32" s="218"/>
      <c r="AN32" s="219"/>
      <c r="AO32" s="219"/>
      <c r="AP32" s="219"/>
      <c r="AQ32" s="340" t="s">
        <v>594</v>
      </c>
      <c r="AR32" s="207"/>
      <c r="AS32" s="207"/>
      <c r="AT32" s="341"/>
      <c r="AU32" s="219"/>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862" t="s">
        <v>14</v>
      </c>
      <c r="AC33" s="862"/>
      <c r="AD33" s="862"/>
      <c r="AE33" s="218">
        <v>95</v>
      </c>
      <c r="AF33" s="219"/>
      <c r="AG33" s="219"/>
      <c r="AH33" s="219"/>
      <c r="AI33" s="218">
        <v>95</v>
      </c>
      <c r="AJ33" s="219"/>
      <c r="AK33" s="219"/>
      <c r="AL33" s="219"/>
      <c r="AM33" s="218">
        <v>95</v>
      </c>
      <c r="AN33" s="219"/>
      <c r="AO33" s="219"/>
      <c r="AP33" s="219"/>
      <c r="AQ33" s="340" t="s">
        <v>594</v>
      </c>
      <c r="AR33" s="207"/>
      <c r="AS33" s="207"/>
      <c r="AT33" s="341"/>
      <c r="AU33" s="219">
        <v>95</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105.1</v>
      </c>
      <c r="AF34" s="219"/>
      <c r="AG34" s="219"/>
      <c r="AH34" s="219"/>
      <c r="AI34" s="218">
        <v>105.3</v>
      </c>
      <c r="AJ34" s="219"/>
      <c r="AK34" s="219"/>
      <c r="AL34" s="219"/>
      <c r="AM34" s="218" t="s">
        <v>652</v>
      </c>
      <c r="AN34" s="219"/>
      <c r="AO34" s="219"/>
      <c r="AP34" s="219"/>
      <c r="AQ34" s="340" t="s">
        <v>594</v>
      </c>
      <c r="AR34" s="207"/>
      <c r="AS34" s="207"/>
      <c r="AT34" s="341"/>
      <c r="AU34" s="219"/>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63"/>
    </row>
    <row r="80" spans="1:50" ht="18.75" hidden="1" customHeight="1" x14ac:dyDescent="0.15">
      <c r="A80" s="866"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7"/>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6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596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597</v>
      </c>
      <c r="AC101" s="464"/>
      <c r="AD101" s="464"/>
      <c r="AE101" s="218">
        <v>56</v>
      </c>
      <c r="AF101" s="219"/>
      <c r="AG101" s="219"/>
      <c r="AH101" s="220"/>
      <c r="AI101" s="218">
        <v>53</v>
      </c>
      <c r="AJ101" s="219"/>
      <c r="AK101" s="219"/>
      <c r="AL101" s="220"/>
      <c r="AM101" s="218"/>
      <c r="AN101" s="219"/>
      <c r="AO101" s="219"/>
      <c r="AP101" s="220"/>
      <c r="AQ101" s="218" t="s">
        <v>600</v>
      </c>
      <c r="AR101" s="219"/>
      <c r="AS101" s="219"/>
      <c r="AT101" s="220"/>
      <c r="AU101" s="218" t="s">
        <v>688</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597</v>
      </c>
      <c r="AC102" s="464"/>
      <c r="AD102" s="464"/>
      <c r="AE102" s="421">
        <v>63</v>
      </c>
      <c r="AF102" s="421"/>
      <c r="AG102" s="421"/>
      <c r="AH102" s="421"/>
      <c r="AI102" s="421">
        <v>48</v>
      </c>
      <c r="AJ102" s="421"/>
      <c r="AK102" s="421"/>
      <c r="AL102" s="421"/>
      <c r="AM102" s="421">
        <v>49</v>
      </c>
      <c r="AN102" s="421"/>
      <c r="AO102" s="421"/>
      <c r="AP102" s="421"/>
      <c r="AQ102" s="273">
        <v>49</v>
      </c>
      <c r="AR102" s="274"/>
      <c r="AS102" s="274"/>
      <c r="AT102" s="319"/>
      <c r="AU102" s="273">
        <v>49</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t="s">
        <v>653</v>
      </c>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5" t="s">
        <v>523</v>
      </c>
      <c r="AR115" s="596"/>
      <c r="AS115" s="596"/>
      <c r="AT115" s="596"/>
      <c r="AU115" s="596"/>
      <c r="AV115" s="596"/>
      <c r="AW115" s="596"/>
      <c r="AX115" s="597"/>
    </row>
    <row r="116" spans="1:50" ht="23.25" customHeight="1" x14ac:dyDescent="0.15">
      <c r="A116" s="442"/>
      <c r="B116" s="443"/>
      <c r="C116" s="443"/>
      <c r="D116" s="443"/>
      <c r="E116" s="443"/>
      <c r="F116" s="444"/>
      <c r="G116" s="396" t="s">
        <v>602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603</v>
      </c>
      <c r="AC116" s="466"/>
      <c r="AD116" s="467"/>
      <c r="AE116" s="421">
        <v>179413</v>
      </c>
      <c r="AF116" s="421"/>
      <c r="AG116" s="421"/>
      <c r="AH116" s="421"/>
      <c r="AI116" s="421">
        <v>185136</v>
      </c>
      <c r="AJ116" s="421"/>
      <c r="AK116" s="421"/>
      <c r="AL116" s="421"/>
      <c r="AM116" s="421">
        <v>185259</v>
      </c>
      <c r="AN116" s="421"/>
      <c r="AO116" s="421"/>
      <c r="AP116" s="421"/>
      <c r="AQ116" s="218">
        <v>188098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604</v>
      </c>
      <c r="AC117" s="476"/>
      <c r="AD117" s="477"/>
      <c r="AE117" s="594" t="s">
        <v>605</v>
      </c>
      <c r="AF117" s="554"/>
      <c r="AG117" s="554"/>
      <c r="AH117" s="554"/>
      <c r="AI117" s="594" t="s">
        <v>675</v>
      </c>
      <c r="AJ117" s="554"/>
      <c r="AK117" s="554"/>
      <c r="AL117" s="554"/>
      <c r="AM117" s="594" t="s">
        <v>689</v>
      </c>
      <c r="AN117" s="554"/>
      <c r="AO117" s="554"/>
      <c r="AP117" s="554"/>
      <c r="AQ117" s="554" t="s">
        <v>681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5" t="s">
        <v>523</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5" t="s">
        <v>523</v>
      </c>
      <c r="AR121" s="596"/>
      <c r="AS121" s="596"/>
      <c r="AT121" s="596"/>
      <c r="AU121" s="596"/>
      <c r="AV121" s="596"/>
      <c r="AW121" s="596"/>
      <c r="AX121" s="597"/>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5" t="s">
        <v>523</v>
      </c>
      <c r="AR124" s="596"/>
      <c r="AS124" s="596"/>
      <c r="AT124" s="596"/>
      <c r="AU124" s="596"/>
      <c r="AV124" s="596"/>
      <c r="AW124" s="596"/>
      <c r="AX124" s="597"/>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5"/>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8" t="s">
        <v>536</v>
      </c>
      <c r="AF127" s="419"/>
      <c r="AG127" s="419"/>
      <c r="AH127" s="420"/>
      <c r="AI127" s="418" t="s">
        <v>533</v>
      </c>
      <c r="AJ127" s="419"/>
      <c r="AK127" s="419"/>
      <c r="AL127" s="420"/>
      <c r="AM127" s="418" t="s">
        <v>528</v>
      </c>
      <c r="AN127" s="419"/>
      <c r="AO127" s="419"/>
      <c r="AP127" s="420"/>
      <c r="AQ127" s="595" t="s">
        <v>523</v>
      </c>
      <c r="AR127" s="596"/>
      <c r="AS127" s="596"/>
      <c r="AT127" s="596"/>
      <c r="AU127" s="596"/>
      <c r="AV127" s="596"/>
      <c r="AW127" s="596"/>
      <c r="AX127" s="597"/>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611</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599</v>
      </c>
      <c r="AF134" s="207"/>
      <c r="AG134" s="207"/>
      <c r="AH134" s="207"/>
      <c r="AI134" s="206" t="s">
        <v>601</v>
      </c>
      <c r="AJ134" s="207"/>
      <c r="AK134" s="207"/>
      <c r="AL134" s="207"/>
      <c r="AM134" s="206" t="s">
        <v>611</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607</v>
      </c>
      <c r="AC135" s="205"/>
      <c r="AD135" s="205"/>
      <c r="AE135" s="206" t="s">
        <v>599</v>
      </c>
      <c r="AF135" s="207"/>
      <c r="AG135" s="207"/>
      <c r="AH135" s="207"/>
      <c r="AI135" s="206" t="s">
        <v>599</v>
      </c>
      <c r="AJ135" s="207"/>
      <c r="AK135" s="207"/>
      <c r="AL135" s="207"/>
      <c r="AM135" s="206" t="s">
        <v>612</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613</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t="s">
        <v>599</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616</v>
      </c>
      <c r="H182" s="105"/>
      <c r="I182" s="105"/>
      <c r="J182" s="105"/>
      <c r="K182" s="105"/>
      <c r="L182" s="105"/>
      <c r="M182" s="105"/>
      <c r="N182" s="105"/>
      <c r="O182" s="105"/>
      <c r="P182" s="106"/>
      <c r="Q182" s="125" t="s">
        <v>617</v>
      </c>
      <c r="R182" s="105"/>
      <c r="S182" s="105"/>
      <c r="T182" s="105"/>
      <c r="U182" s="105"/>
      <c r="V182" s="105"/>
      <c r="W182" s="105"/>
      <c r="X182" s="105"/>
      <c r="Y182" s="105"/>
      <c r="Z182" s="105"/>
      <c r="AA182" s="293"/>
      <c r="AB182" s="141" t="s">
        <v>618</v>
      </c>
      <c r="AC182" s="142"/>
      <c r="AD182" s="142"/>
      <c r="AE182" s="147" t="s">
        <v>619</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618</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7"/>
      <c r="E430" s="174" t="s">
        <v>546</v>
      </c>
      <c r="F430" s="900"/>
      <c r="G430" s="901" t="s">
        <v>374</v>
      </c>
      <c r="H430" s="123"/>
      <c r="I430" s="123"/>
      <c r="J430" s="902" t="s">
        <v>598</v>
      </c>
      <c r="K430" s="903"/>
      <c r="L430" s="903"/>
      <c r="M430" s="903"/>
      <c r="N430" s="903"/>
      <c r="O430" s="903"/>
      <c r="P430" s="903"/>
      <c r="Q430" s="903"/>
      <c r="R430" s="903"/>
      <c r="S430" s="903"/>
      <c r="T430" s="904"/>
      <c r="U430" s="591" t="s">
        <v>620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621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618</v>
      </c>
      <c r="AC433" s="213"/>
      <c r="AD433" s="213"/>
      <c r="AE433" s="340" t="s">
        <v>599</v>
      </c>
      <c r="AF433" s="207"/>
      <c r="AG433" s="207"/>
      <c r="AH433" s="207"/>
      <c r="AI433" s="340" t="s">
        <v>599</v>
      </c>
      <c r="AJ433" s="207"/>
      <c r="AK433" s="207"/>
      <c r="AL433" s="207"/>
      <c r="AM433" s="340" t="s">
        <v>599</v>
      </c>
      <c r="AN433" s="207"/>
      <c r="AO433" s="207"/>
      <c r="AP433" s="341"/>
      <c r="AQ433" s="340" t="s">
        <v>599</v>
      </c>
      <c r="AR433" s="207"/>
      <c r="AS433" s="207"/>
      <c r="AT433" s="341"/>
      <c r="AU433" s="207" t="s">
        <v>610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618</v>
      </c>
      <c r="AC434" s="205"/>
      <c r="AD434" s="205"/>
      <c r="AE434" s="340" t="s">
        <v>599</v>
      </c>
      <c r="AF434" s="207"/>
      <c r="AG434" s="207"/>
      <c r="AH434" s="341"/>
      <c r="AI434" s="340" t="s">
        <v>610</v>
      </c>
      <c r="AJ434" s="207"/>
      <c r="AK434" s="207"/>
      <c r="AL434" s="207"/>
      <c r="AM434" s="340" t="s">
        <v>599</v>
      </c>
      <c r="AN434" s="207"/>
      <c r="AO434" s="207"/>
      <c r="AP434" s="341"/>
      <c r="AQ434" s="340" t="s">
        <v>610</v>
      </c>
      <c r="AR434" s="207"/>
      <c r="AS434" s="207"/>
      <c r="AT434" s="341"/>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599</v>
      </c>
      <c r="AF435" s="207"/>
      <c r="AG435" s="207"/>
      <c r="AH435" s="341"/>
      <c r="AI435" s="340" t="s">
        <v>623</v>
      </c>
      <c r="AJ435" s="207"/>
      <c r="AK435" s="207"/>
      <c r="AL435" s="207"/>
      <c r="AM435" s="340" t="s">
        <v>599</v>
      </c>
      <c r="AN435" s="207"/>
      <c r="AO435" s="207"/>
      <c r="AP435" s="341"/>
      <c r="AQ435" s="340" t="s">
        <v>624</v>
      </c>
      <c r="AR435" s="207"/>
      <c r="AS435" s="207"/>
      <c r="AT435" s="341"/>
      <c r="AU435" s="207" t="s">
        <v>599</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customHeight="1" x14ac:dyDescent="0.15">
      <c r="A438" s="189"/>
      <c r="B438" s="186"/>
      <c r="C438" s="180"/>
      <c r="D438" s="186"/>
      <c r="E438" s="342"/>
      <c r="F438" s="343"/>
      <c r="G438" s="104" t="s">
        <v>622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625</v>
      </c>
      <c r="AC438" s="213"/>
      <c r="AD438" s="213"/>
      <c r="AE438" s="340" t="s">
        <v>626</v>
      </c>
      <c r="AF438" s="207"/>
      <c r="AG438" s="207"/>
      <c r="AH438" s="207"/>
      <c r="AI438" s="340" t="s">
        <v>599</v>
      </c>
      <c r="AJ438" s="207"/>
      <c r="AK438" s="207"/>
      <c r="AL438" s="207"/>
      <c r="AM438" s="340" t="s">
        <v>601</v>
      </c>
      <c r="AN438" s="207"/>
      <c r="AO438" s="207"/>
      <c r="AP438" s="341"/>
      <c r="AQ438" s="340" t="s">
        <v>599</v>
      </c>
      <c r="AR438" s="207"/>
      <c r="AS438" s="207"/>
      <c r="AT438" s="341"/>
      <c r="AU438" s="207" t="s">
        <v>626</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618</v>
      </c>
      <c r="AC439" s="205"/>
      <c r="AD439" s="205"/>
      <c r="AE439" s="340" t="s">
        <v>626</v>
      </c>
      <c r="AF439" s="207"/>
      <c r="AG439" s="207"/>
      <c r="AH439" s="341"/>
      <c r="AI439" s="340" t="s">
        <v>626</v>
      </c>
      <c r="AJ439" s="207"/>
      <c r="AK439" s="207"/>
      <c r="AL439" s="207"/>
      <c r="AM439" s="340" t="s">
        <v>599</v>
      </c>
      <c r="AN439" s="207"/>
      <c r="AO439" s="207"/>
      <c r="AP439" s="341"/>
      <c r="AQ439" s="340" t="s">
        <v>599</v>
      </c>
      <c r="AR439" s="207"/>
      <c r="AS439" s="207"/>
      <c r="AT439" s="341"/>
      <c r="AU439" s="207" t="s">
        <v>626</v>
      </c>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599</v>
      </c>
      <c r="AF440" s="207"/>
      <c r="AG440" s="207"/>
      <c r="AH440" s="341"/>
      <c r="AI440" s="340" t="s">
        <v>599</v>
      </c>
      <c r="AJ440" s="207"/>
      <c r="AK440" s="207"/>
      <c r="AL440" s="207"/>
      <c r="AM440" s="340" t="s">
        <v>599</v>
      </c>
      <c r="AN440" s="207"/>
      <c r="AO440" s="207"/>
      <c r="AP440" s="341"/>
      <c r="AQ440" s="340" t="s">
        <v>626</v>
      </c>
      <c r="AR440" s="207"/>
      <c r="AS440" s="207"/>
      <c r="AT440" s="341"/>
      <c r="AU440" s="207" t="s">
        <v>606</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1" t="s">
        <v>374</v>
      </c>
      <c r="H484" s="123"/>
      <c r="I484" s="123"/>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1" t="s">
        <v>374</v>
      </c>
      <c r="H538" s="123"/>
      <c r="I538" s="123"/>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1" t="s">
        <v>374</v>
      </c>
      <c r="H592" s="123"/>
      <c r="I592" s="123"/>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1" t="s">
        <v>374</v>
      </c>
      <c r="H646" s="123"/>
      <c r="I646" s="123"/>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43.5"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8" t="s">
        <v>629</v>
      </c>
      <c r="AH702" s="389"/>
      <c r="AI702" s="389"/>
      <c r="AJ702" s="389"/>
      <c r="AK702" s="389"/>
      <c r="AL702" s="389"/>
      <c r="AM702" s="389"/>
      <c r="AN702" s="389"/>
      <c r="AO702" s="389"/>
      <c r="AP702" s="389"/>
      <c r="AQ702" s="389"/>
      <c r="AR702" s="389"/>
      <c r="AS702" s="389"/>
      <c r="AT702" s="389"/>
      <c r="AU702" s="389"/>
      <c r="AV702" s="389"/>
      <c r="AW702" s="389"/>
      <c r="AX702" s="390"/>
    </row>
    <row r="703" spans="1:50" ht="62.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8" t="s">
        <v>575</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71.2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575</v>
      </c>
      <c r="AE704" s="787"/>
      <c r="AF704" s="787"/>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627</v>
      </c>
      <c r="AE705" s="719"/>
      <c r="AF705" s="719"/>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628</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628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627</v>
      </c>
      <c r="AE708" s="609"/>
      <c r="AF708" s="609"/>
      <c r="AG708" s="746" t="s">
        <v>634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575</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627</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575</v>
      </c>
      <c r="AE711" s="329"/>
      <c r="AF711" s="329"/>
      <c r="AG711" s="101" t="s">
        <v>635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627</v>
      </c>
      <c r="AE712" s="787"/>
      <c r="AF712" s="787"/>
      <c r="AG712" s="101" t="s">
        <v>616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64" t="s">
        <v>471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627</v>
      </c>
      <c r="AE713" s="329"/>
      <c r="AF713" s="667"/>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575</v>
      </c>
      <c r="AE714" s="812"/>
      <c r="AF714" s="813"/>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637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627</v>
      </c>
      <c r="AE716" s="631"/>
      <c r="AF716" s="631"/>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575</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627</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570</v>
      </c>
      <c r="D721" s="297"/>
      <c r="E721" s="297"/>
      <c r="F721" s="298"/>
      <c r="G721" s="287"/>
      <c r="H721" s="288"/>
      <c r="I721" s="83" t="str">
        <f>IF(OR(G721="　", G721=""), "", "-")</f>
        <v/>
      </c>
      <c r="J721" s="291">
        <v>686</v>
      </c>
      <c r="K721" s="291"/>
      <c r="L721" s="83" t="str">
        <f>IF(M721="","","-")</f>
        <v/>
      </c>
      <c r="M721" s="84"/>
      <c r="N721" s="304" t="s">
        <v>640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570</v>
      </c>
      <c r="D722" s="297"/>
      <c r="E722" s="297"/>
      <c r="F722" s="298"/>
      <c r="G722" s="287"/>
      <c r="H722" s="288"/>
      <c r="I722" s="83" t="str">
        <f t="shared" ref="I722:I725" si="4">IF(OR(G722="　", G722=""), "", "-")</f>
        <v/>
      </c>
      <c r="J722" s="291">
        <v>730</v>
      </c>
      <c r="K722" s="291"/>
      <c r="L722" s="83" t="str">
        <f t="shared" ref="L722:L725" si="5">IF(M722="","","-")</f>
        <v/>
      </c>
      <c r="M722" s="84"/>
      <c r="N722" s="304" t="s">
        <v>641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6" t="s">
        <v>53</v>
      </c>
      <c r="D726" s="838"/>
      <c r="E726" s="838"/>
      <c r="F726" s="839"/>
      <c r="G726" s="580" t="s">
        <v>642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0.75" customHeight="1" thickBot="1" x14ac:dyDescent="0.2">
      <c r="A727" s="807"/>
      <c r="B727" s="808"/>
      <c r="C727" s="752" t="s">
        <v>57</v>
      </c>
      <c r="D727" s="753"/>
      <c r="E727" s="753"/>
      <c r="F727" s="754"/>
      <c r="G727" s="578" t="s">
        <v>683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7.25" customHeight="1" thickBot="1" x14ac:dyDescent="0.2">
      <c r="A729" s="638" t="s">
        <v>682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7.25" customHeight="1" thickBot="1" x14ac:dyDescent="0.2">
      <c r="A731" s="803" t="s">
        <v>257</v>
      </c>
      <c r="B731" s="804"/>
      <c r="C731" s="804"/>
      <c r="D731" s="804"/>
      <c r="E731" s="805"/>
      <c r="F731" s="733" t="s">
        <v>684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9.25" customHeight="1" thickBot="1" x14ac:dyDescent="0.2">
      <c r="A733" s="677" t="s">
        <v>257</v>
      </c>
      <c r="B733" s="678"/>
      <c r="C733" s="678"/>
      <c r="D733" s="678"/>
      <c r="E733" s="679"/>
      <c r="F733" s="641" t="s">
        <v>686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3.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7" t="s">
        <v>550</v>
      </c>
      <c r="B737" s="210"/>
      <c r="C737" s="210"/>
      <c r="D737" s="211"/>
      <c r="E737" s="1006" t="s">
        <v>643</v>
      </c>
      <c r="F737" s="1006"/>
      <c r="G737" s="1006"/>
      <c r="H737" s="1006"/>
      <c r="I737" s="1006"/>
      <c r="J737" s="1006"/>
      <c r="K737" s="1006"/>
      <c r="L737" s="1006"/>
      <c r="M737" s="1006"/>
      <c r="N737" s="365" t="s">
        <v>543</v>
      </c>
      <c r="O737" s="365"/>
      <c r="P737" s="365"/>
      <c r="Q737" s="365"/>
      <c r="R737" s="1006" t="s">
        <v>644</v>
      </c>
      <c r="S737" s="1006"/>
      <c r="T737" s="1006"/>
      <c r="U737" s="1006"/>
      <c r="V737" s="1006"/>
      <c r="W737" s="1006"/>
      <c r="X737" s="1006"/>
      <c r="Y737" s="1006"/>
      <c r="Z737" s="1006"/>
      <c r="AA737" s="365" t="s">
        <v>542</v>
      </c>
      <c r="AB737" s="365"/>
      <c r="AC737" s="365"/>
      <c r="AD737" s="365"/>
      <c r="AE737" s="1006" t="s">
        <v>645</v>
      </c>
      <c r="AF737" s="1006"/>
      <c r="AG737" s="1006"/>
      <c r="AH737" s="1006"/>
      <c r="AI737" s="1006"/>
      <c r="AJ737" s="1006"/>
      <c r="AK737" s="1006"/>
      <c r="AL737" s="1006"/>
      <c r="AM737" s="1006"/>
      <c r="AN737" s="365" t="s">
        <v>541</v>
      </c>
      <c r="AO737" s="365"/>
      <c r="AP737" s="365"/>
      <c r="AQ737" s="365"/>
      <c r="AR737" s="998" t="s">
        <v>646</v>
      </c>
      <c r="AS737" s="999"/>
      <c r="AT737" s="999"/>
      <c r="AU737" s="999"/>
      <c r="AV737" s="999"/>
      <c r="AW737" s="999"/>
      <c r="AX737" s="1000"/>
      <c r="AY737" s="89"/>
      <c r="AZ737" s="89"/>
    </row>
    <row r="738" spans="1:52" ht="24.75" customHeight="1" x14ac:dyDescent="0.15">
      <c r="A738" s="1007" t="s">
        <v>540</v>
      </c>
      <c r="B738" s="210"/>
      <c r="C738" s="210"/>
      <c r="D738" s="211"/>
      <c r="E738" s="1006" t="s">
        <v>647</v>
      </c>
      <c r="F738" s="1006"/>
      <c r="G738" s="1006"/>
      <c r="H738" s="1006"/>
      <c r="I738" s="1006"/>
      <c r="J738" s="1006"/>
      <c r="K738" s="1006"/>
      <c r="L738" s="1006"/>
      <c r="M738" s="1006"/>
      <c r="N738" s="365" t="s">
        <v>539</v>
      </c>
      <c r="O738" s="365"/>
      <c r="P738" s="365"/>
      <c r="Q738" s="365"/>
      <c r="R738" s="1006" t="s">
        <v>648</v>
      </c>
      <c r="S738" s="1006"/>
      <c r="T738" s="1006"/>
      <c r="U738" s="1006"/>
      <c r="V738" s="1006"/>
      <c r="W738" s="1006"/>
      <c r="X738" s="1006"/>
      <c r="Y738" s="1006"/>
      <c r="Z738" s="1006"/>
      <c r="AA738" s="365" t="s">
        <v>538</v>
      </c>
      <c r="AB738" s="365"/>
      <c r="AC738" s="365"/>
      <c r="AD738" s="365"/>
      <c r="AE738" s="1006" t="s">
        <v>649</v>
      </c>
      <c r="AF738" s="1006"/>
      <c r="AG738" s="1006"/>
      <c r="AH738" s="1006"/>
      <c r="AI738" s="1006"/>
      <c r="AJ738" s="1006"/>
      <c r="AK738" s="1006"/>
      <c r="AL738" s="1006"/>
      <c r="AM738" s="1006"/>
      <c r="AN738" s="365" t="s">
        <v>534</v>
      </c>
      <c r="AO738" s="365"/>
      <c r="AP738" s="365"/>
      <c r="AQ738" s="365"/>
      <c r="AR738" s="998" t="s">
        <v>650</v>
      </c>
      <c r="AS738" s="999"/>
      <c r="AT738" s="999"/>
      <c r="AU738" s="999"/>
      <c r="AV738" s="999"/>
      <c r="AW738" s="999"/>
      <c r="AX738" s="1000"/>
    </row>
    <row r="739" spans="1:52" ht="24.75" customHeight="1" thickBot="1" x14ac:dyDescent="0.2">
      <c r="A739" s="1008" t="s">
        <v>530</v>
      </c>
      <c r="B739" s="1009"/>
      <c r="C739" s="1009"/>
      <c r="D739" s="1010"/>
      <c r="E739" s="1011" t="s">
        <v>570</v>
      </c>
      <c r="F739" s="1001"/>
      <c r="G739" s="1001"/>
      <c r="H739" s="93" t="str">
        <f>IF(E739="", "", "(")</f>
        <v>(</v>
      </c>
      <c r="I739" s="1001"/>
      <c r="J739" s="1001"/>
      <c r="K739" s="93" t="str">
        <f>IF(OR(I739="　", I739=""), "", "-")</f>
        <v/>
      </c>
      <c r="L739" s="1002">
        <v>676</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t="s">
        <v>651</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674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654</v>
      </c>
      <c r="H781" s="675"/>
      <c r="I781" s="675"/>
      <c r="J781" s="675"/>
      <c r="K781" s="676"/>
      <c r="L781" s="668" t="s">
        <v>659</v>
      </c>
      <c r="M781" s="669"/>
      <c r="N781" s="669"/>
      <c r="O781" s="669"/>
      <c r="P781" s="669"/>
      <c r="Q781" s="669"/>
      <c r="R781" s="669"/>
      <c r="S781" s="669"/>
      <c r="T781" s="669"/>
      <c r="U781" s="669"/>
      <c r="V781" s="669"/>
      <c r="W781" s="669"/>
      <c r="X781" s="670"/>
      <c r="Y781" s="391">
        <v>1385</v>
      </c>
      <c r="Z781" s="392"/>
      <c r="AA781" s="392"/>
      <c r="AB781" s="809"/>
      <c r="AC781" s="674"/>
      <c r="AD781" s="675"/>
      <c r="AE781" s="675"/>
      <c r="AF781" s="675"/>
      <c r="AG781" s="676"/>
      <c r="AH781" s="668"/>
      <c r="AI781" s="669"/>
      <c r="AJ781" s="669"/>
      <c r="AK781" s="669"/>
      <c r="AL781" s="669"/>
      <c r="AM781" s="669"/>
      <c r="AN781" s="669"/>
      <c r="AO781" s="669"/>
      <c r="AP781" s="669"/>
      <c r="AQ781" s="669"/>
      <c r="AR781" s="669"/>
      <c r="AS781" s="669"/>
      <c r="AT781" s="670"/>
      <c r="AU781" s="391"/>
      <c r="AV781" s="392"/>
      <c r="AW781" s="392"/>
      <c r="AX781" s="393"/>
    </row>
    <row r="782" spans="1:50" ht="24.75" customHeight="1" x14ac:dyDescent="0.15">
      <c r="A782" s="635"/>
      <c r="B782" s="636"/>
      <c r="C782" s="636"/>
      <c r="D782" s="636"/>
      <c r="E782" s="636"/>
      <c r="F782" s="637"/>
      <c r="G782" s="610" t="s">
        <v>654</v>
      </c>
      <c r="H782" s="611"/>
      <c r="I782" s="611"/>
      <c r="J782" s="611"/>
      <c r="K782" s="612"/>
      <c r="L782" s="602" t="s">
        <v>660</v>
      </c>
      <c r="M782" s="603"/>
      <c r="N782" s="603"/>
      <c r="O782" s="603"/>
      <c r="P782" s="603"/>
      <c r="Q782" s="603"/>
      <c r="R782" s="603"/>
      <c r="S782" s="603"/>
      <c r="T782" s="603"/>
      <c r="U782" s="603"/>
      <c r="V782" s="603"/>
      <c r="W782" s="603"/>
      <c r="X782" s="604"/>
      <c r="Y782" s="605">
        <v>900</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654</v>
      </c>
      <c r="H783" s="611"/>
      <c r="I783" s="611"/>
      <c r="J783" s="611"/>
      <c r="K783" s="612"/>
      <c r="L783" s="602" t="s">
        <v>661</v>
      </c>
      <c r="M783" s="603"/>
      <c r="N783" s="603"/>
      <c r="O783" s="603"/>
      <c r="P783" s="603"/>
      <c r="Q783" s="603"/>
      <c r="R783" s="603"/>
      <c r="S783" s="603"/>
      <c r="T783" s="603"/>
      <c r="U783" s="603"/>
      <c r="V783" s="603"/>
      <c r="W783" s="603"/>
      <c r="X783" s="604"/>
      <c r="Y783" s="605">
        <v>281</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654</v>
      </c>
      <c r="H784" s="611"/>
      <c r="I784" s="611"/>
      <c r="J784" s="611"/>
      <c r="K784" s="612"/>
      <c r="L784" s="602" t="s">
        <v>662</v>
      </c>
      <c r="M784" s="603"/>
      <c r="N784" s="603"/>
      <c r="O784" s="603"/>
      <c r="P784" s="603"/>
      <c r="Q784" s="603"/>
      <c r="R784" s="603"/>
      <c r="S784" s="603"/>
      <c r="T784" s="603"/>
      <c r="U784" s="603"/>
      <c r="V784" s="603"/>
      <c r="W784" s="603"/>
      <c r="X784" s="604"/>
      <c r="Y784" s="605">
        <v>47</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654</v>
      </c>
      <c r="H785" s="611"/>
      <c r="I785" s="611"/>
      <c r="J785" s="611"/>
      <c r="K785" s="612"/>
      <c r="L785" s="602" t="s">
        <v>663</v>
      </c>
      <c r="M785" s="603"/>
      <c r="N785" s="603"/>
      <c r="O785" s="603"/>
      <c r="P785" s="603"/>
      <c r="Q785" s="603"/>
      <c r="R785" s="603"/>
      <c r="S785" s="603"/>
      <c r="T785" s="603"/>
      <c r="U785" s="603"/>
      <c r="V785" s="603"/>
      <c r="W785" s="603"/>
      <c r="X785" s="604"/>
      <c r="Y785" s="605">
        <v>40</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654</v>
      </c>
      <c r="H786" s="611"/>
      <c r="I786" s="611"/>
      <c r="J786" s="611"/>
      <c r="K786" s="612"/>
      <c r="L786" s="602" t="s">
        <v>664</v>
      </c>
      <c r="M786" s="603"/>
      <c r="N786" s="603"/>
      <c r="O786" s="603"/>
      <c r="P786" s="603"/>
      <c r="Q786" s="603"/>
      <c r="R786" s="603"/>
      <c r="S786" s="603"/>
      <c r="T786" s="603"/>
      <c r="U786" s="603"/>
      <c r="V786" s="603"/>
      <c r="W786" s="603"/>
      <c r="X786" s="604"/>
      <c r="Y786" s="605">
        <v>3</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2656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1"/>
      <c r="Z794" s="392"/>
      <c r="AA794" s="392"/>
      <c r="AB794" s="809"/>
      <c r="AC794" s="674"/>
      <c r="AD794" s="675"/>
      <c r="AE794" s="675"/>
      <c r="AF794" s="675"/>
      <c r="AG794" s="676"/>
      <c r="AH794" s="668"/>
      <c r="AI794" s="669"/>
      <c r="AJ794" s="669"/>
      <c r="AK794" s="669"/>
      <c r="AL794" s="669"/>
      <c r="AM794" s="669"/>
      <c r="AN794" s="669"/>
      <c r="AO794" s="669"/>
      <c r="AP794" s="669"/>
      <c r="AQ794" s="669"/>
      <c r="AR794" s="669"/>
      <c r="AS794" s="669"/>
      <c r="AT794" s="670"/>
      <c r="AU794" s="391"/>
      <c r="AV794" s="392"/>
      <c r="AW794" s="392"/>
      <c r="AX794" s="393"/>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1"/>
      <c r="Z807" s="392"/>
      <c r="AA807" s="392"/>
      <c r="AB807" s="809"/>
      <c r="AC807" s="674"/>
      <c r="AD807" s="675"/>
      <c r="AE807" s="675"/>
      <c r="AF807" s="675"/>
      <c r="AG807" s="676"/>
      <c r="AH807" s="668"/>
      <c r="AI807" s="669"/>
      <c r="AJ807" s="669"/>
      <c r="AK807" s="669"/>
      <c r="AL807" s="669"/>
      <c r="AM807" s="669"/>
      <c r="AN807" s="669"/>
      <c r="AO807" s="669"/>
      <c r="AP807" s="669"/>
      <c r="AQ807" s="669"/>
      <c r="AR807" s="669"/>
      <c r="AS807" s="669"/>
      <c r="AT807" s="670"/>
      <c r="AU807" s="391"/>
      <c r="AV807" s="392"/>
      <c r="AW807" s="392"/>
      <c r="AX807" s="393"/>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1"/>
      <c r="Z820" s="392"/>
      <c r="AA820" s="392"/>
      <c r="AB820" s="809"/>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393"/>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665</v>
      </c>
      <c r="D837" s="347"/>
      <c r="E837" s="347"/>
      <c r="F837" s="347"/>
      <c r="G837" s="347"/>
      <c r="H837" s="347"/>
      <c r="I837" s="347"/>
      <c r="J837" s="348">
        <v>8000020130001</v>
      </c>
      <c r="K837" s="349"/>
      <c r="L837" s="349"/>
      <c r="M837" s="349"/>
      <c r="N837" s="349"/>
      <c r="O837" s="349"/>
      <c r="P837" s="350" t="s">
        <v>655</v>
      </c>
      <c r="Q837" s="350"/>
      <c r="R837" s="350"/>
      <c r="S837" s="350"/>
      <c r="T837" s="350"/>
      <c r="U837" s="350"/>
      <c r="V837" s="350"/>
      <c r="W837" s="350"/>
      <c r="X837" s="350"/>
      <c r="Y837" s="351">
        <v>2656</v>
      </c>
      <c r="Z837" s="352"/>
      <c r="AA837" s="352"/>
      <c r="AB837" s="353"/>
      <c r="AC837" s="363" t="s">
        <v>656</v>
      </c>
      <c r="AD837" s="371"/>
      <c r="AE837" s="371"/>
      <c r="AF837" s="371"/>
      <c r="AG837" s="371"/>
      <c r="AH837" s="372" t="s">
        <v>658</v>
      </c>
      <c r="AI837" s="373"/>
      <c r="AJ837" s="373"/>
      <c r="AK837" s="373"/>
      <c r="AL837" s="372" t="s">
        <v>657</v>
      </c>
      <c r="AM837" s="373"/>
      <c r="AN837" s="373"/>
      <c r="AO837" s="373"/>
      <c r="AP837" s="360" t="s">
        <v>658</v>
      </c>
      <c r="AQ837" s="360"/>
      <c r="AR837" s="360"/>
      <c r="AS837" s="360"/>
      <c r="AT837" s="360"/>
      <c r="AU837" s="360"/>
      <c r="AV837" s="360"/>
      <c r="AW837" s="360"/>
      <c r="AX837" s="360"/>
    </row>
    <row r="838" spans="1:50" ht="30" customHeight="1" x14ac:dyDescent="0.15">
      <c r="A838" s="376">
        <v>2</v>
      </c>
      <c r="B838" s="376">
        <v>1</v>
      </c>
      <c r="C838" s="347" t="s">
        <v>666</v>
      </c>
      <c r="D838" s="347"/>
      <c r="E838" s="347"/>
      <c r="F838" s="347"/>
      <c r="G838" s="347"/>
      <c r="H838" s="347"/>
      <c r="I838" s="347"/>
      <c r="J838" s="348">
        <v>3000020141003</v>
      </c>
      <c r="K838" s="349"/>
      <c r="L838" s="349"/>
      <c r="M838" s="349"/>
      <c r="N838" s="349"/>
      <c r="O838" s="349"/>
      <c r="P838" s="350" t="s">
        <v>655</v>
      </c>
      <c r="Q838" s="350"/>
      <c r="R838" s="350"/>
      <c r="S838" s="350"/>
      <c r="T838" s="350"/>
      <c r="U838" s="350"/>
      <c r="V838" s="350"/>
      <c r="W838" s="350"/>
      <c r="X838" s="350"/>
      <c r="Y838" s="351">
        <v>535</v>
      </c>
      <c r="Z838" s="352"/>
      <c r="AA838" s="352"/>
      <c r="AB838" s="353"/>
      <c r="AC838" s="363" t="s">
        <v>656</v>
      </c>
      <c r="AD838" s="363"/>
      <c r="AE838" s="363"/>
      <c r="AF838" s="363"/>
      <c r="AG838" s="363"/>
      <c r="AH838" s="372" t="s">
        <v>658</v>
      </c>
      <c r="AI838" s="373"/>
      <c r="AJ838" s="373"/>
      <c r="AK838" s="373"/>
      <c r="AL838" s="372" t="s">
        <v>657</v>
      </c>
      <c r="AM838" s="373"/>
      <c r="AN838" s="373"/>
      <c r="AO838" s="373"/>
      <c r="AP838" s="360" t="s">
        <v>658</v>
      </c>
      <c r="AQ838" s="360"/>
      <c r="AR838" s="360"/>
      <c r="AS838" s="360"/>
      <c r="AT838" s="360"/>
      <c r="AU838" s="360"/>
      <c r="AV838" s="360"/>
      <c r="AW838" s="360"/>
      <c r="AX838" s="360"/>
    </row>
    <row r="839" spans="1:50" ht="30" customHeight="1" x14ac:dyDescent="0.15">
      <c r="A839" s="376">
        <v>3</v>
      </c>
      <c r="B839" s="376">
        <v>1</v>
      </c>
      <c r="C839" s="361" t="s">
        <v>667</v>
      </c>
      <c r="D839" s="347"/>
      <c r="E839" s="347"/>
      <c r="F839" s="347"/>
      <c r="G839" s="347"/>
      <c r="H839" s="347"/>
      <c r="I839" s="347"/>
      <c r="J839" s="348">
        <v>6000020271004</v>
      </c>
      <c r="K839" s="349"/>
      <c r="L839" s="349"/>
      <c r="M839" s="349"/>
      <c r="N839" s="349"/>
      <c r="O839" s="349"/>
      <c r="P839" s="362" t="s">
        <v>655</v>
      </c>
      <c r="Q839" s="350"/>
      <c r="R839" s="350"/>
      <c r="S839" s="350"/>
      <c r="T839" s="350"/>
      <c r="U839" s="350"/>
      <c r="V839" s="350"/>
      <c r="W839" s="350"/>
      <c r="X839" s="350"/>
      <c r="Y839" s="351">
        <v>482</v>
      </c>
      <c r="Z839" s="352"/>
      <c r="AA839" s="352"/>
      <c r="AB839" s="353"/>
      <c r="AC839" s="363" t="s">
        <v>656</v>
      </c>
      <c r="AD839" s="363"/>
      <c r="AE839" s="363"/>
      <c r="AF839" s="363"/>
      <c r="AG839" s="363"/>
      <c r="AH839" s="372" t="s">
        <v>658</v>
      </c>
      <c r="AI839" s="373"/>
      <c r="AJ839" s="373"/>
      <c r="AK839" s="373"/>
      <c r="AL839" s="372" t="s">
        <v>657</v>
      </c>
      <c r="AM839" s="373"/>
      <c r="AN839" s="373"/>
      <c r="AO839" s="373"/>
      <c r="AP839" s="360" t="s">
        <v>658</v>
      </c>
      <c r="AQ839" s="360"/>
      <c r="AR839" s="360"/>
      <c r="AS839" s="360"/>
      <c r="AT839" s="360"/>
      <c r="AU839" s="360"/>
      <c r="AV839" s="360"/>
      <c r="AW839" s="360"/>
      <c r="AX839" s="360"/>
    </row>
    <row r="840" spans="1:50" ht="30" customHeight="1" x14ac:dyDescent="0.15">
      <c r="A840" s="376">
        <v>4</v>
      </c>
      <c r="B840" s="376">
        <v>1</v>
      </c>
      <c r="C840" s="361" t="s">
        <v>668</v>
      </c>
      <c r="D840" s="347"/>
      <c r="E840" s="347"/>
      <c r="F840" s="347"/>
      <c r="G840" s="347"/>
      <c r="H840" s="347"/>
      <c r="I840" s="347"/>
      <c r="J840" s="348">
        <v>3000020231002</v>
      </c>
      <c r="K840" s="349"/>
      <c r="L840" s="349"/>
      <c r="M840" s="349"/>
      <c r="N840" s="349"/>
      <c r="O840" s="349"/>
      <c r="P840" s="362" t="s">
        <v>655</v>
      </c>
      <c r="Q840" s="350"/>
      <c r="R840" s="350"/>
      <c r="S840" s="350"/>
      <c r="T840" s="350"/>
      <c r="U840" s="350"/>
      <c r="V840" s="350"/>
      <c r="W840" s="350"/>
      <c r="X840" s="350"/>
      <c r="Y840" s="351">
        <v>349</v>
      </c>
      <c r="Z840" s="352"/>
      <c r="AA840" s="352"/>
      <c r="AB840" s="353"/>
      <c r="AC840" s="363" t="s">
        <v>656</v>
      </c>
      <c r="AD840" s="363"/>
      <c r="AE840" s="363"/>
      <c r="AF840" s="363"/>
      <c r="AG840" s="363"/>
      <c r="AH840" s="372" t="s">
        <v>658</v>
      </c>
      <c r="AI840" s="373"/>
      <c r="AJ840" s="373"/>
      <c r="AK840" s="373"/>
      <c r="AL840" s="372" t="s">
        <v>657</v>
      </c>
      <c r="AM840" s="373"/>
      <c r="AN840" s="373"/>
      <c r="AO840" s="373"/>
      <c r="AP840" s="360" t="s">
        <v>658</v>
      </c>
      <c r="AQ840" s="360"/>
      <c r="AR840" s="360"/>
      <c r="AS840" s="360"/>
      <c r="AT840" s="360"/>
      <c r="AU840" s="360"/>
      <c r="AV840" s="360"/>
      <c r="AW840" s="360"/>
      <c r="AX840" s="360"/>
    </row>
    <row r="841" spans="1:50" ht="30" customHeight="1" x14ac:dyDescent="0.15">
      <c r="A841" s="376">
        <v>5</v>
      </c>
      <c r="B841" s="376">
        <v>1</v>
      </c>
      <c r="C841" s="361" t="s">
        <v>670</v>
      </c>
      <c r="D841" s="347"/>
      <c r="E841" s="347"/>
      <c r="F841" s="347"/>
      <c r="G841" s="347"/>
      <c r="H841" s="347"/>
      <c r="I841" s="347"/>
      <c r="J841" s="348">
        <v>3000020271403</v>
      </c>
      <c r="K841" s="349"/>
      <c r="L841" s="349"/>
      <c r="M841" s="349"/>
      <c r="N841" s="349"/>
      <c r="O841" s="349"/>
      <c r="P841" s="350" t="s">
        <v>655</v>
      </c>
      <c r="Q841" s="350"/>
      <c r="R841" s="350"/>
      <c r="S841" s="350"/>
      <c r="T841" s="350"/>
      <c r="U841" s="350"/>
      <c r="V841" s="350"/>
      <c r="W841" s="350"/>
      <c r="X841" s="350"/>
      <c r="Y841" s="351">
        <v>256</v>
      </c>
      <c r="Z841" s="352"/>
      <c r="AA841" s="352"/>
      <c r="AB841" s="353"/>
      <c r="AC841" s="363" t="s">
        <v>656</v>
      </c>
      <c r="AD841" s="363"/>
      <c r="AE841" s="363"/>
      <c r="AF841" s="363"/>
      <c r="AG841" s="363"/>
      <c r="AH841" s="372" t="s">
        <v>658</v>
      </c>
      <c r="AI841" s="373"/>
      <c r="AJ841" s="373"/>
      <c r="AK841" s="373"/>
      <c r="AL841" s="372" t="s">
        <v>657</v>
      </c>
      <c r="AM841" s="373"/>
      <c r="AN841" s="373"/>
      <c r="AO841" s="373"/>
      <c r="AP841" s="360" t="s">
        <v>658</v>
      </c>
      <c r="AQ841" s="360"/>
      <c r="AR841" s="360"/>
      <c r="AS841" s="360"/>
      <c r="AT841" s="360"/>
      <c r="AU841" s="360"/>
      <c r="AV841" s="360"/>
      <c r="AW841" s="360"/>
      <c r="AX841" s="360"/>
    </row>
    <row r="842" spans="1:50" ht="30" customHeight="1" x14ac:dyDescent="0.15">
      <c r="A842" s="376">
        <v>6</v>
      </c>
      <c r="B842" s="376">
        <v>1</v>
      </c>
      <c r="C842" s="347" t="s">
        <v>671</v>
      </c>
      <c r="D842" s="347"/>
      <c r="E842" s="347"/>
      <c r="F842" s="347"/>
      <c r="G842" s="347"/>
      <c r="H842" s="347"/>
      <c r="I842" s="347"/>
      <c r="J842" s="348">
        <v>9000020011002</v>
      </c>
      <c r="K842" s="349"/>
      <c r="L842" s="349"/>
      <c r="M842" s="349"/>
      <c r="N842" s="349"/>
      <c r="O842" s="349"/>
      <c r="P842" s="350" t="s">
        <v>655</v>
      </c>
      <c r="Q842" s="350"/>
      <c r="R842" s="350"/>
      <c r="S842" s="350"/>
      <c r="T842" s="350"/>
      <c r="U842" s="350"/>
      <c r="V842" s="350"/>
      <c r="W842" s="350"/>
      <c r="X842" s="350"/>
      <c r="Y842" s="351">
        <v>236</v>
      </c>
      <c r="Z842" s="352"/>
      <c r="AA842" s="352"/>
      <c r="AB842" s="353"/>
      <c r="AC842" s="363" t="s">
        <v>656</v>
      </c>
      <c r="AD842" s="363"/>
      <c r="AE842" s="363"/>
      <c r="AF842" s="363"/>
      <c r="AG842" s="363"/>
      <c r="AH842" s="372" t="s">
        <v>658</v>
      </c>
      <c r="AI842" s="373"/>
      <c r="AJ842" s="373"/>
      <c r="AK842" s="373"/>
      <c r="AL842" s="372" t="s">
        <v>657</v>
      </c>
      <c r="AM842" s="373"/>
      <c r="AN842" s="373"/>
      <c r="AO842" s="373"/>
      <c r="AP842" s="360" t="s">
        <v>658</v>
      </c>
      <c r="AQ842" s="360"/>
      <c r="AR842" s="360"/>
      <c r="AS842" s="360"/>
      <c r="AT842" s="360"/>
      <c r="AU842" s="360"/>
      <c r="AV842" s="360"/>
      <c r="AW842" s="360"/>
      <c r="AX842" s="360"/>
    </row>
    <row r="843" spans="1:50" ht="30" customHeight="1" x14ac:dyDescent="0.15">
      <c r="A843" s="376">
        <v>7</v>
      </c>
      <c r="B843" s="376">
        <v>1</v>
      </c>
      <c r="C843" s="347" t="s">
        <v>669</v>
      </c>
      <c r="D843" s="347"/>
      <c r="E843" s="347"/>
      <c r="F843" s="347"/>
      <c r="G843" s="347"/>
      <c r="H843" s="347"/>
      <c r="I843" s="347"/>
      <c r="J843" s="348">
        <v>1000020110001</v>
      </c>
      <c r="K843" s="349"/>
      <c r="L843" s="349"/>
      <c r="M843" s="349"/>
      <c r="N843" s="349"/>
      <c r="O843" s="349"/>
      <c r="P843" s="350" t="s">
        <v>655</v>
      </c>
      <c r="Q843" s="350"/>
      <c r="R843" s="350"/>
      <c r="S843" s="350"/>
      <c r="T843" s="350"/>
      <c r="U843" s="350"/>
      <c r="V843" s="350"/>
      <c r="W843" s="350"/>
      <c r="X843" s="350"/>
      <c r="Y843" s="351">
        <v>235</v>
      </c>
      <c r="Z843" s="352"/>
      <c r="AA843" s="352"/>
      <c r="AB843" s="353"/>
      <c r="AC843" s="363" t="s">
        <v>656</v>
      </c>
      <c r="AD843" s="363"/>
      <c r="AE843" s="363"/>
      <c r="AF843" s="363"/>
      <c r="AG843" s="363"/>
      <c r="AH843" s="372" t="s">
        <v>658</v>
      </c>
      <c r="AI843" s="373"/>
      <c r="AJ843" s="373"/>
      <c r="AK843" s="373"/>
      <c r="AL843" s="372" t="s">
        <v>657</v>
      </c>
      <c r="AM843" s="373"/>
      <c r="AN843" s="373"/>
      <c r="AO843" s="373"/>
      <c r="AP843" s="360" t="s">
        <v>658</v>
      </c>
      <c r="AQ843" s="360"/>
      <c r="AR843" s="360"/>
      <c r="AS843" s="360"/>
      <c r="AT843" s="360"/>
      <c r="AU843" s="360"/>
      <c r="AV843" s="360"/>
      <c r="AW843" s="360"/>
      <c r="AX843" s="360"/>
    </row>
    <row r="844" spans="1:50" ht="30" customHeight="1" x14ac:dyDescent="0.15">
      <c r="A844" s="376">
        <v>8</v>
      </c>
      <c r="B844" s="376">
        <v>1</v>
      </c>
      <c r="C844" s="361" t="s">
        <v>676</v>
      </c>
      <c r="D844" s="347"/>
      <c r="E844" s="347"/>
      <c r="F844" s="347"/>
      <c r="G844" s="347"/>
      <c r="H844" s="347"/>
      <c r="I844" s="347"/>
      <c r="J844" s="348">
        <v>6000020121002</v>
      </c>
      <c r="K844" s="349"/>
      <c r="L844" s="349"/>
      <c r="M844" s="349"/>
      <c r="N844" s="349"/>
      <c r="O844" s="349"/>
      <c r="P844" s="350" t="s">
        <v>655</v>
      </c>
      <c r="Q844" s="350"/>
      <c r="R844" s="350"/>
      <c r="S844" s="350"/>
      <c r="T844" s="350"/>
      <c r="U844" s="350"/>
      <c r="V844" s="350"/>
      <c r="W844" s="350"/>
      <c r="X844" s="350"/>
      <c r="Y844" s="351">
        <v>217</v>
      </c>
      <c r="Z844" s="352"/>
      <c r="AA844" s="352"/>
      <c r="AB844" s="353"/>
      <c r="AC844" s="363" t="s">
        <v>656</v>
      </c>
      <c r="AD844" s="363"/>
      <c r="AE844" s="363"/>
      <c r="AF844" s="363"/>
      <c r="AG844" s="363"/>
      <c r="AH844" s="372" t="s">
        <v>658</v>
      </c>
      <c r="AI844" s="373"/>
      <c r="AJ844" s="373"/>
      <c r="AK844" s="373"/>
      <c r="AL844" s="372" t="s">
        <v>657</v>
      </c>
      <c r="AM844" s="373"/>
      <c r="AN844" s="373"/>
      <c r="AO844" s="373"/>
      <c r="AP844" s="360" t="s">
        <v>658</v>
      </c>
      <c r="AQ844" s="360"/>
      <c r="AR844" s="360"/>
      <c r="AS844" s="360"/>
      <c r="AT844" s="360"/>
      <c r="AU844" s="360"/>
      <c r="AV844" s="360"/>
      <c r="AW844" s="360"/>
      <c r="AX844" s="360"/>
    </row>
    <row r="845" spans="1:50" ht="30" customHeight="1" x14ac:dyDescent="0.15">
      <c r="A845" s="376">
        <v>9</v>
      </c>
      <c r="B845" s="376">
        <v>1</v>
      </c>
      <c r="C845" s="347" t="s">
        <v>673</v>
      </c>
      <c r="D845" s="347"/>
      <c r="E845" s="347"/>
      <c r="F845" s="347"/>
      <c r="G845" s="347"/>
      <c r="H845" s="347"/>
      <c r="I845" s="347"/>
      <c r="J845" s="348">
        <v>1000020200000</v>
      </c>
      <c r="K845" s="349"/>
      <c r="L845" s="349"/>
      <c r="M845" s="349"/>
      <c r="N845" s="349"/>
      <c r="O845" s="349"/>
      <c r="P845" s="350" t="s">
        <v>655</v>
      </c>
      <c r="Q845" s="350"/>
      <c r="R845" s="350"/>
      <c r="S845" s="350"/>
      <c r="T845" s="350"/>
      <c r="U845" s="350"/>
      <c r="V845" s="350"/>
      <c r="W845" s="350"/>
      <c r="X845" s="350"/>
      <c r="Y845" s="351">
        <v>215</v>
      </c>
      <c r="Z845" s="352"/>
      <c r="AA845" s="352"/>
      <c r="AB845" s="353"/>
      <c r="AC845" s="363" t="s">
        <v>656</v>
      </c>
      <c r="AD845" s="363"/>
      <c r="AE845" s="363"/>
      <c r="AF845" s="363"/>
      <c r="AG845" s="363"/>
      <c r="AH845" s="372" t="s">
        <v>657</v>
      </c>
      <c r="AI845" s="373"/>
      <c r="AJ845" s="373"/>
      <c r="AK845" s="373"/>
      <c r="AL845" s="372" t="s">
        <v>657</v>
      </c>
      <c r="AM845" s="373"/>
      <c r="AN845" s="373"/>
      <c r="AO845" s="373"/>
      <c r="AP845" s="360" t="s">
        <v>657</v>
      </c>
      <c r="AQ845" s="360"/>
      <c r="AR845" s="360"/>
      <c r="AS845" s="360"/>
      <c r="AT845" s="360"/>
      <c r="AU845" s="360"/>
      <c r="AV845" s="360"/>
      <c r="AW845" s="360"/>
      <c r="AX845" s="360"/>
    </row>
    <row r="846" spans="1:50" ht="30" customHeight="1" x14ac:dyDescent="0.15">
      <c r="A846" s="376">
        <v>10</v>
      </c>
      <c r="B846" s="376">
        <v>1</v>
      </c>
      <c r="C846" s="377" t="s">
        <v>672</v>
      </c>
      <c r="D846" s="378"/>
      <c r="E846" s="378"/>
      <c r="F846" s="378"/>
      <c r="G846" s="378"/>
      <c r="H846" s="378"/>
      <c r="I846" s="379"/>
      <c r="J846" s="909">
        <v>2000020261009</v>
      </c>
      <c r="K846" s="910"/>
      <c r="L846" s="910"/>
      <c r="M846" s="910"/>
      <c r="N846" s="910"/>
      <c r="O846" s="911"/>
      <c r="P846" s="944" t="s">
        <v>655</v>
      </c>
      <c r="Q846" s="945"/>
      <c r="R846" s="945"/>
      <c r="S846" s="945"/>
      <c r="T846" s="945"/>
      <c r="U846" s="945"/>
      <c r="V846" s="945"/>
      <c r="W846" s="945"/>
      <c r="X846" s="946"/>
      <c r="Y846" s="351">
        <v>207</v>
      </c>
      <c r="Z846" s="352"/>
      <c r="AA846" s="352"/>
      <c r="AB846" s="353"/>
      <c r="AC846" s="206" t="s">
        <v>656</v>
      </c>
      <c r="AD846" s="942"/>
      <c r="AE846" s="942"/>
      <c r="AF846" s="942"/>
      <c r="AG846" s="943"/>
      <c r="AH846" s="936" t="s">
        <v>657</v>
      </c>
      <c r="AI846" s="937"/>
      <c r="AJ846" s="937"/>
      <c r="AK846" s="938"/>
      <c r="AL846" s="936" t="s">
        <v>657</v>
      </c>
      <c r="AM846" s="937"/>
      <c r="AN846" s="937"/>
      <c r="AO846" s="938"/>
      <c r="AP846" s="939" t="s">
        <v>657</v>
      </c>
      <c r="AQ846" s="940"/>
      <c r="AR846" s="940"/>
      <c r="AS846" s="940"/>
      <c r="AT846" s="940"/>
      <c r="AU846" s="940"/>
      <c r="AV846" s="940"/>
      <c r="AW846" s="940"/>
      <c r="AX846" s="941"/>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677</v>
      </c>
      <c r="F1102" s="375"/>
      <c r="G1102" s="375"/>
      <c r="H1102" s="375"/>
      <c r="I1102" s="375"/>
      <c r="J1102" s="348" t="s">
        <v>678</v>
      </c>
      <c r="K1102" s="349"/>
      <c r="L1102" s="349"/>
      <c r="M1102" s="349"/>
      <c r="N1102" s="349"/>
      <c r="O1102" s="349"/>
      <c r="P1102" s="362" t="s">
        <v>679</v>
      </c>
      <c r="Q1102" s="350"/>
      <c r="R1102" s="350"/>
      <c r="S1102" s="350"/>
      <c r="T1102" s="350"/>
      <c r="U1102" s="350"/>
      <c r="V1102" s="350"/>
      <c r="W1102" s="350"/>
      <c r="X1102" s="350"/>
      <c r="Y1102" s="351" t="s">
        <v>680</v>
      </c>
      <c r="Z1102" s="352"/>
      <c r="AA1102" s="352"/>
      <c r="AB1102" s="353"/>
      <c r="AC1102" s="354"/>
      <c r="AD1102" s="354"/>
      <c r="AE1102" s="354"/>
      <c r="AF1102" s="354"/>
      <c r="AG1102" s="354"/>
      <c r="AH1102" s="355" t="s">
        <v>680</v>
      </c>
      <c r="AI1102" s="356"/>
      <c r="AJ1102" s="356"/>
      <c r="AK1102" s="356"/>
      <c r="AL1102" s="357" t="s">
        <v>680</v>
      </c>
      <c r="AM1102" s="358"/>
      <c r="AN1102" s="358"/>
      <c r="AO1102" s="359"/>
      <c r="AP1102" s="360" t="s">
        <v>679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66">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39:Y840 Y847:Y866 Y844">
    <cfRule type="expression" dxfId="2431" priority="2967">
      <formula>IF(RIGHT(TEXT(Y839,"0.#"),1)=".",FALSE,TRUE)</formula>
    </cfRule>
    <cfRule type="expression" dxfId="2430" priority="2968">
      <formula>IF(RIGHT(TEXT(Y839,"0.#"),1)=".",TRUE,FALSE)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I117">
    <cfRule type="expression" dxfId="711" priority="13">
      <formula>IF(RIGHT(TEXT(AI117,"0.#"),1)=".",FALSE,TRUE)</formula>
    </cfRule>
    <cfRule type="expression" dxfId="710" priority="14">
      <formula>IF(RIGHT(TEXT(AI117,"0.#"),1)=".",TRUE,FALSE)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7" max="49" man="1"/>
    <brk id="733" max="49" man="1"/>
    <brk id="791"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8"/>
      <c r="Z2" s="830"/>
      <c r="AA2" s="831"/>
      <c r="AB2" s="1042" t="s">
        <v>11</v>
      </c>
      <c r="AC2" s="1043"/>
      <c r="AD2" s="1044"/>
      <c r="AE2" s="1048" t="s">
        <v>557</v>
      </c>
      <c r="AF2" s="1048"/>
      <c r="AG2" s="1048"/>
      <c r="AH2" s="1048"/>
      <c r="AI2" s="1048" t="s">
        <v>554</v>
      </c>
      <c r="AJ2" s="1048"/>
      <c r="AK2" s="1048"/>
      <c r="AL2" s="1048"/>
      <c r="AM2" s="1048" t="s">
        <v>528</v>
      </c>
      <c r="AN2" s="1048"/>
      <c r="AO2" s="1048"/>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5"/>
      <c r="I4" s="1015"/>
      <c r="J4" s="1015"/>
      <c r="K4" s="1015"/>
      <c r="L4" s="1015"/>
      <c r="M4" s="1015"/>
      <c r="N4" s="1015"/>
      <c r="O4" s="1016"/>
      <c r="P4" s="105"/>
      <c r="Q4" s="1023"/>
      <c r="R4" s="1023"/>
      <c r="S4" s="1023"/>
      <c r="T4" s="1023"/>
      <c r="U4" s="1023"/>
      <c r="V4" s="1023"/>
      <c r="W4" s="1023"/>
      <c r="X4" s="1024"/>
      <c r="Y4" s="1033" t="s">
        <v>12</v>
      </c>
      <c r="Z4" s="1034"/>
      <c r="AA4" s="1035"/>
      <c r="AB4" s="464"/>
      <c r="AC4" s="1037"/>
      <c r="AD4" s="103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7"/>
      <c r="H5" s="1018"/>
      <c r="I5" s="1018"/>
      <c r="J5" s="1018"/>
      <c r="K5" s="1018"/>
      <c r="L5" s="1018"/>
      <c r="M5" s="1018"/>
      <c r="N5" s="1018"/>
      <c r="O5" s="1019"/>
      <c r="P5" s="1025"/>
      <c r="Q5" s="1025"/>
      <c r="R5" s="1025"/>
      <c r="S5" s="1025"/>
      <c r="T5" s="1025"/>
      <c r="U5" s="1025"/>
      <c r="V5" s="1025"/>
      <c r="W5" s="1025"/>
      <c r="X5" s="1026"/>
      <c r="Y5" s="418" t="s">
        <v>54</v>
      </c>
      <c r="Z5" s="1030"/>
      <c r="AA5" s="1031"/>
      <c r="AB5" s="526"/>
      <c r="AC5" s="1036"/>
      <c r="AD5" s="103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0"/>
      <c r="H6" s="1021"/>
      <c r="I6" s="1021"/>
      <c r="J6" s="1021"/>
      <c r="K6" s="1021"/>
      <c r="L6" s="1021"/>
      <c r="M6" s="1021"/>
      <c r="N6" s="1021"/>
      <c r="O6" s="1022"/>
      <c r="P6" s="1027"/>
      <c r="Q6" s="1027"/>
      <c r="R6" s="1027"/>
      <c r="S6" s="1027"/>
      <c r="T6" s="1027"/>
      <c r="U6" s="1027"/>
      <c r="V6" s="1027"/>
      <c r="W6" s="1027"/>
      <c r="X6" s="1028"/>
      <c r="Y6" s="1029" t="s">
        <v>13</v>
      </c>
      <c r="Z6" s="1030"/>
      <c r="AA6" s="1031"/>
      <c r="AB6" s="598" t="s">
        <v>301</v>
      </c>
      <c r="AC6" s="1032"/>
      <c r="AD6" s="103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8"/>
      <c r="Z9" s="830"/>
      <c r="AA9" s="831"/>
      <c r="AB9" s="1042" t="s">
        <v>11</v>
      </c>
      <c r="AC9" s="1043"/>
      <c r="AD9" s="1044"/>
      <c r="AE9" s="1048" t="s">
        <v>558</v>
      </c>
      <c r="AF9" s="1048"/>
      <c r="AG9" s="1048"/>
      <c r="AH9" s="1048"/>
      <c r="AI9" s="1048" t="s">
        <v>554</v>
      </c>
      <c r="AJ9" s="1048"/>
      <c r="AK9" s="1048"/>
      <c r="AL9" s="1048"/>
      <c r="AM9" s="1048" t="s">
        <v>528</v>
      </c>
      <c r="AN9" s="1048"/>
      <c r="AO9" s="1048"/>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64"/>
      <c r="AC11" s="1037"/>
      <c r="AD11" s="103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7"/>
      <c r="H12" s="1018"/>
      <c r="I12" s="1018"/>
      <c r="J12" s="1018"/>
      <c r="K12" s="1018"/>
      <c r="L12" s="1018"/>
      <c r="M12" s="1018"/>
      <c r="N12" s="1018"/>
      <c r="O12" s="1019"/>
      <c r="P12" s="1025"/>
      <c r="Q12" s="1025"/>
      <c r="R12" s="1025"/>
      <c r="S12" s="1025"/>
      <c r="T12" s="1025"/>
      <c r="U12" s="1025"/>
      <c r="V12" s="1025"/>
      <c r="W12" s="1025"/>
      <c r="X12" s="1026"/>
      <c r="Y12" s="418" t="s">
        <v>54</v>
      </c>
      <c r="Z12" s="1030"/>
      <c r="AA12" s="1031"/>
      <c r="AB12" s="526"/>
      <c r="AC12" s="1036"/>
      <c r="AD12" s="103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8" t="s">
        <v>301</v>
      </c>
      <c r="AC13" s="1032"/>
      <c r="AD13" s="103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8"/>
      <c r="Z16" s="830"/>
      <c r="AA16" s="831"/>
      <c r="AB16" s="1042" t="s">
        <v>11</v>
      </c>
      <c r="AC16" s="1043"/>
      <c r="AD16" s="1044"/>
      <c r="AE16" s="1048" t="s">
        <v>557</v>
      </c>
      <c r="AF16" s="1048"/>
      <c r="AG16" s="1048"/>
      <c r="AH16" s="1048"/>
      <c r="AI16" s="1048" t="s">
        <v>555</v>
      </c>
      <c r="AJ16" s="1048"/>
      <c r="AK16" s="1048"/>
      <c r="AL16" s="1048"/>
      <c r="AM16" s="1048" t="s">
        <v>528</v>
      </c>
      <c r="AN16" s="1048"/>
      <c r="AO16" s="1048"/>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64"/>
      <c r="AC18" s="1037"/>
      <c r="AD18" s="103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7"/>
      <c r="H19" s="1018"/>
      <c r="I19" s="1018"/>
      <c r="J19" s="1018"/>
      <c r="K19" s="1018"/>
      <c r="L19" s="1018"/>
      <c r="M19" s="1018"/>
      <c r="N19" s="1018"/>
      <c r="O19" s="1019"/>
      <c r="P19" s="1025"/>
      <c r="Q19" s="1025"/>
      <c r="R19" s="1025"/>
      <c r="S19" s="1025"/>
      <c r="T19" s="1025"/>
      <c r="U19" s="1025"/>
      <c r="V19" s="1025"/>
      <c r="W19" s="1025"/>
      <c r="X19" s="1026"/>
      <c r="Y19" s="418" t="s">
        <v>54</v>
      </c>
      <c r="Z19" s="1030"/>
      <c r="AA19" s="1031"/>
      <c r="AB19" s="526"/>
      <c r="AC19" s="1036"/>
      <c r="AD19" s="103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8" t="s">
        <v>301</v>
      </c>
      <c r="AC20" s="1032"/>
      <c r="AD20" s="103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8"/>
      <c r="Z23" s="830"/>
      <c r="AA23" s="831"/>
      <c r="AB23" s="1042" t="s">
        <v>11</v>
      </c>
      <c r="AC23" s="1043"/>
      <c r="AD23" s="1044"/>
      <c r="AE23" s="1048" t="s">
        <v>559</v>
      </c>
      <c r="AF23" s="1048"/>
      <c r="AG23" s="1048"/>
      <c r="AH23" s="1048"/>
      <c r="AI23" s="1048" t="s">
        <v>554</v>
      </c>
      <c r="AJ23" s="1048"/>
      <c r="AK23" s="1048"/>
      <c r="AL23" s="1048"/>
      <c r="AM23" s="1048" t="s">
        <v>528</v>
      </c>
      <c r="AN23" s="1048"/>
      <c r="AO23" s="1048"/>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64"/>
      <c r="AC25" s="1037"/>
      <c r="AD25" s="103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7"/>
      <c r="H26" s="1018"/>
      <c r="I26" s="1018"/>
      <c r="J26" s="1018"/>
      <c r="K26" s="1018"/>
      <c r="L26" s="1018"/>
      <c r="M26" s="1018"/>
      <c r="N26" s="1018"/>
      <c r="O26" s="1019"/>
      <c r="P26" s="1025"/>
      <c r="Q26" s="1025"/>
      <c r="R26" s="1025"/>
      <c r="S26" s="1025"/>
      <c r="T26" s="1025"/>
      <c r="U26" s="1025"/>
      <c r="V26" s="1025"/>
      <c r="W26" s="1025"/>
      <c r="X26" s="1026"/>
      <c r="Y26" s="418" t="s">
        <v>54</v>
      </c>
      <c r="Z26" s="1030"/>
      <c r="AA26" s="1031"/>
      <c r="AB26" s="526"/>
      <c r="AC26" s="1036"/>
      <c r="AD26" s="103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8" t="s">
        <v>301</v>
      </c>
      <c r="AC27" s="1032"/>
      <c r="AD27" s="103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8"/>
      <c r="Z30" s="830"/>
      <c r="AA30" s="831"/>
      <c r="AB30" s="1042" t="s">
        <v>11</v>
      </c>
      <c r="AC30" s="1043"/>
      <c r="AD30" s="1044"/>
      <c r="AE30" s="1048" t="s">
        <v>557</v>
      </c>
      <c r="AF30" s="1048"/>
      <c r="AG30" s="1048"/>
      <c r="AH30" s="1048"/>
      <c r="AI30" s="1048" t="s">
        <v>554</v>
      </c>
      <c r="AJ30" s="1048"/>
      <c r="AK30" s="1048"/>
      <c r="AL30" s="1048"/>
      <c r="AM30" s="1048" t="s">
        <v>552</v>
      </c>
      <c r="AN30" s="1048"/>
      <c r="AO30" s="1048"/>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64"/>
      <c r="AC32" s="1037"/>
      <c r="AD32" s="103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7"/>
      <c r="H33" s="1018"/>
      <c r="I33" s="1018"/>
      <c r="J33" s="1018"/>
      <c r="K33" s="1018"/>
      <c r="L33" s="1018"/>
      <c r="M33" s="1018"/>
      <c r="N33" s="1018"/>
      <c r="O33" s="1019"/>
      <c r="P33" s="1025"/>
      <c r="Q33" s="1025"/>
      <c r="R33" s="1025"/>
      <c r="S33" s="1025"/>
      <c r="T33" s="1025"/>
      <c r="U33" s="1025"/>
      <c r="V33" s="1025"/>
      <c r="W33" s="1025"/>
      <c r="X33" s="1026"/>
      <c r="Y33" s="418" t="s">
        <v>54</v>
      </c>
      <c r="Z33" s="1030"/>
      <c r="AA33" s="1031"/>
      <c r="AB33" s="526"/>
      <c r="AC33" s="1036"/>
      <c r="AD33" s="103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8" t="s">
        <v>301</v>
      </c>
      <c r="AC34" s="1032"/>
      <c r="AD34" s="103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8"/>
      <c r="Z37" s="830"/>
      <c r="AA37" s="831"/>
      <c r="AB37" s="1042" t="s">
        <v>11</v>
      </c>
      <c r="AC37" s="1043"/>
      <c r="AD37" s="1044"/>
      <c r="AE37" s="1048" t="s">
        <v>559</v>
      </c>
      <c r="AF37" s="1048"/>
      <c r="AG37" s="1048"/>
      <c r="AH37" s="1048"/>
      <c r="AI37" s="1048" t="s">
        <v>556</v>
      </c>
      <c r="AJ37" s="1048"/>
      <c r="AK37" s="1048"/>
      <c r="AL37" s="1048"/>
      <c r="AM37" s="1048" t="s">
        <v>553</v>
      </c>
      <c r="AN37" s="1048"/>
      <c r="AO37" s="1048"/>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64"/>
      <c r="AC39" s="1037"/>
      <c r="AD39" s="103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7"/>
      <c r="H40" s="1018"/>
      <c r="I40" s="1018"/>
      <c r="J40" s="1018"/>
      <c r="K40" s="1018"/>
      <c r="L40" s="1018"/>
      <c r="M40" s="1018"/>
      <c r="N40" s="1018"/>
      <c r="O40" s="1019"/>
      <c r="P40" s="1025"/>
      <c r="Q40" s="1025"/>
      <c r="R40" s="1025"/>
      <c r="S40" s="1025"/>
      <c r="T40" s="1025"/>
      <c r="U40" s="1025"/>
      <c r="V40" s="1025"/>
      <c r="W40" s="1025"/>
      <c r="X40" s="1026"/>
      <c r="Y40" s="418" t="s">
        <v>54</v>
      </c>
      <c r="Z40" s="1030"/>
      <c r="AA40" s="1031"/>
      <c r="AB40" s="526"/>
      <c r="AC40" s="1036"/>
      <c r="AD40" s="103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8" t="s">
        <v>301</v>
      </c>
      <c r="AC41" s="1032"/>
      <c r="AD41" s="103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8"/>
      <c r="Z44" s="830"/>
      <c r="AA44" s="831"/>
      <c r="AB44" s="1042" t="s">
        <v>11</v>
      </c>
      <c r="AC44" s="1043"/>
      <c r="AD44" s="1044"/>
      <c r="AE44" s="1048" t="s">
        <v>557</v>
      </c>
      <c r="AF44" s="1048"/>
      <c r="AG44" s="1048"/>
      <c r="AH44" s="1048"/>
      <c r="AI44" s="1048" t="s">
        <v>554</v>
      </c>
      <c r="AJ44" s="1048"/>
      <c r="AK44" s="1048"/>
      <c r="AL44" s="1048"/>
      <c r="AM44" s="1048" t="s">
        <v>528</v>
      </c>
      <c r="AN44" s="1048"/>
      <c r="AO44" s="1048"/>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64"/>
      <c r="AC46" s="1037"/>
      <c r="AD46" s="103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7"/>
      <c r="H47" s="1018"/>
      <c r="I47" s="1018"/>
      <c r="J47" s="1018"/>
      <c r="K47" s="1018"/>
      <c r="L47" s="1018"/>
      <c r="M47" s="1018"/>
      <c r="N47" s="1018"/>
      <c r="O47" s="1019"/>
      <c r="P47" s="1025"/>
      <c r="Q47" s="1025"/>
      <c r="R47" s="1025"/>
      <c r="S47" s="1025"/>
      <c r="T47" s="1025"/>
      <c r="U47" s="1025"/>
      <c r="V47" s="1025"/>
      <c r="W47" s="1025"/>
      <c r="X47" s="1026"/>
      <c r="Y47" s="418" t="s">
        <v>54</v>
      </c>
      <c r="Z47" s="1030"/>
      <c r="AA47" s="1031"/>
      <c r="AB47" s="526"/>
      <c r="AC47" s="1036"/>
      <c r="AD47" s="103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8" t="s">
        <v>301</v>
      </c>
      <c r="AC48" s="1032"/>
      <c r="AD48" s="103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8"/>
      <c r="Z51" s="830"/>
      <c r="AA51" s="831"/>
      <c r="AB51" s="560" t="s">
        <v>11</v>
      </c>
      <c r="AC51" s="1043"/>
      <c r="AD51" s="1044"/>
      <c r="AE51" s="1048" t="s">
        <v>557</v>
      </c>
      <c r="AF51" s="1048"/>
      <c r="AG51" s="1048"/>
      <c r="AH51" s="1048"/>
      <c r="AI51" s="1048" t="s">
        <v>554</v>
      </c>
      <c r="AJ51" s="1048"/>
      <c r="AK51" s="1048"/>
      <c r="AL51" s="1048"/>
      <c r="AM51" s="1048" t="s">
        <v>528</v>
      </c>
      <c r="AN51" s="1048"/>
      <c r="AO51" s="1048"/>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64"/>
      <c r="AC53" s="1037"/>
      <c r="AD53" s="103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7"/>
      <c r="H54" s="1018"/>
      <c r="I54" s="1018"/>
      <c r="J54" s="1018"/>
      <c r="K54" s="1018"/>
      <c r="L54" s="1018"/>
      <c r="M54" s="1018"/>
      <c r="N54" s="1018"/>
      <c r="O54" s="1019"/>
      <c r="P54" s="1025"/>
      <c r="Q54" s="1025"/>
      <c r="R54" s="1025"/>
      <c r="S54" s="1025"/>
      <c r="T54" s="1025"/>
      <c r="U54" s="1025"/>
      <c r="V54" s="1025"/>
      <c r="W54" s="1025"/>
      <c r="X54" s="1026"/>
      <c r="Y54" s="418" t="s">
        <v>54</v>
      </c>
      <c r="Z54" s="1030"/>
      <c r="AA54" s="1031"/>
      <c r="AB54" s="526"/>
      <c r="AC54" s="1036"/>
      <c r="AD54" s="103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8" t="s">
        <v>301</v>
      </c>
      <c r="AC55" s="1032"/>
      <c r="AD55" s="103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8"/>
      <c r="Z58" s="830"/>
      <c r="AA58" s="831"/>
      <c r="AB58" s="1042" t="s">
        <v>11</v>
      </c>
      <c r="AC58" s="1043"/>
      <c r="AD58" s="1044"/>
      <c r="AE58" s="1048" t="s">
        <v>557</v>
      </c>
      <c r="AF58" s="1048"/>
      <c r="AG58" s="1048"/>
      <c r="AH58" s="1048"/>
      <c r="AI58" s="1048" t="s">
        <v>554</v>
      </c>
      <c r="AJ58" s="1048"/>
      <c r="AK58" s="1048"/>
      <c r="AL58" s="1048"/>
      <c r="AM58" s="1048" t="s">
        <v>528</v>
      </c>
      <c r="AN58" s="1048"/>
      <c r="AO58" s="1048"/>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64"/>
      <c r="AC60" s="1037"/>
      <c r="AD60" s="103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7"/>
      <c r="H61" s="1018"/>
      <c r="I61" s="1018"/>
      <c r="J61" s="1018"/>
      <c r="K61" s="1018"/>
      <c r="L61" s="1018"/>
      <c r="M61" s="1018"/>
      <c r="N61" s="1018"/>
      <c r="O61" s="1019"/>
      <c r="P61" s="1025"/>
      <c r="Q61" s="1025"/>
      <c r="R61" s="1025"/>
      <c r="S61" s="1025"/>
      <c r="T61" s="1025"/>
      <c r="U61" s="1025"/>
      <c r="V61" s="1025"/>
      <c r="W61" s="1025"/>
      <c r="X61" s="1026"/>
      <c r="Y61" s="418" t="s">
        <v>54</v>
      </c>
      <c r="Z61" s="1030"/>
      <c r="AA61" s="1031"/>
      <c r="AB61" s="526"/>
      <c r="AC61" s="1036"/>
      <c r="AD61" s="103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8" t="s">
        <v>301</v>
      </c>
      <c r="AC62" s="1032"/>
      <c r="AD62" s="103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8"/>
      <c r="Z65" s="830"/>
      <c r="AA65" s="831"/>
      <c r="AB65" s="1042" t="s">
        <v>11</v>
      </c>
      <c r="AC65" s="1043"/>
      <c r="AD65" s="1044"/>
      <c r="AE65" s="1048" t="s">
        <v>557</v>
      </c>
      <c r="AF65" s="1048"/>
      <c r="AG65" s="1048"/>
      <c r="AH65" s="1048"/>
      <c r="AI65" s="1048" t="s">
        <v>554</v>
      </c>
      <c r="AJ65" s="1048"/>
      <c r="AK65" s="1048"/>
      <c r="AL65" s="1048"/>
      <c r="AM65" s="1048" t="s">
        <v>528</v>
      </c>
      <c r="AN65" s="1048"/>
      <c r="AO65" s="1048"/>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64"/>
      <c r="AC67" s="1037"/>
      <c r="AD67" s="103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7"/>
      <c r="H68" s="1018"/>
      <c r="I68" s="1018"/>
      <c r="J68" s="1018"/>
      <c r="K68" s="1018"/>
      <c r="L68" s="1018"/>
      <c r="M68" s="1018"/>
      <c r="N68" s="1018"/>
      <c r="O68" s="1019"/>
      <c r="P68" s="1025"/>
      <c r="Q68" s="1025"/>
      <c r="R68" s="1025"/>
      <c r="S68" s="1025"/>
      <c r="T68" s="1025"/>
      <c r="U68" s="1025"/>
      <c r="V68" s="1025"/>
      <c r="W68" s="1025"/>
      <c r="X68" s="1026"/>
      <c r="Y68" s="418" t="s">
        <v>54</v>
      </c>
      <c r="Z68" s="1030"/>
      <c r="AA68" s="1031"/>
      <c r="AB68" s="526"/>
      <c r="AC68" s="1036"/>
      <c r="AD68" s="103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0"/>
      <c r="H69" s="1021"/>
      <c r="I69" s="1021"/>
      <c r="J69" s="1021"/>
      <c r="K69" s="1021"/>
      <c r="L69" s="1021"/>
      <c r="M69" s="1021"/>
      <c r="N69" s="1021"/>
      <c r="O69" s="1022"/>
      <c r="P69" s="1027"/>
      <c r="Q69" s="1027"/>
      <c r="R69" s="1027"/>
      <c r="S69" s="1027"/>
      <c r="T69" s="1027"/>
      <c r="U69" s="1027"/>
      <c r="V69" s="1027"/>
      <c r="W69" s="1027"/>
      <c r="X69" s="1028"/>
      <c r="Y69" s="418" t="s">
        <v>13</v>
      </c>
      <c r="Z69" s="1030"/>
      <c r="AA69" s="103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1"/>
      <c r="B4" s="1062"/>
      <c r="C4" s="1062"/>
      <c r="D4" s="1062"/>
      <c r="E4" s="1062"/>
      <c r="F4" s="1063"/>
      <c r="G4" s="674"/>
      <c r="H4" s="675"/>
      <c r="I4" s="675"/>
      <c r="J4" s="675"/>
      <c r="K4" s="676"/>
      <c r="L4" s="668"/>
      <c r="M4" s="669"/>
      <c r="N4" s="669"/>
      <c r="O4" s="669"/>
      <c r="P4" s="669"/>
      <c r="Q4" s="669"/>
      <c r="R4" s="669"/>
      <c r="S4" s="669"/>
      <c r="T4" s="669"/>
      <c r="U4" s="669"/>
      <c r="V4" s="669"/>
      <c r="W4" s="669"/>
      <c r="X4" s="670"/>
      <c r="Y4" s="391"/>
      <c r="Z4" s="392"/>
      <c r="AA4" s="392"/>
      <c r="AB4" s="809"/>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61"/>
      <c r="B5" s="1062"/>
      <c r="C5" s="1062"/>
      <c r="D5" s="1062"/>
      <c r="E5" s="1062"/>
      <c r="F5" s="106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1"/>
      <c r="B6" s="1062"/>
      <c r="C6" s="1062"/>
      <c r="D6" s="1062"/>
      <c r="E6" s="1062"/>
      <c r="F6" s="106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1"/>
      <c r="B7" s="1062"/>
      <c r="C7" s="1062"/>
      <c r="D7" s="1062"/>
      <c r="E7" s="1062"/>
      <c r="F7" s="106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1"/>
      <c r="B8" s="1062"/>
      <c r="C8" s="1062"/>
      <c r="D8" s="1062"/>
      <c r="E8" s="1062"/>
      <c r="F8" s="106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1"/>
      <c r="B9" s="1062"/>
      <c r="C9" s="1062"/>
      <c r="D9" s="1062"/>
      <c r="E9" s="1062"/>
      <c r="F9" s="106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1"/>
      <c r="B10" s="1062"/>
      <c r="C10" s="1062"/>
      <c r="D10" s="1062"/>
      <c r="E10" s="1062"/>
      <c r="F10" s="106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1"/>
      <c r="B11" s="1062"/>
      <c r="C11" s="1062"/>
      <c r="D11" s="1062"/>
      <c r="E11" s="1062"/>
      <c r="F11" s="106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1"/>
      <c r="B12" s="1062"/>
      <c r="C12" s="1062"/>
      <c r="D12" s="1062"/>
      <c r="E12" s="1062"/>
      <c r="F12" s="106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1"/>
      <c r="B13" s="1062"/>
      <c r="C13" s="1062"/>
      <c r="D13" s="1062"/>
      <c r="E13" s="1062"/>
      <c r="F13" s="106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1"/>
      <c r="B14" s="1062"/>
      <c r="C14" s="1062"/>
      <c r="D14" s="1062"/>
      <c r="E14" s="1062"/>
      <c r="F14" s="106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1"/>
      <c r="B15" s="1062"/>
      <c r="C15" s="1062"/>
      <c r="D15" s="1062"/>
      <c r="E15" s="1062"/>
      <c r="F15" s="106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1"/>
      <c r="B16" s="1062"/>
      <c r="C16" s="1062"/>
      <c r="D16" s="1062"/>
      <c r="E16" s="1062"/>
      <c r="F16" s="1063"/>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1"/>
      <c r="B17" s="1062"/>
      <c r="C17" s="1062"/>
      <c r="D17" s="1062"/>
      <c r="E17" s="1062"/>
      <c r="F17" s="1063"/>
      <c r="G17" s="674"/>
      <c r="H17" s="675"/>
      <c r="I17" s="675"/>
      <c r="J17" s="675"/>
      <c r="K17" s="676"/>
      <c r="L17" s="668"/>
      <c r="M17" s="669"/>
      <c r="N17" s="669"/>
      <c r="O17" s="669"/>
      <c r="P17" s="669"/>
      <c r="Q17" s="669"/>
      <c r="R17" s="669"/>
      <c r="S17" s="669"/>
      <c r="T17" s="669"/>
      <c r="U17" s="669"/>
      <c r="V17" s="669"/>
      <c r="W17" s="669"/>
      <c r="X17" s="670"/>
      <c r="Y17" s="391"/>
      <c r="Z17" s="392"/>
      <c r="AA17" s="392"/>
      <c r="AB17" s="809"/>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61"/>
      <c r="B18" s="1062"/>
      <c r="C18" s="1062"/>
      <c r="D18" s="1062"/>
      <c r="E18" s="1062"/>
      <c r="F18" s="106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1"/>
      <c r="B19" s="1062"/>
      <c r="C19" s="1062"/>
      <c r="D19" s="1062"/>
      <c r="E19" s="1062"/>
      <c r="F19" s="106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1"/>
      <c r="B20" s="1062"/>
      <c r="C20" s="1062"/>
      <c r="D20" s="1062"/>
      <c r="E20" s="1062"/>
      <c r="F20" s="106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1"/>
      <c r="B21" s="1062"/>
      <c r="C21" s="1062"/>
      <c r="D21" s="1062"/>
      <c r="E21" s="1062"/>
      <c r="F21" s="106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1"/>
      <c r="B22" s="1062"/>
      <c r="C22" s="1062"/>
      <c r="D22" s="1062"/>
      <c r="E22" s="1062"/>
      <c r="F22" s="106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1"/>
      <c r="B23" s="1062"/>
      <c r="C23" s="1062"/>
      <c r="D23" s="1062"/>
      <c r="E23" s="1062"/>
      <c r="F23" s="106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1"/>
      <c r="B24" s="1062"/>
      <c r="C24" s="1062"/>
      <c r="D24" s="1062"/>
      <c r="E24" s="1062"/>
      <c r="F24" s="106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1"/>
      <c r="B25" s="1062"/>
      <c r="C25" s="1062"/>
      <c r="D25" s="1062"/>
      <c r="E25" s="1062"/>
      <c r="F25" s="106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1"/>
      <c r="B26" s="1062"/>
      <c r="C26" s="1062"/>
      <c r="D26" s="1062"/>
      <c r="E26" s="1062"/>
      <c r="F26" s="106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1"/>
      <c r="B27" s="1062"/>
      <c r="C27" s="1062"/>
      <c r="D27" s="1062"/>
      <c r="E27" s="1062"/>
      <c r="F27" s="106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1"/>
      <c r="B28" s="1062"/>
      <c r="C28" s="1062"/>
      <c r="D28" s="1062"/>
      <c r="E28" s="1062"/>
      <c r="F28" s="106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1"/>
      <c r="B29" s="1062"/>
      <c r="C29" s="1062"/>
      <c r="D29" s="1062"/>
      <c r="E29" s="1062"/>
      <c r="F29" s="1063"/>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1"/>
      <c r="B30" s="1062"/>
      <c r="C30" s="1062"/>
      <c r="D30" s="1062"/>
      <c r="E30" s="1062"/>
      <c r="F30" s="1063"/>
      <c r="G30" s="674"/>
      <c r="H30" s="675"/>
      <c r="I30" s="675"/>
      <c r="J30" s="675"/>
      <c r="K30" s="676"/>
      <c r="L30" s="668"/>
      <c r="M30" s="669"/>
      <c r="N30" s="669"/>
      <c r="O30" s="669"/>
      <c r="P30" s="669"/>
      <c r="Q30" s="669"/>
      <c r="R30" s="669"/>
      <c r="S30" s="669"/>
      <c r="T30" s="669"/>
      <c r="U30" s="669"/>
      <c r="V30" s="669"/>
      <c r="W30" s="669"/>
      <c r="X30" s="670"/>
      <c r="Y30" s="391"/>
      <c r="Z30" s="392"/>
      <c r="AA30" s="392"/>
      <c r="AB30" s="809"/>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61"/>
      <c r="B31" s="1062"/>
      <c r="C31" s="1062"/>
      <c r="D31" s="1062"/>
      <c r="E31" s="1062"/>
      <c r="F31" s="106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1"/>
      <c r="B32" s="1062"/>
      <c r="C32" s="1062"/>
      <c r="D32" s="1062"/>
      <c r="E32" s="1062"/>
      <c r="F32" s="106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1"/>
      <c r="B33" s="1062"/>
      <c r="C33" s="1062"/>
      <c r="D33" s="1062"/>
      <c r="E33" s="1062"/>
      <c r="F33" s="106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1"/>
      <c r="B34" s="1062"/>
      <c r="C34" s="1062"/>
      <c r="D34" s="1062"/>
      <c r="E34" s="1062"/>
      <c r="F34" s="106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1"/>
      <c r="B35" s="1062"/>
      <c r="C35" s="1062"/>
      <c r="D35" s="1062"/>
      <c r="E35" s="1062"/>
      <c r="F35" s="106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1"/>
      <c r="B36" s="1062"/>
      <c r="C36" s="1062"/>
      <c r="D36" s="1062"/>
      <c r="E36" s="1062"/>
      <c r="F36" s="106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1"/>
      <c r="B37" s="1062"/>
      <c r="C37" s="1062"/>
      <c r="D37" s="1062"/>
      <c r="E37" s="1062"/>
      <c r="F37" s="106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1"/>
      <c r="B38" s="1062"/>
      <c r="C38" s="1062"/>
      <c r="D38" s="1062"/>
      <c r="E38" s="1062"/>
      <c r="F38" s="106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1"/>
      <c r="B39" s="1062"/>
      <c r="C39" s="1062"/>
      <c r="D39" s="1062"/>
      <c r="E39" s="1062"/>
      <c r="F39" s="106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1"/>
      <c r="B40" s="1062"/>
      <c r="C40" s="1062"/>
      <c r="D40" s="1062"/>
      <c r="E40" s="1062"/>
      <c r="F40" s="106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1"/>
      <c r="B41" s="1062"/>
      <c r="C41" s="1062"/>
      <c r="D41" s="1062"/>
      <c r="E41" s="1062"/>
      <c r="F41" s="106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1"/>
      <c r="B42" s="1062"/>
      <c r="C42" s="1062"/>
      <c r="D42" s="1062"/>
      <c r="E42" s="1062"/>
      <c r="F42" s="1063"/>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1"/>
      <c r="B43" s="1062"/>
      <c r="C43" s="1062"/>
      <c r="D43" s="1062"/>
      <c r="E43" s="1062"/>
      <c r="F43" s="1063"/>
      <c r="G43" s="674"/>
      <c r="H43" s="675"/>
      <c r="I43" s="675"/>
      <c r="J43" s="675"/>
      <c r="K43" s="676"/>
      <c r="L43" s="668"/>
      <c r="M43" s="669"/>
      <c r="N43" s="669"/>
      <c r="O43" s="669"/>
      <c r="P43" s="669"/>
      <c r="Q43" s="669"/>
      <c r="R43" s="669"/>
      <c r="S43" s="669"/>
      <c r="T43" s="669"/>
      <c r="U43" s="669"/>
      <c r="V43" s="669"/>
      <c r="W43" s="669"/>
      <c r="X43" s="670"/>
      <c r="Y43" s="391"/>
      <c r="Z43" s="392"/>
      <c r="AA43" s="392"/>
      <c r="AB43" s="809"/>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61"/>
      <c r="B44" s="1062"/>
      <c r="C44" s="1062"/>
      <c r="D44" s="1062"/>
      <c r="E44" s="1062"/>
      <c r="F44" s="106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1"/>
      <c r="B45" s="1062"/>
      <c r="C45" s="1062"/>
      <c r="D45" s="1062"/>
      <c r="E45" s="1062"/>
      <c r="F45" s="106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1"/>
      <c r="B46" s="1062"/>
      <c r="C46" s="1062"/>
      <c r="D46" s="1062"/>
      <c r="E46" s="1062"/>
      <c r="F46" s="106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1"/>
      <c r="B47" s="1062"/>
      <c r="C47" s="1062"/>
      <c r="D47" s="1062"/>
      <c r="E47" s="1062"/>
      <c r="F47" s="106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1"/>
      <c r="B48" s="1062"/>
      <c r="C48" s="1062"/>
      <c r="D48" s="1062"/>
      <c r="E48" s="1062"/>
      <c r="F48" s="106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1"/>
      <c r="B49" s="1062"/>
      <c r="C49" s="1062"/>
      <c r="D49" s="1062"/>
      <c r="E49" s="1062"/>
      <c r="F49" s="106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1"/>
      <c r="B50" s="1062"/>
      <c r="C50" s="1062"/>
      <c r="D50" s="1062"/>
      <c r="E50" s="1062"/>
      <c r="F50" s="106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1"/>
      <c r="B51" s="1062"/>
      <c r="C51" s="1062"/>
      <c r="D51" s="1062"/>
      <c r="E51" s="1062"/>
      <c r="F51" s="106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1"/>
      <c r="B52" s="1062"/>
      <c r="C52" s="1062"/>
      <c r="D52" s="1062"/>
      <c r="E52" s="1062"/>
      <c r="F52" s="106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1"/>
      <c r="B56" s="1062"/>
      <c r="C56" s="1062"/>
      <c r="D56" s="1062"/>
      <c r="E56" s="1062"/>
      <c r="F56" s="1063"/>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1"/>
      <c r="B57" s="1062"/>
      <c r="C57" s="1062"/>
      <c r="D57" s="1062"/>
      <c r="E57" s="1062"/>
      <c r="F57" s="1063"/>
      <c r="G57" s="674"/>
      <c r="H57" s="675"/>
      <c r="I57" s="675"/>
      <c r="J57" s="675"/>
      <c r="K57" s="676"/>
      <c r="L57" s="668"/>
      <c r="M57" s="669"/>
      <c r="N57" s="669"/>
      <c r="O57" s="669"/>
      <c r="P57" s="669"/>
      <c r="Q57" s="669"/>
      <c r="R57" s="669"/>
      <c r="S57" s="669"/>
      <c r="T57" s="669"/>
      <c r="U57" s="669"/>
      <c r="V57" s="669"/>
      <c r="W57" s="669"/>
      <c r="X57" s="670"/>
      <c r="Y57" s="391"/>
      <c r="Z57" s="392"/>
      <c r="AA57" s="392"/>
      <c r="AB57" s="809"/>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61"/>
      <c r="B58" s="1062"/>
      <c r="C58" s="1062"/>
      <c r="D58" s="1062"/>
      <c r="E58" s="1062"/>
      <c r="F58" s="106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1"/>
      <c r="B59" s="1062"/>
      <c r="C59" s="1062"/>
      <c r="D59" s="1062"/>
      <c r="E59" s="1062"/>
      <c r="F59" s="106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1"/>
      <c r="B60" s="1062"/>
      <c r="C60" s="1062"/>
      <c r="D60" s="1062"/>
      <c r="E60" s="1062"/>
      <c r="F60" s="106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1"/>
      <c r="B61" s="1062"/>
      <c r="C61" s="1062"/>
      <c r="D61" s="1062"/>
      <c r="E61" s="1062"/>
      <c r="F61" s="106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1"/>
      <c r="B62" s="1062"/>
      <c r="C62" s="1062"/>
      <c r="D62" s="1062"/>
      <c r="E62" s="1062"/>
      <c r="F62" s="106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1"/>
      <c r="B63" s="1062"/>
      <c r="C63" s="1062"/>
      <c r="D63" s="1062"/>
      <c r="E63" s="1062"/>
      <c r="F63" s="106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1"/>
      <c r="B64" s="1062"/>
      <c r="C64" s="1062"/>
      <c r="D64" s="1062"/>
      <c r="E64" s="1062"/>
      <c r="F64" s="106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1"/>
      <c r="B65" s="1062"/>
      <c r="C65" s="1062"/>
      <c r="D65" s="1062"/>
      <c r="E65" s="1062"/>
      <c r="F65" s="106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1"/>
      <c r="B66" s="1062"/>
      <c r="C66" s="1062"/>
      <c r="D66" s="1062"/>
      <c r="E66" s="1062"/>
      <c r="F66" s="106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1"/>
      <c r="B67" s="1062"/>
      <c r="C67" s="1062"/>
      <c r="D67" s="1062"/>
      <c r="E67" s="1062"/>
      <c r="F67" s="106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1"/>
      <c r="B68" s="1062"/>
      <c r="C68" s="1062"/>
      <c r="D68" s="1062"/>
      <c r="E68" s="1062"/>
      <c r="F68" s="106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1"/>
      <c r="B69" s="1062"/>
      <c r="C69" s="1062"/>
      <c r="D69" s="1062"/>
      <c r="E69" s="1062"/>
      <c r="F69" s="1063"/>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1"/>
      <c r="B70" s="1062"/>
      <c r="C70" s="1062"/>
      <c r="D70" s="1062"/>
      <c r="E70" s="1062"/>
      <c r="F70" s="1063"/>
      <c r="G70" s="674"/>
      <c r="H70" s="675"/>
      <c r="I70" s="675"/>
      <c r="J70" s="675"/>
      <c r="K70" s="676"/>
      <c r="L70" s="668"/>
      <c r="M70" s="669"/>
      <c r="N70" s="669"/>
      <c r="O70" s="669"/>
      <c r="P70" s="669"/>
      <c r="Q70" s="669"/>
      <c r="R70" s="669"/>
      <c r="S70" s="669"/>
      <c r="T70" s="669"/>
      <c r="U70" s="669"/>
      <c r="V70" s="669"/>
      <c r="W70" s="669"/>
      <c r="X70" s="670"/>
      <c r="Y70" s="391"/>
      <c r="Z70" s="392"/>
      <c r="AA70" s="392"/>
      <c r="AB70" s="809"/>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61"/>
      <c r="B71" s="1062"/>
      <c r="C71" s="1062"/>
      <c r="D71" s="1062"/>
      <c r="E71" s="1062"/>
      <c r="F71" s="106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1"/>
      <c r="B72" s="1062"/>
      <c r="C72" s="1062"/>
      <c r="D72" s="1062"/>
      <c r="E72" s="1062"/>
      <c r="F72" s="106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1"/>
      <c r="B73" s="1062"/>
      <c r="C73" s="1062"/>
      <c r="D73" s="1062"/>
      <c r="E73" s="1062"/>
      <c r="F73" s="106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1"/>
      <c r="B74" s="1062"/>
      <c r="C74" s="1062"/>
      <c r="D74" s="1062"/>
      <c r="E74" s="1062"/>
      <c r="F74" s="106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1"/>
      <c r="B75" s="1062"/>
      <c r="C75" s="1062"/>
      <c r="D75" s="1062"/>
      <c r="E75" s="1062"/>
      <c r="F75" s="106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1"/>
      <c r="B76" s="1062"/>
      <c r="C76" s="1062"/>
      <c r="D76" s="1062"/>
      <c r="E76" s="1062"/>
      <c r="F76" s="106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1"/>
      <c r="B77" s="1062"/>
      <c r="C77" s="1062"/>
      <c r="D77" s="1062"/>
      <c r="E77" s="1062"/>
      <c r="F77" s="106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1"/>
      <c r="B78" s="1062"/>
      <c r="C78" s="1062"/>
      <c r="D78" s="1062"/>
      <c r="E78" s="1062"/>
      <c r="F78" s="106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1"/>
      <c r="B79" s="1062"/>
      <c r="C79" s="1062"/>
      <c r="D79" s="1062"/>
      <c r="E79" s="1062"/>
      <c r="F79" s="106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1"/>
      <c r="B80" s="1062"/>
      <c r="C80" s="1062"/>
      <c r="D80" s="1062"/>
      <c r="E80" s="1062"/>
      <c r="F80" s="106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1"/>
      <c r="B81" s="1062"/>
      <c r="C81" s="1062"/>
      <c r="D81" s="1062"/>
      <c r="E81" s="1062"/>
      <c r="F81" s="106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1"/>
      <c r="B82" s="1062"/>
      <c r="C82" s="1062"/>
      <c r="D82" s="1062"/>
      <c r="E82" s="1062"/>
      <c r="F82" s="1063"/>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1"/>
      <c r="B83" s="1062"/>
      <c r="C83" s="1062"/>
      <c r="D83" s="1062"/>
      <c r="E83" s="1062"/>
      <c r="F83" s="1063"/>
      <c r="G83" s="674"/>
      <c r="H83" s="675"/>
      <c r="I83" s="675"/>
      <c r="J83" s="675"/>
      <c r="K83" s="676"/>
      <c r="L83" s="668"/>
      <c r="M83" s="669"/>
      <c r="N83" s="669"/>
      <c r="O83" s="669"/>
      <c r="P83" s="669"/>
      <c r="Q83" s="669"/>
      <c r="R83" s="669"/>
      <c r="S83" s="669"/>
      <c r="T83" s="669"/>
      <c r="U83" s="669"/>
      <c r="V83" s="669"/>
      <c r="W83" s="669"/>
      <c r="X83" s="670"/>
      <c r="Y83" s="391"/>
      <c r="Z83" s="392"/>
      <c r="AA83" s="392"/>
      <c r="AB83" s="809"/>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61"/>
      <c r="B84" s="1062"/>
      <c r="C84" s="1062"/>
      <c r="D84" s="1062"/>
      <c r="E84" s="1062"/>
      <c r="F84" s="106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1"/>
      <c r="B85" s="1062"/>
      <c r="C85" s="1062"/>
      <c r="D85" s="1062"/>
      <c r="E85" s="1062"/>
      <c r="F85" s="106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1"/>
      <c r="B86" s="1062"/>
      <c r="C86" s="1062"/>
      <c r="D86" s="1062"/>
      <c r="E86" s="1062"/>
      <c r="F86" s="106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1"/>
      <c r="B87" s="1062"/>
      <c r="C87" s="1062"/>
      <c r="D87" s="1062"/>
      <c r="E87" s="1062"/>
      <c r="F87" s="106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1"/>
      <c r="B88" s="1062"/>
      <c r="C88" s="1062"/>
      <c r="D88" s="1062"/>
      <c r="E88" s="1062"/>
      <c r="F88" s="106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1"/>
      <c r="B89" s="1062"/>
      <c r="C89" s="1062"/>
      <c r="D89" s="1062"/>
      <c r="E89" s="1062"/>
      <c r="F89" s="106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1"/>
      <c r="B90" s="1062"/>
      <c r="C90" s="1062"/>
      <c r="D90" s="1062"/>
      <c r="E90" s="1062"/>
      <c r="F90" s="106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1"/>
      <c r="B91" s="1062"/>
      <c r="C91" s="1062"/>
      <c r="D91" s="1062"/>
      <c r="E91" s="1062"/>
      <c r="F91" s="106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1"/>
      <c r="B92" s="1062"/>
      <c r="C92" s="1062"/>
      <c r="D92" s="1062"/>
      <c r="E92" s="1062"/>
      <c r="F92" s="106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1"/>
      <c r="B93" s="1062"/>
      <c r="C93" s="1062"/>
      <c r="D93" s="1062"/>
      <c r="E93" s="1062"/>
      <c r="F93" s="106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1"/>
      <c r="B94" s="1062"/>
      <c r="C94" s="1062"/>
      <c r="D94" s="1062"/>
      <c r="E94" s="1062"/>
      <c r="F94" s="106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1"/>
      <c r="B95" s="1062"/>
      <c r="C95" s="1062"/>
      <c r="D95" s="1062"/>
      <c r="E95" s="1062"/>
      <c r="F95" s="1063"/>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1"/>
      <c r="B96" s="1062"/>
      <c r="C96" s="1062"/>
      <c r="D96" s="1062"/>
      <c r="E96" s="1062"/>
      <c r="F96" s="1063"/>
      <c r="G96" s="674"/>
      <c r="H96" s="675"/>
      <c r="I96" s="675"/>
      <c r="J96" s="675"/>
      <c r="K96" s="676"/>
      <c r="L96" s="668"/>
      <c r="M96" s="669"/>
      <c r="N96" s="669"/>
      <c r="O96" s="669"/>
      <c r="P96" s="669"/>
      <c r="Q96" s="669"/>
      <c r="R96" s="669"/>
      <c r="S96" s="669"/>
      <c r="T96" s="669"/>
      <c r="U96" s="669"/>
      <c r="V96" s="669"/>
      <c r="W96" s="669"/>
      <c r="X96" s="670"/>
      <c r="Y96" s="391"/>
      <c r="Z96" s="392"/>
      <c r="AA96" s="392"/>
      <c r="AB96" s="809"/>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61"/>
      <c r="B97" s="1062"/>
      <c r="C97" s="1062"/>
      <c r="D97" s="1062"/>
      <c r="E97" s="1062"/>
      <c r="F97" s="106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1"/>
      <c r="B98" s="1062"/>
      <c r="C98" s="1062"/>
      <c r="D98" s="1062"/>
      <c r="E98" s="1062"/>
      <c r="F98" s="106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1"/>
      <c r="B99" s="1062"/>
      <c r="C99" s="1062"/>
      <c r="D99" s="1062"/>
      <c r="E99" s="1062"/>
      <c r="F99" s="106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1"/>
      <c r="B100" s="1062"/>
      <c r="C100" s="1062"/>
      <c r="D100" s="1062"/>
      <c r="E100" s="1062"/>
      <c r="F100" s="106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1"/>
      <c r="B101" s="1062"/>
      <c r="C101" s="1062"/>
      <c r="D101" s="1062"/>
      <c r="E101" s="1062"/>
      <c r="F101" s="106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1"/>
      <c r="B102" s="1062"/>
      <c r="C102" s="1062"/>
      <c r="D102" s="1062"/>
      <c r="E102" s="1062"/>
      <c r="F102" s="106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1"/>
      <c r="B103" s="1062"/>
      <c r="C103" s="1062"/>
      <c r="D103" s="1062"/>
      <c r="E103" s="1062"/>
      <c r="F103" s="106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1"/>
      <c r="B104" s="1062"/>
      <c r="C104" s="1062"/>
      <c r="D104" s="1062"/>
      <c r="E104" s="1062"/>
      <c r="F104" s="106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1"/>
      <c r="B105" s="1062"/>
      <c r="C105" s="1062"/>
      <c r="D105" s="1062"/>
      <c r="E105" s="1062"/>
      <c r="F105" s="106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1"/>
      <c r="B109" s="1062"/>
      <c r="C109" s="1062"/>
      <c r="D109" s="1062"/>
      <c r="E109" s="1062"/>
      <c r="F109" s="1063"/>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1"/>
      <c r="B110" s="1062"/>
      <c r="C110" s="1062"/>
      <c r="D110" s="1062"/>
      <c r="E110" s="1062"/>
      <c r="F110" s="1063"/>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9"/>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61"/>
      <c r="B111" s="1062"/>
      <c r="C111" s="1062"/>
      <c r="D111" s="1062"/>
      <c r="E111" s="1062"/>
      <c r="F111" s="106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1"/>
      <c r="B112" s="1062"/>
      <c r="C112" s="1062"/>
      <c r="D112" s="1062"/>
      <c r="E112" s="1062"/>
      <c r="F112" s="106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1"/>
      <c r="B113" s="1062"/>
      <c r="C113" s="1062"/>
      <c r="D113" s="1062"/>
      <c r="E113" s="1062"/>
      <c r="F113" s="106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1"/>
      <c r="B114" s="1062"/>
      <c r="C114" s="1062"/>
      <c r="D114" s="1062"/>
      <c r="E114" s="1062"/>
      <c r="F114" s="106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1"/>
      <c r="B115" s="1062"/>
      <c r="C115" s="1062"/>
      <c r="D115" s="1062"/>
      <c r="E115" s="1062"/>
      <c r="F115" s="106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1"/>
      <c r="B116" s="1062"/>
      <c r="C116" s="1062"/>
      <c r="D116" s="1062"/>
      <c r="E116" s="1062"/>
      <c r="F116" s="106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1"/>
      <c r="B117" s="1062"/>
      <c r="C117" s="1062"/>
      <c r="D117" s="1062"/>
      <c r="E117" s="1062"/>
      <c r="F117" s="106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1"/>
      <c r="B118" s="1062"/>
      <c r="C118" s="1062"/>
      <c r="D118" s="1062"/>
      <c r="E118" s="1062"/>
      <c r="F118" s="106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1"/>
      <c r="B119" s="1062"/>
      <c r="C119" s="1062"/>
      <c r="D119" s="1062"/>
      <c r="E119" s="1062"/>
      <c r="F119" s="106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1"/>
      <c r="B120" s="1062"/>
      <c r="C120" s="1062"/>
      <c r="D120" s="1062"/>
      <c r="E120" s="1062"/>
      <c r="F120" s="106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1"/>
      <c r="B121" s="1062"/>
      <c r="C121" s="1062"/>
      <c r="D121" s="1062"/>
      <c r="E121" s="1062"/>
      <c r="F121" s="106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1"/>
      <c r="B122" s="1062"/>
      <c r="C122" s="1062"/>
      <c r="D122" s="1062"/>
      <c r="E122" s="1062"/>
      <c r="F122" s="1063"/>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1"/>
      <c r="B123" s="1062"/>
      <c r="C123" s="1062"/>
      <c r="D123" s="1062"/>
      <c r="E123" s="1062"/>
      <c r="F123" s="1063"/>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9"/>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61"/>
      <c r="B124" s="1062"/>
      <c r="C124" s="1062"/>
      <c r="D124" s="1062"/>
      <c r="E124" s="1062"/>
      <c r="F124" s="106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1"/>
      <c r="B125" s="1062"/>
      <c r="C125" s="1062"/>
      <c r="D125" s="1062"/>
      <c r="E125" s="1062"/>
      <c r="F125" s="106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1"/>
      <c r="B126" s="1062"/>
      <c r="C126" s="1062"/>
      <c r="D126" s="1062"/>
      <c r="E126" s="1062"/>
      <c r="F126" s="106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1"/>
      <c r="B127" s="1062"/>
      <c r="C127" s="1062"/>
      <c r="D127" s="1062"/>
      <c r="E127" s="1062"/>
      <c r="F127" s="106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1"/>
      <c r="B128" s="1062"/>
      <c r="C128" s="1062"/>
      <c r="D128" s="1062"/>
      <c r="E128" s="1062"/>
      <c r="F128" s="106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1"/>
      <c r="B129" s="1062"/>
      <c r="C129" s="1062"/>
      <c r="D129" s="1062"/>
      <c r="E129" s="1062"/>
      <c r="F129" s="106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1"/>
      <c r="B130" s="1062"/>
      <c r="C130" s="1062"/>
      <c r="D130" s="1062"/>
      <c r="E130" s="1062"/>
      <c r="F130" s="106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1"/>
      <c r="B131" s="1062"/>
      <c r="C131" s="1062"/>
      <c r="D131" s="1062"/>
      <c r="E131" s="1062"/>
      <c r="F131" s="106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1"/>
      <c r="B132" s="1062"/>
      <c r="C132" s="1062"/>
      <c r="D132" s="1062"/>
      <c r="E132" s="1062"/>
      <c r="F132" s="106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1"/>
      <c r="B133" s="1062"/>
      <c r="C133" s="1062"/>
      <c r="D133" s="1062"/>
      <c r="E133" s="1062"/>
      <c r="F133" s="106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1"/>
      <c r="B134" s="1062"/>
      <c r="C134" s="1062"/>
      <c r="D134" s="1062"/>
      <c r="E134" s="1062"/>
      <c r="F134" s="106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1"/>
      <c r="B135" s="1062"/>
      <c r="C135" s="1062"/>
      <c r="D135" s="1062"/>
      <c r="E135" s="1062"/>
      <c r="F135" s="1063"/>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1"/>
      <c r="B136" s="1062"/>
      <c r="C136" s="1062"/>
      <c r="D136" s="1062"/>
      <c r="E136" s="1062"/>
      <c r="F136" s="1063"/>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9"/>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61"/>
      <c r="B137" s="1062"/>
      <c r="C137" s="1062"/>
      <c r="D137" s="1062"/>
      <c r="E137" s="1062"/>
      <c r="F137" s="106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1"/>
      <c r="B138" s="1062"/>
      <c r="C138" s="1062"/>
      <c r="D138" s="1062"/>
      <c r="E138" s="1062"/>
      <c r="F138" s="106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1"/>
      <c r="B139" s="1062"/>
      <c r="C139" s="1062"/>
      <c r="D139" s="1062"/>
      <c r="E139" s="1062"/>
      <c r="F139" s="106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1"/>
      <c r="B140" s="1062"/>
      <c r="C140" s="1062"/>
      <c r="D140" s="1062"/>
      <c r="E140" s="1062"/>
      <c r="F140" s="106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1"/>
      <c r="B141" s="1062"/>
      <c r="C141" s="1062"/>
      <c r="D141" s="1062"/>
      <c r="E141" s="1062"/>
      <c r="F141" s="106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1"/>
      <c r="B142" s="1062"/>
      <c r="C142" s="1062"/>
      <c r="D142" s="1062"/>
      <c r="E142" s="1062"/>
      <c r="F142" s="106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1"/>
      <c r="B143" s="1062"/>
      <c r="C143" s="1062"/>
      <c r="D143" s="1062"/>
      <c r="E143" s="1062"/>
      <c r="F143" s="106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1"/>
      <c r="B144" s="1062"/>
      <c r="C144" s="1062"/>
      <c r="D144" s="1062"/>
      <c r="E144" s="1062"/>
      <c r="F144" s="106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1"/>
      <c r="B145" s="1062"/>
      <c r="C145" s="1062"/>
      <c r="D145" s="1062"/>
      <c r="E145" s="1062"/>
      <c r="F145" s="106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1"/>
      <c r="B146" s="1062"/>
      <c r="C146" s="1062"/>
      <c r="D146" s="1062"/>
      <c r="E146" s="1062"/>
      <c r="F146" s="106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1"/>
      <c r="B147" s="1062"/>
      <c r="C147" s="1062"/>
      <c r="D147" s="1062"/>
      <c r="E147" s="1062"/>
      <c r="F147" s="106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1"/>
      <c r="B148" s="1062"/>
      <c r="C148" s="1062"/>
      <c r="D148" s="1062"/>
      <c r="E148" s="1062"/>
      <c r="F148" s="1063"/>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1"/>
      <c r="B149" s="1062"/>
      <c r="C149" s="1062"/>
      <c r="D149" s="1062"/>
      <c r="E149" s="1062"/>
      <c r="F149" s="1063"/>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9"/>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61"/>
      <c r="B150" s="1062"/>
      <c r="C150" s="1062"/>
      <c r="D150" s="1062"/>
      <c r="E150" s="1062"/>
      <c r="F150" s="106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1"/>
      <c r="B151" s="1062"/>
      <c r="C151" s="1062"/>
      <c r="D151" s="1062"/>
      <c r="E151" s="1062"/>
      <c r="F151" s="106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1"/>
      <c r="B152" s="1062"/>
      <c r="C152" s="1062"/>
      <c r="D152" s="1062"/>
      <c r="E152" s="1062"/>
      <c r="F152" s="106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1"/>
      <c r="B153" s="1062"/>
      <c r="C153" s="1062"/>
      <c r="D153" s="1062"/>
      <c r="E153" s="1062"/>
      <c r="F153" s="106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1"/>
      <c r="B154" s="1062"/>
      <c r="C154" s="1062"/>
      <c r="D154" s="1062"/>
      <c r="E154" s="1062"/>
      <c r="F154" s="106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1"/>
      <c r="B155" s="1062"/>
      <c r="C155" s="1062"/>
      <c r="D155" s="1062"/>
      <c r="E155" s="1062"/>
      <c r="F155" s="106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1"/>
      <c r="B156" s="1062"/>
      <c r="C156" s="1062"/>
      <c r="D156" s="1062"/>
      <c r="E156" s="1062"/>
      <c r="F156" s="106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1"/>
      <c r="B157" s="1062"/>
      <c r="C157" s="1062"/>
      <c r="D157" s="1062"/>
      <c r="E157" s="1062"/>
      <c r="F157" s="106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1"/>
      <c r="B158" s="1062"/>
      <c r="C158" s="1062"/>
      <c r="D158" s="1062"/>
      <c r="E158" s="1062"/>
      <c r="F158" s="106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1"/>
      <c r="B162" s="1062"/>
      <c r="C162" s="1062"/>
      <c r="D162" s="1062"/>
      <c r="E162" s="1062"/>
      <c r="F162" s="1063"/>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1"/>
      <c r="B163" s="1062"/>
      <c r="C163" s="1062"/>
      <c r="D163" s="1062"/>
      <c r="E163" s="1062"/>
      <c r="F163" s="1063"/>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9"/>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61"/>
      <c r="B164" s="1062"/>
      <c r="C164" s="1062"/>
      <c r="D164" s="1062"/>
      <c r="E164" s="1062"/>
      <c r="F164" s="106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1"/>
      <c r="B165" s="1062"/>
      <c r="C165" s="1062"/>
      <c r="D165" s="1062"/>
      <c r="E165" s="1062"/>
      <c r="F165" s="106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1"/>
      <c r="B166" s="1062"/>
      <c r="C166" s="1062"/>
      <c r="D166" s="1062"/>
      <c r="E166" s="1062"/>
      <c r="F166" s="106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1"/>
      <c r="B167" s="1062"/>
      <c r="C167" s="1062"/>
      <c r="D167" s="1062"/>
      <c r="E167" s="1062"/>
      <c r="F167" s="106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1"/>
      <c r="B168" s="1062"/>
      <c r="C168" s="1062"/>
      <c r="D168" s="1062"/>
      <c r="E168" s="1062"/>
      <c r="F168" s="106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1"/>
      <c r="B169" s="1062"/>
      <c r="C169" s="1062"/>
      <c r="D169" s="1062"/>
      <c r="E169" s="1062"/>
      <c r="F169" s="106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1"/>
      <c r="B170" s="1062"/>
      <c r="C170" s="1062"/>
      <c r="D170" s="1062"/>
      <c r="E170" s="1062"/>
      <c r="F170" s="106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1"/>
      <c r="B171" s="1062"/>
      <c r="C171" s="1062"/>
      <c r="D171" s="1062"/>
      <c r="E171" s="1062"/>
      <c r="F171" s="106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1"/>
      <c r="B172" s="1062"/>
      <c r="C172" s="1062"/>
      <c r="D172" s="1062"/>
      <c r="E172" s="1062"/>
      <c r="F172" s="106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1"/>
      <c r="B173" s="1062"/>
      <c r="C173" s="1062"/>
      <c r="D173" s="1062"/>
      <c r="E173" s="1062"/>
      <c r="F173" s="106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1"/>
      <c r="B174" s="1062"/>
      <c r="C174" s="1062"/>
      <c r="D174" s="1062"/>
      <c r="E174" s="1062"/>
      <c r="F174" s="106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1"/>
      <c r="B175" s="1062"/>
      <c r="C175" s="1062"/>
      <c r="D175" s="1062"/>
      <c r="E175" s="1062"/>
      <c r="F175" s="1063"/>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1"/>
      <c r="B176" s="1062"/>
      <c r="C176" s="1062"/>
      <c r="D176" s="1062"/>
      <c r="E176" s="1062"/>
      <c r="F176" s="1063"/>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9"/>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61"/>
      <c r="B177" s="1062"/>
      <c r="C177" s="1062"/>
      <c r="D177" s="1062"/>
      <c r="E177" s="1062"/>
      <c r="F177" s="106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1"/>
      <c r="B178" s="1062"/>
      <c r="C178" s="1062"/>
      <c r="D178" s="1062"/>
      <c r="E178" s="1062"/>
      <c r="F178" s="106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1"/>
      <c r="B179" s="1062"/>
      <c r="C179" s="1062"/>
      <c r="D179" s="1062"/>
      <c r="E179" s="1062"/>
      <c r="F179" s="106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1"/>
      <c r="B180" s="1062"/>
      <c r="C180" s="1062"/>
      <c r="D180" s="1062"/>
      <c r="E180" s="1062"/>
      <c r="F180" s="106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1"/>
      <c r="B181" s="1062"/>
      <c r="C181" s="1062"/>
      <c r="D181" s="1062"/>
      <c r="E181" s="1062"/>
      <c r="F181" s="106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1"/>
      <c r="B182" s="1062"/>
      <c r="C182" s="1062"/>
      <c r="D182" s="1062"/>
      <c r="E182" s="1062"/>
      <c r="F182" s="106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1"/>
      <c r="B183" s="1062"/>
      <c r="C183" s="1062"/>
      <c r="D183" s="1062"/>
      <c r="E183" s="1062"/>
      <c r="F183" s="106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1"/>
      <c r="B184" s="1062"/>
      <c r="C184" s="1062"/>
      <c r="D184" s="1062"/>
      <c r="E184" s="1062"/>
      <c r="F184" s="106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1"/>
      <c r="B185" s="1062"/>
      <c r="C185" s="1062"/>
      <c r="D185" s="1062"/>
      <c r="E185" s="1062"/>
      <c r="F185" s="106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1"/>
      <c r="B186" s="1062"/>
      <c r="C186" s="1062"/>
      <c r="D186" s="1062"/>
      <c r="E186" s="1062"/>
      <c r="F186" s="106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1"/>
      <c r="B187" s="1062"/>
      <c r="C187" s="1062"/>
      <c r="D187" s="1062"/>
      <c r="E187" s="1062"/>
      <c r="F187" s="106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1"/>
      <c r="B188" s="1062"/>
      <c r="C188" s="1062"/>
      <c r="D188" s="1062"/>
      <c r="E188" s="1062"/>
      <c r="F188" s="1063"/>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1"/>
      <c r="B189" s="1062"/>
      <c r="C189" s="1062"/>
      <c r="D189" s="1062"/>
      <c r="E189" s="1062"/>
      <c r="F189" s="1063"/>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9"/>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61"/>
      <c r="B190" s="1062"/>
      <c r="C190" s="1062"/>
      <c r="D190" s="1062"/>
      <c r="E190" s="1062"/>
      <c r="F190" s="106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1"/>
      <c r="B191" s="1062"/>
      <c r="C191" s="1062"/>
      <c r="D191" s="1062"/>
      <c r="E191" s="1062"/>
      <c r="F191" s="106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1"/>
      <c r="B192" s="1062"/>
      <c r="C192" s="1062"/>
      <c r="D192" s="1062"/>
      <c r="E192" s="1062"/>
      <c r="F192" s="106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1"/>
      <c r="B193" s="1062"/>
      <c r="C193" s="1062"/>
      <c r="D193" s="1062"/>
      <c r="E193" s="1062"/>
      <c r="F193" s="106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1"/>
      <c r="B194" s="1062"/>
      <c r="C194" s="1062"/>
      <c r="D194" s="1062"/>
      <c r="E194" s="1062"/>
      <c r="F194" s="106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1"/>
      <c r="B195" s="1062"/>
      <c r="C195" s="1062"/>
      <c r="D195" s="1062"/>
      <c r="E195" s="1062"/>
      <c r="F195" s="106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1"/>
      <c r="B196" s="1062"/>
      <c r="C196" s="1062"/>
      <c r="D196" s="1062"/>
      <c r="E196" s="1062"/>
      <c r="F196" s="106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1"/>
      <c r="B197" s="1062"/>
      <c r="C197" s="1062"/>
      <c r="D197" s="1062"/>
      <c r="E197" s="1062"/>
      <c r="F197" s="106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1"/>
      <c r="B198" s="1062"/>
      <c r="C198" s="1062"/>
      <c r="D198" s="1062"/>
      <c r="E198" s="1062"/>
      <c r="F198" s="106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1"/>
      <c r="B199" s="1062"/>
      <c r="C199" s="1062"/>
      <c r="D199" s="1062"/>
      <c r="E199" s="1062"/>
      <c r="F199" s="106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1"/>
      <c r="B200" s="1062"/>
      <c r="C200" s="1062"/>
      <c r="D200" s="1062"/>
      <c r="E200" s="1062"/>
      <c r="F200" s="106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1"/>
      <c r="B201" s="1062"/>
      <c r="C201" s="1062"/>
      <c r="D201" s="1062"/>
      <c r="E201" s="1062"/>
      <c r="F201" s="1063"/>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1"/>
      <c r="B202" s="1062"/>
      <c r="C202" s="1062"/>
      <c r="D202" s="1062"/>
      <c r="E202" s="1062"/>
      <c r="F202" s="1063"/>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9"/>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61"/>
      <c r="B203" s="1062"/>
      <c r="C203" s="1062"/>
      <c r="D203" s="1062"/>
      <c r="E203" s="1062"/>
      <c r="F203" s="106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1"/>
      <c r="B204" s="1062"/>
      <c r="C204" s="1062"/>
      <c r="D204" s="1062"/>
      <c r="E204" s="1062"/>
      <c r="F204" s="106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1"/>
      <c r="B205" s="1062"/>
      <c r="C205" s="1062"/>
      <c r="D205" s="1062"/>
      <c r="E205" s="1062"/>
      <c r="F205" s="106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1"/>
      <c r="B206" s="1062"/>
      <c r="C206" s="1062"/>
      <c r="D206" s="1062"/>
      <c r="E206" s="1062"/>
      <c r="F206" s="106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1"/>
      <c r="B207" s="1062"/>
      <c r="C207" s="1062"/>
      <c r="D207" s="1062"/>
      <c r="E207" s="1062"/>
      <c r="F207" s="106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1"/>
      <c r="B208" s="1062"/>
      <c r="C208" s="1062"/>
      <c r="D208" s="1062"/>
      <c r="E208" s="1062"/>
      <c r="F208" s="106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1"/>
      <c r="B209" s="1062"/>
      <c r="C209" s="1062"/>
      <c r="D209" s="1062"/>
      <c r="E209" s="1062"/>
      <c r="F209" s="106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1"/>
      <c r="B210" s="1062"/>
      <c r="C210" s="1062"/>
      <c r="D210" s="1062"/>
      <c r="E210" s="1062"/>
      <c r="F210" s="106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1"/>
      <c r="B211" s="1062"/>
      <c r="C211" s="1062"/>
      <c r="D211" s="1062"/>
      <c r="E211" s="1062"/>
      <c r="F211" s="106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1"/>
      <c r="B215" s="1062"/>
      <c r="C215" s="1062"/>
      <c r="D215" s="1062"/>
      <c r="E215" s="1062"/>
      <c r="F215" s="1063"/>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1"/>
      <c r="B216" s="1062"/>
      <c r="C216" s="1062"/>
      <c r="D216" s="1062"/>
      <c r="E216" s="1062"/>
      <c r="F216" s="1063"/>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9"/>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61"/>
      <c r="B217" s="1062"/>
      <c r="C217" s="1062"/>
      <c r="D217" s="1062"/>
      <c r="E217" s="1062"/>
      <c r="F217" s="106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1"/>
      <c r="B218" s="1062"/>
      <c r="C218" s="1062"/>
      <c r="D218" s="1062"/>
      <c r="E218" s="1062"/>
      <c r="F218" s="106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1"/>
      <c r="B219" s="1062"/>
      <c r="C219" s="1062"/>
      <c r="D219" s="1062"/>
      <c r="E219" s="1062"/>
      <c r="F219" s="106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1"/>
      <c r="B220" s="1062"/>
      <c r="C220" s="1062"/>
      <c r="D220" s="1062"/>
      <c r="E220" s="1062"/>
      <c r="F220" s="106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1"/>
      <c r="B221" s="1062"/>
      <c r="C221" s="1062"/>
      <c r="D221" s="1062"/>
      <c r="E221" s="1062"/>
      <c r="F221" s="106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1"/>
      <c r="B222" s="1062"/>
      <c r="C222" s="1062"/>
      <c r="D222" s="1062"/>
      <c r="E222" s="1062"/>
      <c r="F222" s="106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1"/>
      <c r="B223" s="1062"/>
      <c r="C223" s="1062"/>
      <c r="D223" s="1062"/>
      <c r="E223" s="1062"/>
      <c r="F223" s="106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1"/>
      <c r="B224" s="1062"/>
      <c r="C224" s="1062"/>
      <c r="D224" s="1062"/>
      <c r="E224" s="1062"/>
      <c r="F224" s="106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1"/>
      <c r="B225" s="1062"/>
      <c r="C225" s="1062"/>
      <c r="D225" s="1062"/>
      <c r="E225" s="1062"/>
      <c r="F225" s="106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1"/>
      <c r="B226" s="1062"/>
      <c r="C226" s="1062"/>
      <c r="D226" s="1062"/>
      <c r="E226" s="1062"/>
      <c r="F226" s="106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1"/>
      <c r="B227" s="1062"/>
      <c r="C227" s="1062"/>
      <c r="D227" s="1062"/>
      <c r="E227" s="1062"/>
      <c r="F227" s="106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1"/>
      <c r="B228" s="1062"/>
      <c r="C228" s="1062"/>
      <c r="D228" s="1062"/>
      <c r="E228" s="1062"/>
      <c r="F228" s="1063"/>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1"/>
      <c r="B229" s="1062"/>
      <c r="C229" s="1062"/>
      <c r="D229" s="1062"/>
      <c r="E229" s="1062"/>
      <c r="F229" s="1063"/>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9"/>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61"/>
      <c r="B230" s="1062"/>
      <c r="C230" s="1062"/>
      <c r="D230" s="1062"/>
      <c r="E230" s="1062"/>
      <c r="F230" s="106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1"/>
      <c r="B231" s="1062"/>
      <c r="C231" s="1062"/>
      <c r="D231" s="1062"/>
      <c r="E231" s="1062"/>
      <c r="F231" s="106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1"/>
      <c r="B232" s="1062"/>
      <c r="C232" s="1062"/>
      <c r="D232" s="1062"/>
      <c r="E232" s="1062"/>
      <c r="F232" s="106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1"/>
      <c r="B233" s="1062"/>
      <c r="C233" s="1062"/>
      <c r="D233" s="1062"/>
      <c r="E233" s="1062"/>
      <c r="F233" s="106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1"/>
      <c r="B234" s="1062"/>
      <c r="C234" s="1062"/>
      <c r="D234" s="1062"/>
      <c r="E234" s="1062"/>
      <c r="F234" s="106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1"/>
      <c r="B235" s="1062"/>
      <c r="C235" s="1062"/>
      <c r="D235" s="1062"/>
      <c r="E235" s="1062"/>
      <c r="F235" s="106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1"/>
      <c r="B236" s="1062"/>
      <c r="C236" s="1062"/>
      <c r="D236" s="1062"/>
      <c r="E236" s="1062"/>
      <c r="F236" s="106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1"/>
      <c r="B237" s="1062"/>
      <c r="C237" s="1062"/>
      <c r="D237" s="1062"/>
      <c r="E237" s="1062"/>
      <c r="F237" s="106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1"/>
      <c r="B238" s="1062"/>
      <c r="C238" s="1062"/>
      <c r="D238" s="1062"/>
      <c r="E238" s="1062"/>
      <c r="F238" s="106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1"/>
      <c r="B239" s="1062"/>
      <c r="C239" s="1062"/>
      <c r="D239" s="1062"/>
      <c r="E239" s="1062"/>
      <c r="F239" s="106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1"/>
      <c r="B240" s="1062"/>
      <c r="C240" s="1062"/>
      <c r="D240" s="1062"/>
      <c r="E240" s="1062"/>
      <c r="F240" s="106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1"/>
      <c r="B241" s="1062"/>
      <c r="C241" s="1062"/>
      <c r="D241" s="1062"/>
      <c r="E241" s="1062"/>
      <c r="F241" s="1063"/>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1"/>
      <c r="B242" s="1062"/>
      <c r="C242" s="1062"/>
      <c r="D242" s="1062"/>
      <c r="E242" s="1062"/>
      <c r="F242" s="1063"/>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9"/>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61"/>
      <c r="B243" s="1062"/>
      <c r="C243" s="1062"/>
      <c r="D243" s="1062"/>
      <c r="E243" s="1062"/>
      <c r="F243" s="106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1"/>
      <c r="B244" s="1062"/>
      <c r="C244" s="1062"/>
      <c r="D244" s="1062"/>
      <c r="E244" s="1062"/>
      <c r="F244" s="106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1"/>
      <c r="B245" s="1062"/>
      <c r="C245" s="1062"/>
      <c r="D245" s="1062"/>
      <c r="E245" s="1062"/>
      <c r="F245" s="106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1"/>
      <c r="B246" s="1062"/>
      <c r="C246" s="1062"/>
      <c r="D246" s="1062"/>
      <c r="E246" s="1062"/>
      <c r="F246" s="106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1"/>
      <c r="B247" s="1062"/>
      <c r="C247" s="1062"/>
      <c r="D247" s="1062"/>
      <c r="E247" s="1062"/>
      <c r="F247" s="106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1"/>
      <c r="B248" s="1062"/>
      <c r="C248" s="1062"/>
      <c r="D248" s="1062"/>
      <c r="E248" s="1062"/>
      <c r="F248" s="106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1"/>
      <c r="B249" s="1062"/>
      <c r="C249" s="1062"/>
      <c r="D249" s="1062"/>
      <c r="E249" s="1062"/>
      <c r="F249" s="106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1"/>
      <c r="B250" s="1062"/>
      <c r="C250" s="1062"/>
      <c r="D250" s="1062"/>
      <c r="E250" s="1062"/>
      <c r="F250" s="106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1"/>
      <c r="B251" s="1062"/>
      <c r="C251" s="1062"/>
      <c r="D251" s="1062"/>
      <c r="E251" s="1062"/>
      <c r="F251" s="106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1"/>
      <c r="B252" s="1062"/>
      <c r="C252" s="1062"/>
      <c r="D252" s="1062"/>
      <c r="E252" s="1062"/>
      <c r="F252" s="106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1"/>
      <c r="B253" s="1062"/>
      <c r="C253" s="1062"/>
      <c r="D253" s="1062"/>
      <c r="E253" s="1062"/>
      <c r="F253" s="106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1"/>
      <c r="B254" s="1062"/>
      <c r="C254" s="1062"/>
      <c r="D254" s="1062"/>
      <c r="E254" s="1062"/>
      <c r="F254" s="1063"/>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1"/>
      <c r="B255" s="1062"/>
      <c r="C255" s="1062"/>
      <c r="D255" s="1062"/>
      <c r="E255" s="1062"/>
      <c r="F255" s="1063"/>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9"/>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61"/>
      <c r="B256" s="1062"/>
      <c r="C256" s="1062"/>
      <c r="D256" s="1062"/>
      <c r="E256" s="1062"/>
      <c r="F256" s="106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1"/>
      <c r="B257" s="1062"/>
      <c r="C257" s="1062"/>
      <c r="D257" s="1062"/>
      <c r="E257" s="1062"/>
      <c r="F257" s="106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1"/>
      <c r="B258" s="1062"/>
      <c r="C258" s="1062"/>
      <c r="D258" s="1062"/>
      <c r="E258" s="1062"/>
      <c r="F258" s="106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1"/>
      <c r="B259" s="1062"/>
      <c r="C259" s="1062"/>
      <c r="D259" s="1062"/>
      <c r="E259" s="1062"/>
      <c r="F259" s="106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1"/>
      <c r="B260" s="1062"/>
      <c r="C260" s="1062"/>
      <c r="D260" s="1062"/>
      <c r="E260" s="1062"/>
      <c r="F260" s="106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1"/>
      <c r="B261" s="1062"/>
      <c r="C261" s="1062"/>
      <c r="D261" s="1062"/>
      <c r="E261" s="1062"/>
      <c r="F261" s="106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1"/>
      <c r="B262" s="1062"/>
      <c r="C262" s="1062"/>
      <c r="D262" s="1062"/>
      <c r="E262" s="1062"/>
      <c r="F262" s="106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1"/>
      <c r="B263" s="1062"/>
      <c r="C263" s="1062"/>
      <c r="D263" s="1062"/>
      <c r="E263" s="1062"/>
      <c r="F263" s="106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1"/>
      <c r="B264" s="1062"/>
      <c r="C264" s="1062"/>
      <c r="D264" s="1062"/>
      <c r="E264" s="1062"/>
      <c r="F264" s="106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2020-11-12T23:58:18Z</cp:lastPrinted>
  <dcterms:created xsi:type="dcterms:W3CDTF">2012-03-13T00:50:25Z</dcterms:created>
  <dcterms:modified xsi:type="dcterms:W3CDTF">2020-11-12T23:58:20Z</dcterms:modified>
</cp:coreProperties>
</file>