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最終公表版\外部有識者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<sst xmlns="http://schemas.openxmlformats.org/spreadsheetml/2006/main" count="2927" uniqueCount="673">
  <si>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</si>
  <si>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</si>
  <si>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</si>
  <si>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</si>
  <si>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</si>
  <si>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</si>
  <si>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</si>
  <si>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</si>
  <si>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</si>
  <si>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</si>
  <si>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</si>
  <si>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</si>
  <si>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</si>
  <si>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</si>
  <si>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</si>
  <si>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</si>
  <si>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</si>
  <si>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</si>
  <si>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</si>
  <si>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</si>
  <si>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</si>
  <si>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</si>
  <si>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</si>
  <si>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</si>
  <si>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</si>
  <si>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</si>
  <si>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</si>
  <si>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</si>
  <si>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</si>
  <si>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</si>
  <si>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</si>
  <si>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</si>
  <si>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</si>
  <si>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</si>
  <si>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</si>
  <si>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</si>
  <si>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</si>
  <si>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</si>
  <si>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</si>
  <si>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</si>
  <si>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</si>
  <si>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</si>
  <si>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</si>
  <si>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</si>
  <si>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</si>
  <si>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</si>
  <si>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</si>
  <si>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</si>
  <si>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</si>
  <si>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</si>
  <si>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</si>
  <si>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</si>
  <si>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</si>
  <si>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</si>
  <si>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</si>
  <si>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</si>
  <si>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</si>
  <si>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</si>
  <si>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</si>
  <si>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</si>
  <si>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</si>
  <si>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</si>
  <si>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</si>
  <si>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</si>
  <si>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</si>
  <si>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</si>
  <si>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</si>
  <si>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</si>
  <si>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</si>
  <si>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</si>
  <si>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</si>
  <si>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</si>
  <si>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</si>
  <si>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</si>
  <si>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</si>
  <si>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</si>
  <si>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</si>
  <si>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</si>
  <si>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</si>
  <si>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</si>
  <si>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</si>
  <si>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</si>
  <si>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</si>
  <si>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</si>
  <si>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</si>
  <si>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</si>
  <si>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</si>
  <si>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</si>
  <si>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</si>
  <si>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</si>
  <si>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</si>
  <si>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</si>
  <si>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</si>
  <si>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</si>
  <si>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</si>
  <si>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</si>
  <si>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</si>
  <si>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</si>
  <si>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</si>
  <si>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</si>
  <si>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</si>
  <si>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</si>
  <si>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</si>
  <si>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</si>
  <si>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</si>
  <si>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</si>
  <si>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</si>
  <si>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</si>
  <si>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</si>
  <si>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</si>
  <si>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</si>
  <si>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</si>
  <si>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</si>
  <si>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</si>
  <si>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</si>
  <si>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</si>
  <si>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</si>
  <si>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</si>
  <si>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</si>
  <si>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</si>
  <si>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</si>
  <si>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</si>
  <si>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</si>
  <si>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</si>
  <si>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</si>
  <si>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</si>
  <si>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</si>
  <si>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</si>
  <si>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</si>
  <si>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</si>
  <si>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</si>
  <si>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</si>
  <si>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</si>
  <si>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</si>
  <si>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</si>
  <si>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</si>
  <si>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</si>
  <si>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</si>
  <si>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</si>
  <si>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</si>
  <si>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</si>
  <si>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</si>
  <si>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</si>
  <si>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</si>
  <si>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</si>
  <si>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</si>
  <si>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</si>
  <si>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</si>
  <si>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</si>
  <si>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</si>
  <si>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</si>
  <si>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</si>
  <si>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</si>
  <si>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</si>
  <si>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</si>
  <si>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</si>
  <si>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</si>
  <si>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</si>
  <si>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</si>
  <si>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</si>
  <si>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</si>
  <si>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</si>
  <si>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</si>
  <si>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</si>
  <si>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</si>
  <si>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</si>
  <si>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</si>
  <si>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</si>
  <si>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</si>
  <si>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</si>
  <si>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</si>
  <si>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</si>
  <si>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</si>
  <si>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</si>
  <si>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</si>
  <si>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</si>
  <si>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</si>
  <si>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</si>
  <si>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</si>
  <si>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</si>
  <si>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</si>
  <si>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</si>
  <si>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</si>
  <si>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</si>
  <si>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</si>
  <si>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</si>
  <si>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</si>
  <si>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</si>
  <si>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</si>
  <si>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</si>
  <si>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</si>
  <si>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</si>
  <si>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</si>
  <si>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</si>
  <si>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</si>
  <si>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</si>
  <si>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</si>
  <si>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</si>
  <si>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</si>
  <si>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</si>
  <si>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</si>
  <si>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</si>
  <si>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</si>
  <si>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</si>
  <si>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</si>
  <si>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</si>
  <si>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</si>
  <si>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</si>
  <si>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</si>
  <si>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</si>
  <si>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</si>
  <si>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</si>
  <si>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</si>
  <si>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</si>
  <si>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</si>
  <si>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</si>
  <si>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</si>
  <si>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</si>
  <si>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</si>
  <si>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</si>
  <si>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</si>
  <si>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</si>
  <si>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</si>
  <si>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</si>
  <si>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</si>
  <si>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</si>
  <si>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</si>
  <si>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</si>
  <si>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</si>
  <si>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</si>
  <si>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</si>
  <si>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</si>
  <si>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</si>
  <si>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</si>
  <si>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</si>
  <si>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</si>
  <si>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</si>
  <si>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</si>
  <si>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</si>
  <si>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</si>
  <si>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</si>
  <si>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</si>
  <si>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</si>
  <si>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</si>
  <si>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</si>
  <si>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</si>
  <si>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</si>
  <si>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</si>
  <si>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</si>
  <si>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</si>
  <si>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</si>
  <si>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</si>
  <si>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</si>
  <si>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</si>
  <si>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</si>
  <si>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</si>
  <si>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</si>
  <si>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</si>
  <si>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</si>
  <si>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</si>
  <si>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</si>
  <si>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</si>
  <si>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</si>
  <si>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</si>
  <si>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</si>
  <si>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</si>
  <si>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</si>
  <si>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</si>
  <si>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</si>
  <si>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</si>
  <si>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</si>
  <si>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</si>
  <si>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</si>
  <si>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</si>
  <si>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</si>
  <si>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</si>
  <si>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</si>
  <si>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</si>
  <si>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</si>
  <si>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</si>
  <si>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</si>
  <si>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</si>
  <si>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</si>
  <si>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</si>
  <si>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</si>
  <si>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</si>
  <si>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</si>
  <si>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</si>
  <si>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</si>
  <si>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</si>
  <si>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</si>
  <si>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</si>
  <si>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</si>
  <si>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</si>
  <si>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</si>
  <si>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</si>
  <si>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</si>
  <si>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</si>
  <si>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</si>
  <si>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</si>
  <si>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</si>
  <si>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</si>
  <si>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</si>
  <si>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</si>
  <si>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</si>
  <si>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</si>
  <si>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</si>
  <si>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</si>
  <si>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</si>
  <si>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</si>
  <si>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</si>
  <si>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</si>
  <si>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</si>
  <si>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</si>
  <si>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</si>
  <si>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</si>
  <si>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</si>
  <si>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</si>
  <si>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</si>
  <si>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</si>
  <si>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</si>
  <si>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</si>
  <si>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</si>
  <si>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</si>
  <si>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</si>
  <si>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</si>
  <si>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</si>
  <si>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</si>
  <si>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</si>
  <si>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</si>
  <si>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</si>
  <si>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</si>
  <si>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</si>
  <si>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</si>
  <si>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</si>
  <si>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</si>
  <si>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</si>
  <si>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</si>
  <si>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</si>
  <si>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</si>
  <si>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</si>
  <si>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</si>
  <si>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</si>
  <si>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</si>
  <si>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</si>
  <si>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</si>
  <si>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</si>
  <si>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</si>
  <si>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</si>
  <si>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</si>
  <si>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</si>
  <si>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</si>
  <si>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</si>
  <si>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</si>
  <si>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</si>
  <si>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</si>
  <si>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</si>
  <si>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</si>
  <si>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</si>
  <si>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</si>
  <si>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</si>
  <si>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</si>
  <si>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</si>
  <si>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</si>
  <si>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</si>
  <si>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</si>
  <si>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</si>
  <si>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</si>
  <si>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</si>
  <si>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</si>
  <si>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</si>
  <si>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</si>
  <si>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</si>
  <si>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</si>
  <si>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</si>
  <si>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</si>
  <si>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</si>
  <si>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</si>
  <si>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</si>
  <si>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</si>
  <si>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</si>
  <si>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</si>
  <si>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</si>
  <si>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</si>
  <si>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</si>
  <si>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</si>
  <si>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</si>
  <si>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</si>
  <si>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</si>
  <si>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</si>
  <si>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</si>
  <si>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</si>
  <si>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</si>
  <si>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</si>
  <si>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</si>
  <si>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</si>
  <si>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</si>
  <si>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</si>
  <si>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</si>
  <si>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</si>
  <si>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</si>
  <si>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</si>
  <si>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</si>
  <si>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</si>
  <si>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</si>
  <si>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</si>
  <si>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</si>
  <si>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</si>
  <si>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</si>
  <si>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</si>
  <si>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</si>
  <si>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</si>
  <si>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</si>
  <si>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</si>
  <si>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</si>
  <si>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</si>
  <si>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</si>
  <si>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</si>
  <si>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</si>
  <si>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</si>
  <si>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</si>
  <si>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</si>
  <si>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</si>
  <si>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</si>
  <si>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</si>
  <si>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</si>
  <si>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</si>
  <si>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</si>
  <si>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</si>
  <si>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</si>
  <si>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</si>
  <si>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</si>
  <si>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</si>
  <si>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</si>
  <si>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</si>
  <si>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</si>
  <si>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</si>
  <si>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</si>
  <si>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</si>
  <si>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</si>
  <si>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</si>
  <si>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</si>
  <si>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</si>
  <si>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</si>
  <si>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</si>
  <si>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</si>
  <si>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</si>
  <si>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</si>
  <si>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</si>
  <si>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</si>
  <si>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</si>
  <si>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</si>
  <si>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</si>
  <si>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</si>
  <si>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</si>
  <si>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</si>
  <si>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</si>
  <si>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</si>
  <si>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</si>
  <si>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</si>
  <si>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</si>
  <si>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</si>
  <si>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</si>
  <si>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</si>
  <si>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</si>
  <si>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</si>
  <si>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</si>
  <si>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</si>
  <si>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</si>
  <si>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</si>
  <si>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</si>
  <si>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</si>
  <si>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</si>
  <si>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</si>
  <si>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</si>
  <si>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</si>
  <si>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</si>
  <si>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</si>
  <si>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</si>
  <si>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</si>
  <si>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</si>
  <si>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</si>
  <si>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</si>
  <si>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</si>
  <si>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</si>
  <si>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</si>
  <si>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</si>
  <si>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</si>
  <si>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</si>
  <si>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</si>
  <si>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</si>
  <si>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</si>
  <si>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</si>
  <si>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</si>
  <si>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</si>
  <si>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</si>
  <si>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</si>
  <si>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</si>
  <si>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</si>
  <si>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</si>
  <si>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</si>
  <si>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</si>
  <si>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</si>
  <si>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</si>
  <si>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</si>
  <si>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</si>
  <si>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</si>
  <si>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</si>
  <si>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</si>
  <si>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</si>
  <si>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</si>
  <si>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</si>
  <si>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</si>
  <si>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</si>
  <si>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</si>
  <si>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</si>
  <si>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</si>
  <si>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</si>
  <si>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</si>
  <si>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</si>
  <si>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</si>
  <si>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</si>
  <si>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</si>
  <si>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</si>
  <si>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</si>
  <si>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</si>
  <si>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</si>
  <si>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</si>
  <si>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</si>
  <si>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</si>
  <si>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</si>
  <si>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</si>
  <si>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</si>
  <si>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</si>
  <si>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</si>
  <si>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</si>
  <si>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</si>
  <si>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</si>
  <si>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</si>
  <si>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</si>
  <si>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</si>
  <si>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</si>
  <si>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</si>
  <si>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</si>
  <si>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</si>
  <si>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</si>
  <si>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</si>
  <si>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</si>
  <si>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</si>
  <si>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</si>
  <si>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</si>
  <si>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</si>
  <si>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</si>
  <si>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</si>
  <si>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</si>
  <si>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</si>
  <si>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</si>
  <si>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</si>
  <si>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</si>
  <si>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</si>
  <si>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</si>
  <si>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</si>
  <si>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</si>
  <si>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</si>
  <si>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</si>
  <si>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</si>
  <si>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人材開発統括官</t>
    <phoneticPr fontId="5"/>
  </si>
  <si>
    <t>人材開発政策担当参事官室</t>
    <phoneticPr fontId="5"/>
  </si>
  <si>
    <t>人材開発政策担当参事官　相本浩志</t>
    <phoneticPr fontId="5"/>
  </si>
  <si>
    <t>厚生労働省</t>
  </si>
  <si>
    <t>○</t>
  </si>
  <si>
    <t>-</t>
  </si>
  <si>
    <t>-</t>
    <phoneticPr fontId="5"/>
  </si>
  <si>
    <t>（目）職業能力開発校施設整備費補助金</t>
    <rPh sb="1" eb="2">
      <t>モク</t>
    </rPh>
    <rPh sb="3" eb="5">
      <t>ショクギョウ</t>
    </rPh>
    <rPh sb="5" eb="7">
      <t>ノウリョク</t>
    </rPh>
    <rPh sb="7" eb="9">
      <t>カイハツ</t>
    </rPh>
    <rPh sb="9" eb="10">
      <t>コウ</t>
    </rPh>
    <rPh sb="10" eb="12">
      <t>シセツ</t>
    </rPh>
    <rPh sb="12" eb="15">
      <t>セイビヒ</t>
    </rPh>
    <rPh sb="15" eb="18">
      <t>ホジョキン</t>
    </rPh>
    <phoneticPr fontId="5"/>
  </si>
  <si>
    <t>-</t>
    <phoneticPr fontId="5"/>
  </si>
  <si>
    <t>-</t>
    <phoneticPr fontId="5"/>
  </si>
  <si>
    <t>県</t>
    <rPh sb="0" eb="1">
      <t>ケン</t>
    </rPh>
    <phoneticPr fontId="5"/>
  </si>
  <si>
    <t>-</t>
    <phoneticPr fontId="5"/>
  </si>
  <si>
    <t>-</t>
    <phoneticPr fontId="5"/>
  </si>
  <si>
    <t>円</t>
    <rPh sb="0" eb="1">
      <t>エン</t>
    </rPh>
    <phoneticPr fontId="5"/>
  </si>
  <si>
    <t>円／県</t>
    <rPh sb="0" eb="1">
      <t>エン</t>
    </rPh>
    <rPh sb="2" eb="3">
      <t>ケン</t>
    </rPh>
    <phoneticPr fontId="5"/>
  </si>
  <si>
    <t>多様な職業能力開発の機会を確保すること（Ⅵ-1）</t>
    <phoneticPr fontId="5"/>
  </si>
  <si>
    <t>多様な職業能力開発の機会を確保し、生産性の向上に向けた人材育成を強化すること（Ⅵ-1-1）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</si>
  <si>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</si>
  <si>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</si>
  <si>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</si>
  <si>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</si>
  <si>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</si>
  <si>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</si>
  <si>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</si>
  <si>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</si>
  <si>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</si>
  <si>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</si>
  <si>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</si>
  <si>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補助金等交付</t>
  </si>
  <si>
    <t>-</t>
    <phoneticPr fontId="5"/>
  </si>
  <si>
    <t>-</t>
    <phoneticPr fontId="5"/>
  </si>
  <si>
    <t>-</t>
    <phoneticPr fontId="5"/>
  </si>
  <si>
    <t>-</t>
    <phoneticPr fontId="5"/>
  </si>
  <si>
    <t>-</t>
    <phoneticPr fontId="5"/>
  </si>
  <si>
    <t>情報処理技能者育成施設（コンピュータ・カレッジ）及び地域職業訓練センター等の施設整備等に必要な経費</t>
    <phoneticPr fontId="5"/>
  </si>
  <si>
    <t>職業能力開発促進法第13条
雇用保険法第63条第１項第１号
雇用保険法施行規則附則第17条の７</t>
    <phoneticPr fontId="5"/>
  </si>
  <si>
    <t>地方公共団体等の要望により修繕等を行い、譲渡後の施設運営を円滑に行う。</t>
    <phoneticPr fontId="5"/>
  </si>
  <si>
    <t>旧独立行政法人雇用・能力開発機構（以下「機構」という。）が設置し、地方公共団体への委託により運営していた地域職業訓練センター及び情報処理技能者養成施設については、機構の業務としては平成22年度末をもって廃止し、施設の譲渡を希望する地方公共団体等に対して譲渡したところであり、その譲渡後の施設については、これまでの機構が行ってきた経緯を踏まえ、激変緩和措置として修繕費（平成26年度まで）及び目標を達成していた施設のコンピュータ・リース料を国が負担（10/10）するものである。また、地方公共団体との協議により、地方公共団体等に譲り受けの意向がないと認められた施設については、土地が地方公共団体の所有地であることから、施設の取り壊しを行い、更地にして地方公共団体に返還するものである。</t>
    <phoneticPr fontId="5"/>
  </si>
  <si>
    <t>-</t>
    <phoneticPr fontId="5"/>
  </si>
  <si>
    <t>-</t>
    <phoneticPr fontId="5"/>
  </si>
  <si>
    <t>-</t>
    <phoneticPr fontId="5"/>
  </si>
  <si>
    <t>-</t>
    <phoneticPr fontId="5"/>
  </si>
  <si>
    <t>-</t>
    <phoneticPr fontId="5"/>
  </si>
  <si>
    <t>-</t>
    <phoneticPr fontId="5"/>
  </si>
  <si>
    <t>（目）庁費</t>
    <rPh sb="1" eb="2">
      <t>モク</t>
    </rPh>
    <rPh sb="3" eb="5">
      <t>チョウヒ</t>
    </rPh>
    <phoneticPr fontId="5"/>
  </si>
  <si>
    <t>(目）土地建物借料</t>
    <rPh sb="1" eb="2">
      <t>モク</t>
    </rPh>
    <rPh sb="3" eb="5">
      <t>トチ</t>
    </rPh>
    <rPh sb="5" eb="7">
      <t>タテモノ</t>
    </rPh>
    <rPh sb="7" eb="9">
      <t>シャクリョウ</t>
    </rPh>
    <phoneticPr fontId="5"/>
  </si>
  <si>
    <t>地方公共団体等の要望に基づき交付する施設設備費に係る執行率90％</t>
    <phoneticPr fontId="5"/>
  </si>
  <si>
    <t>地方公共団体等の要望に基づき交付する施設設備費に係る執行率
（執行額／予算額）</t>
    <phoneticPr fontId="5"/>
  </si>
  <si>
    <t>厚生労働省調べ</t>
    <phoneticPr fontId="5"/>
  </si>
  <si>
    <t>施設設備数</t>
    <phoneticPr fontId="5"/>
  </si>
  <si>
    <t>所</t>
    <rPh sb="0" eb="1">
      <t>ショ</t>
    </rPh>
    <phoneticPr fontId="5"/>
  </si>
  <si>
    <t>単位当たりコスト＝X／Y
X:「コンピュータリース料」
Y：「施設整備費対象施設数」　　　　　　</t>
    <phoneticPr fontId="5"/>
  </si>
  <si>
    <t>　Ｘ／Ｙ</t>
  </si>
  <si>
    <t>155,573,316円/4所</t>
    <rPh sb="11" eb="12">
      <t>エン</t>
    </rPh>
    <rPh sb="14" eb="15">
      <t>ショ</t>
    </rPh>
    <phoneticPr fontId="5"/>
  </si>
  <si>
    <t>115,420,752円/4所</t>
    <rPh sb="11" eb="12">
      <t>エン</t>
    </rPh>
    <rPh sb="14" eb="15">
      <t>ショ</t>
    </rPh>
    <phoneticPr fontId="5"/>
  </si>
  <si>
    <t>145,028,551/4所</t>
    <rPh sb="13" eb="14">
      <t>ショ</t>
    </rPh>
    <phoneticPr fontId="5"/>
  </si>
  <si>
    <t>地方公共団体等の要望を踏まえ、目標を達成している情報処理技能者養成施設のコンピュータ・リース料を国が負担し、譲渡後の施設運営を円滑に行うことで、職業能力の開発に資する。</t>
    <phoneticPr fontId="5"/>
  </si>
  <si>
    <t>有</t>
  </si>
  <si>
    <t>本事業については、旧独立行政法人雇用・能力開発機構を廃止する法律案に対する附帯決議に基づき国費補助することとしている。</t>
  </si>
  <si>
    <t>本事業については、旧独立行政法人雇用・能力開発機構を廃止する法律案に対する附帯決議に基づき、同機構廃止後も地域における職業訓練のニーズに応じた適切な訓練を実施するための暫定措置であり、国が実施すべき事業である。</t>
  </si>
  <si>
    <t>地域における職業訓練のニーズに応じた適切な訓練を実施するための事業であり、多様な職業能力開発の機会を確保するという政策目的達成に向けて、優先度の高い事業である。</t>
  </si>
  <si>
    <t>未譲渡の旧地域職業訓練センターの土地借料については、地方自治体が所有する土地に国が所有する施設があることから支出先が限定されている。</t>
    <phoneticPr fontId="5"/>
  </si>
  <si>
    <t>各施設において入札により業者を選定し、施設整備をおこなっている。</t>
    <rPh sb="0" eb="3">
      <t>カクシセツ</t>
    </rPh>
    <rPh sb="7" eb="9">
      <t>ニュウサツ</t>
    </rPh>
    <rPh sb="12" eb="14">
      <t>ギョウシャ</t>
    </rPh>
    <rPh sb="15" eb="17">
      <t>センテイ</t>
    </rPh>
    <rPh sb="19" eb="21">
      <t>シセツ</t>
    </rPh>
    <rPh sb="21" eb="23">
      <t>セイビ</t>
    </rPh>
    <phoneticPr fontId="5"/>
  </si>
  <si>
    <t>本事業は、地域の職業訓練を実施するための訓練施設の必要経費に限定して実施している。</t>
  </si>
  <si>
    <t>活動実績を着実に見込めるものである。</t>
    <rPh sb="0" eb="2">
      <t>カツドウ</t>
    </rPh>
    <rPh sb="2" eb="4">
      <t>ジッセキ</t>
    </rPh>
    <rPh sb="5" eb="7">
      <t>チャクジツ</t>
    </rPh>
    <rPh sb="8" eb="10">
      <t>ミコ</t>
    </rPh>
    <phoneticPr fontId="5"/>
  </si>
  <si>
    <t>地域における職業訓練のニーズに応じた適切な訓練等を実施することにより十分に活用されている。</t>
  </si>
  <si>
    <t>平成30年度における建物維持管理費の削減に努めたため不用が生じたもの。</t>
    <rPh sb="10" eb="12">
      <t>タテモノ</t>
    </rPh>
    <rPh sb="12" eb="14">
      <t>イジ</t>
    </rPh>
    <rPh sb="14" eb="16">
      <t>カンリ</t>
    </rPh>
    <rPh sb="16" eb="17">
      <t>ヒ</t>
    </rPh>
    <rPh sb="18" eb="20">
      <t>サクゲン</t>
    </rPh>
    <rPh sb="21" eb="22">
      <t>ツト</t>
    </rPh>
    <phoneticPr fontId="5"/>
  </si>
  <si>
    <t>602</t>
  </si>
  <si>
    <t>新23-055</t>
  </si>
  <si>
    <t>607</t>
  </si>
  <si>
    <t>899</t>
  </si>
  <si>
    <t>597</t>
  </si>
  <si>
    <t>594</t>
    <phoneticPr fontId="5"/>
  </si>
  <si>
    <t>A.岩手県　北上市</t>
    <phoneticPr fontId="5"/>
  </si>
  <si>
    <t>B.宇治市</t>
    <phoneticPr fontId="5"/>
  </si>
  <si>
    <t>補助金</t>
    <phoneticPr fontId="5"/>
  </si>
  <si>
    <t>情報処理技能者養成施設のコンピュータ・リース料</t>
    <phoneticPr fontId="5"/>
  </si>
  <si>
    <t>土地建物借料</t>
    <phoneticPr fontId="5"/>
  </si>
  <si>
    <t>未譲渡の旧地域職業訓練センターの土地借料</t>
    <phoneticPr fontId="5"/>
  </si>
  <si>
    <t>建物維持管理費</t>
    <phoneticPr fontId="5"/>
  </si>
  <si>
    <t>未譲渡の旧地域職業訓練センターの建物維持管理費等</t>
    <phoneticPr fontId="5"/>
  </si>
  <si>
    <t>岩手県北上市</t>
    <rPh sb="0" eb="3">
      <t>イワテケン</t>
    </rPh>
    <rPh sb="3" eb="6">
      <t>キタカミシ</t>
    </rPh>
    <phoneticPr fontId="5"/>
  </si>
  <si>
    <t>情報処理技能者育成施設のコンピュータ・リース料</t>
    <rPh sb="22" eb="23">
      <t>リョウ</t>
    </rPh>
    <phoneticPr fontId="5"/>
  </si>
  <si>
    <t>職業訓練法人いわき情報処理開発財団</t>
    <phoneticPr fontId="5"/>
  </si>
  <si>
    <t>職業訓練法人青森情報処理開発財団</t>
    <phoneticPr fontId="5"/>
  </si>
  <si>
    <t>長崎県諫早市</t>
    <phoneticPr fontId="5"/>
  </si>
  <si>
    <t>C.職業訓練法人城南地域訓練協会</t>
    <phoneticPr fontId="5"/>
  </si>
  <si>
    <t>宇治市</t>
    <rPh sb="0" eb="3">
      <t>ウジシ</t>
    </rPh>
    <phoneticPr fontId="5"/>
  </si>
  <si>
    <t>京都府</t>
    <rPh sb="0" eb="3">
      <t>キョウトフ</t>
    </rPh>
    <phoneticPr fontId="5"/>
  </si>
  <si>
    <t>-</t>
    <phoneticPr fontId="5"/>
  </si>
  <si>
    <t>-</t>
    <phoneticPr fontId="5"/>
  </si>
  <si>
    <t>-</t>
    <phoneticPr fontId="5"/>
  </si>
  <si>
    <t>-</t>
    <phoneticPr fontId="5"/>
  </si>
  <si>
    <t>-</t>
    <phoneticPr fontId="5"/>
  </si>
  <si>
    <t>未譲渡の旧地域職業訓練センターの土地借料</t>
    <rPh sb="0" eb="1">
      <t>ミ</t>
    </rPh>
    <rPh sb="1" eb="3">
      <t>ジョウト</t>
    </rPh>
    <rPh sb="4" eb="5">
      <t>キュウ</t>
    </rPh>
    <rPh sb="5" eb="7">
      <t>チイキ</t>
    </rPh>
    <rPh sb="7" eb="9">
      <t>ショクギョウ</t>
    </rPh>
    <rPh sb="9" eb="11">
      <t>クンレン</t>
    </rPh>
    <rPh sb="16" eb="18">
      <t>トチ</t>
    </rPh>
    <rPh sb="18" eb="20">
      <t>シャクリョウ</t>
    </rPh>
    <phoneticPr fontId="5"/>
  </si>
  <si>
    <t>職業訓練法人城南地域訓練協会</t>
    <rPh sb="0" eb="2">
      <t>ショクギョウ</t>
    </rPh>
    <rPh sb="2" eb="4">
      <t>クンレン</t>
    </rPh>
    <rPh sb="4" eb="6">
      <t>ホウジン</t>
    </rPh>
    <rPh sb="6" eb="8">
      <t>ジョウナン</t>
    </rPh>
    <rPh sb="8" eb="10">
      <t>チイキ</t>
    </rPh>
    <rPh sb="10" eb="12">
      <t>クンレン</t>
    </rPh>
    <rPh sb="12" eb="14">
      <t>キョウカイ</t>
    </rPh>
    <phoneticPr fontId="5"/>
  </si>
  <si>
    <t>未譲渡の旧地域職業訓練センターの高熱水料費等</t>
    <rPh sb="16" eb="18">
      <t>コウネツ</t>
    </rPh>
    <rPh sb="18" eb="21">
      <t>スイリョウヒ</t>
    </rPh>
    <rPh sb="21" eb="22">
      <t>トウ</t>
    </rPh>
    <phoneticPr fontId="5"/>
  </si>
  <si>
    <t>-</t>
    <phoneticPr fontId="5"/>
  </si>
  <si>
    <t>-</t>
    <phoneticPr fontId="5"/>
  </si>
  <si>
    <t>引き続き、真に必要な予算を確保し、適切な執行に努めること。</t>
    <phoneticPr fontId="5"/>
  </si>
  <si>
    <t>145,021,428/4所</t>
    <rPh sb="13" eb="14">
      <t>ショ</t>
    </rPh>
    <phoneticPr fontId="5"/>
  </si>
  <si>
    <t>引き続き、執行額の効率化を図りながら、必要な予算額を確保し、適正な執行に努める。</t>
    <rPh sb="0" eb="1">
      <t>ヒ</t>
    </rPh>
    <rPh sb="2" eb="3">
      <t>ツヅ</t>
    </rPh>
    <phoneticPr fontId="5"/>
  </si>
  <si>
    <t>引き続き、執行額の効率化を図りながら、必要な予算額を確保し、適正な執行に努める。</t>
    <phoneticPr fontId="5"/>
  </si>
  <si>
    <t>引き続き、機構において設置した施設の設備については、効率的な予算執行に努めるとともに事業の実施状況等を踏まえ、必要に応じて見直しを行う。</t>
    <phoneticPr fontId="5"/>
  </si>
  <si>
    <t>-</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</si>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</sst>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0</xdr:colOff>
      <xdr:row>103</xdr:row>
      <xdr:rowOff>0</xdr:rowOff>
    </xdr:from>
    <xdr:to>
      <xdr:col>41</xdr:col>
      <xdr:colOff>47625</xdr:colOff>
      <xdr:row>103</xdr:row>
      <xdr:rowOff>238125</xdr:rowOff>
    </xdr:to>
    <xdr:sp macro="" textlink="">
      <xdr:nvSpPr>
        <xdr:cNvPr id="26" name="正方形/長方形 25"/>
        <xdr:cNvSpPr/>
      </xdr:nvSpPr>
      <xdr:spPr>
        <a:xfrm>
          <a:off x="7600950" y="13620750"/>
          <a:ext cx="647700" cy="23812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38</xdr:col>
      <xdr:colOff>0</xdr:colOff>
      <xdr:row>106</xdr:row>
      <xdr:rowOff>0</xdr:rowOff>
    </xdr:from>
    <xdr:to>
      <xdr:col>41</xdr:col>
      <xdr:colOff>47625</xdr:colOff>
      <xdr:row>106</xdr:row>
      <xdr:rowOff>238125</xdr:rowOff>
    </xdr:to>
    <xdr:sp macro="" textlink="">
      <xdr:nvSpPr>
        <xdr:cNvPr id="28" name="正方形/長方形 27"/>
        <xdr:cNvSpPr/>
      </xdr:nvSpPr>
      <xdr:spPr>
        <a:xfrm>
          <a:off x="7600950" y="14611350"/>
          <a:ext cx="647700" cy="23812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32</xdr:col>
      <xdr:colOff>190501</xdr:colOff>
      <xdr:row>740</xdr:row>
      <xdr:rowOff>0</xdr:rowOff>
    </xdr:from>
    <xdr:to>
      <xdr:col>49</xdr:col>
      <xdr:colOff>236265</xdr:colOff>
      <xdr:row>740</xdr:row>
      <xdr:rowOff>672087</xdr:rowOff>
    </xdr:to>
    <xdr:sp macro="" textlink="">
      <xdr:nvSpPr>
        <xdr:cNvPr id="43" name="正方形/長方形 42"/>
        <xdr:cNvSpPr/>
      </xdr:nvSpPr>
      <xdr:spPr>
        <a:xfrm>
          <a:off x="6551544" y="38903413"/>
          <a:ext cx="3425069" cy="6720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　１５２百万円</a:t>
          </a:r>
        </a:p>
      </xdr:txBody>
    </xdr:sp>
    <xdr:clientData/>
  </xdr:twoCellAnchor>
  <xdr:twoCellAnchor>
    <xdr:from>
      <xdr:col>33</xdr:col>
      <xdr:colOff>8283</xdr:colOff>
      <xdr:row>740</xdr:row>
      <xdr:rowOff>737152</xdr:rowOff>
    </xdr:from>
    <xdr:to>
      <xdr:col>43</xdr:col>
      <xdr:colOff>96909</xdr:colOff>
      <xdr:row>773</xdr:row>
      <xdr:rowOff>115956</xdr:rowOff>
    </xdr:to>
    <xdr:sp macro="" textlink="">
      <xdr:nvSpPr>
        <xdr:cNvPr id="44" name="曲折矢印 43"/>
        <xdr:cNvSpPr/>
      </xdr:nvSpPr>
      <xdr:spPr bwMode="auto">
        <a:xfrm rot="10800000">
          <a:off x="6568109" y="39640565"/>
          <a:ext cx="2076452" cy="5880652"/>
        </a:xfrm>
        <a:prstGeom prst="bentArrow">
          <a:avLst>
            <a:gd name="adj1" fmla="val 5152"/>
            <a:gd name="adj2" fmla="val 10107"/>
            <a:gd name="adj3" fmla="val 19144"/>
            <a:gd name="adj4" fmla="val 18339"/>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173934</xdr:colOff>
      <xdr:row>740</xdr:row>
      <xdr:rowOff>1581978</xdr:rowOff>
    </xdr:from>
    <xdr:to>
      <xdr:col>42</xdr:col>
      <xdr:colOff>164613</xdr:colOff>
      <xdr:row>740</xdr:row>
      <xdr:rowOff>2082570</xdr:rowOff>
    </xdr:to>
    <xdr:sp macro="" textlink="">
      <xdr:nvSpPr>
        <xdr:cNvPr id="45" name="右矢印 44"/>
        <xdr:cNvSpPr/>
      </xdr:nvSpPr>
      <xdr:spPr bwMode="auto">
        <a:xfrm rot="10800000">
          <a:off x="6534977" y="40485391"/>
          <a:ext cx="1978506" cy="500592"/>
        </a:xfrm>
        <a:prstGeom prst="rightArrow">
          <a:avLst>
            <a:gd name="adj1" fmla="val 13257"/>
            <a:gd name="adj2" fmla="val 6946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165653</xdr:colOff>
      <xdr:row>744</xdr:row>
      <xdr:rowOff>82826</xdr:rowOff>
    </xdr:from>
    <xdr:to>
      <xdr:col>42</xdr:col>
      <xdr:colOff>156332</xdr:colOff>
      <xdr:row>745</xdr:row>
      <xdr:rowOff>227266</xdr:rowOff>
    </xdr:to>
    <xdr:sp macro="" textlink="">
      <xdr:nvSpPr>
        <xdr:cNvPr id="47" name="右矢印 46"/>
        <xdr:cNvSpPr/>
      </xdr:nvSpPr>
      <xdr:spPr bwMode="auto">
        <a:xfrm rot="10800000">
          <a:off x="6526696" y="42721696"/>
          <a:ext cx="1978506" cy="500592"/>
        </a:xfrm>
        <a:prstGeom prst="rightArrow">
          <a:avLst>
            <a:gd name="adj1" fmla="val 13257"/>
            <a:gd name="adj2" fmla="val 6946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33131</xdr:colOff>
      <xdr:row>740</xdr:row>
      <xdr:rowOff>1027044</xdr:rowOff>
    </xdr:from>
    <xdr:to>
      <xdr:col>16</xdr:col>
      <xdr:colOff>182585</xdr:colOff>
      <xdr:row>740</xdr:row>
      <xdr:rowOff>1349080</xdr:rowOff>
    </xdr:to>
    <xdr:sp macro="" textlink="">
      <xdr:nvSpPr>
        <xdr:cNvPr id="48" name="大かっこ 47"/>
        <xdr:cNvSpPr/>
      </xdr:nvSpPr>
      <xdr:spPr bwMode="auto">
        <a:xfrm>
          <a:off x="1822174" y="39930457"/>
          <a:ext cx="1540933" cy="3220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補助金等交付</a:t>
          </a:r>
        </a:p>
      </xdr:txBody>
    </xdr:sp>
    <xdr:clientData/>
  </xdr:twoCellAnchor>
  <xdr:twoCellAnchor>
    <xdr:from>
      <xdr:col>10</xdr:col>
      <xdr:colOff>33130</xdr:colOff>
      <xdr:row>740</xdr:row>
      <xdr:rowOff>1416325</xdr:rowOff>
    </xdr:from>
    <xdr:to>
      <xdr:col>29</xdr:col>
      <xdr:colOff>129661</xdr:colOff>
      <xdr:row>740</xdr:row>
      <xdr:rowOff>2097936</xdr:rowOff>
    </xdr:to>
    <xdr:sp macro="" textlink="">
      <xdr:nvSpPr>
        <xdr:cNvPr id="49" name="正方形/長方形 48"/>
        <xdr:cNvSpPr/>
      </xdr:nvSpPr>
      <xdr:spPr bwMode="auto">
        <a:xfrm>
          <a:off x="2020956" y="40319738"/>
          <a:ext cx="3873401" cy="68161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Ａ．市等（４）　　　１４５百万円</a:t>
          </a:r>
        </a:p>
      </xdr:txBody>
    </xdr:sp>
    <xdr:clientData/>
  </xdr:twoCellAnchor>
  <xdr:twoCellAnchor>
    <xdr:from>
      <xdr:col>8</xdr:col>
      <xdr:colOff>198782</xdr:colOff>
      <xdr:row>743</xdr:row>
      <xdr:rowOff>115957</xdr:rowOff>
    </xdr:from>
    <xdr:to>
      <xdr:col>18</xdr:col>
      <xdr:colOff>6947</xdr:colOff>
      <xdr:row>744</xdr:row>
      <xdr:rowOff>50036</xdr:rowOff>
    </xdr:to>
    <xdr:sp macro="" textlink="">
      <xdr:nvSpPr>
        <xdr:cNvPr id="50" name="大かっこ 49"/>
        <xdr:cNvSpPr/>
      </xdr:nvSpPr>
      <xdr:spPr bwMode="auto">
        <a:xfrm>
          <a:off x="1789043" y="42398674"/>
          <a:ext cx="1795991" cy="2902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随意契約（その他）</a:t>
          </a:r>
        </a:p>
      </xdr:txBody>
    </xdr:sp>
    <xdr:clientData/>
  </xdr:twoCellAnchor>
  <xdr:twoCellAnchor>
    <xdr:from>
      <xdr:col>11</xdr:col>
      <xdr:colOff>57978</xdr:colOff>
      <xdr:row>740</xdr:row>
      <xdr:rowOff>2153477</xdr:rowOff>
    </xdr:from>
    <xdr:to>
      <xdr:col>30</xdr:col>
      <xdr:colOff>97948</xdr:colOff>
      <xdr:row>741</xdr:row>
      <xdr:rowOff>120463</xdr:rowOff>
    </xdr:to>
    <xdr:sp macro="" textlink="">
      <xdr:nvSpPr>
        <xdr:cNvPr id="51" name="大かっこ 50"/>
        <xdr:cNvSpPr/>
      </xdr:nvSpPr>
      <xdr:spPr>
        <a:xfrm>
          <a:off x="2244587" y="41056890"/>
          <a:ext cx="3816839" cy="6339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コンピュータ・リース料に係る費用</a:t>
          </a:r>
          <a:endParaRPr kumimoji="1" lang="en-US" altLang="ja-JP" sz="1200"/>
        </a:p>
      </xdr:txBody>
    </xdr:sp>
    <xdr:clientData/>
  </xdr:twoCellAnchor>
  <xdr:twoCellAnchor>
    <xdr:from>
      <xdr:col>10</xdr:col>
      <xdr:colOff>16565</xdr:colOff>
      <xdr:row>744</xdr:row>
      <xdr:rowOff>91108</xdr:rowOff>
    </xdr:from>
    <xdr:to>
      <xdr:col>29</xdr:col>
      <xdr:colOff>122150</xdr:colOff>
      <xdr:row>746</xdr:row>
      <xdr:rowOff>69940</xdr:rowOff>
    </xdr:to>
    <xdr:sp macro="" textlink="">
      <xdr:nvSpPr>
        <xdr:cNvPr id="52" name="正方形/長方形 51"/>
        <xdr:cNvSpPr/>
      </xdr:nvSpPr>
      <xdr:spPr bwMode="auto">
        <a:xfrm>
          <a:off x="2004391" y="42729978"/>
          <a:ext cx="3882455" cy="6911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Ｂ．府及び市（２）　　　４百万円</a:t>
          </a:r>
        </a:p>
      </xdr:txBody>
    </xdr:sp>
    <xdr:clientData/>
  </xdr:twoCellAnchor>
  <xdr:twoCellAnchor>
    <xdr:from>
      <xdr:col>11</xdr:col>
      <xdr:colOff>8283</xdr:colOff>
      <xdr:row>746</xdr:row>
      <xdr:rowOff>74543</xdr:rowOff>
    </xdr:from>
    <xdr:to>
      <xdr:col>29</xdr:col>
      <xdr:colOff>114649</xdr:colOff>
      <xdr:row>748</xdr:row>
      <xdr:rowOff>8926</xdr:rowOff>
    </xdr:to>
    <xdr:sp macro="" textlink="">
      <xdr:nvSpPr>
        <xdr:cNvPr id="53" name="大かっこ 52"/>
        <xdr:cNvSpPr/>
      </xdr:nvSpPr>
      <xdr:spPr>
        <a:xfrm>
          <a:off x="2194892" y="43425717"/>
          <a:ext cx="3684453" cy="6466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未譲渡の旧地域職業訓練センターの土地借料</a:t>
          </a:r>
        </a:p>
      </xdr:txBody>
    </xdr:sp>
    <xdr:clientData/>
  </xdr:twoCellAnchor>
  <xdr:twoCellAnchor>
    <xdr:from>
      <xdr:col>9</xdr:col>
      <xdr:colOff>8283</xdr:colOff>
      <xdr:row>749</xdr:row>
      <xdr:rowOff>0</xdr:rowOff>
    </xdr:from>
    <xdr:to>
      <xdr:col>18</xdr:col>
      <xdr:colOff>43805</xdr:colOff>
      <xdr:row>749</xdr:row>
      <xdr:rowOff>346076</xdr:rowOff>
    </xdr:to>
    <xdr:sp macro="" textlink="">
      <xdr:nvSpPr>
        <xdr:cNvPr id="54" name="大かっこ 53"/>
        <xdr:cNvSpPr/>
      </xdr:nvSpPr>
      <xdr:spPr bwMode="auto">
        <a:xfrm>
          <a:off x="1797326" y="44419630"/>
          <a:ext cx="1824566" cy="3460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随意契約（その他）</a:t>
          </a:r>
        </a:p>
      </xdr:txBody>
    </xdr:sp>
    <xdr:clientData/>
  </xdr:twoCellAnchor>
  <xdr:twoCellAnchor>
    <xdr:from>
      <xdr:col>10</xdr:col>
      <xdr:colOff>16565</xdr:colOff>
      <xdr:row>771</xdr:row>
      <xdr:rowOff>8283</xdr:rowOff>
    </xdr:from>
    <xdr:to>
      <xdr:col>29</xdr:col>
      <xdr:colOff>122150</xdr:colOff>
      <xdr:row>773</xdr:row>
      <xdr:rowOff>85772</xdr:rowOff>
    </xdr:to>
    <xdr:sp macro="" textlink="">
      <xdr:nvSpPr>
        <xdr:cNvPr id="55" name="正方形/長方形 54"/>
        <xdr:cNvSpPr/>
      </xdr:nvSpPr>
      <xdr:spPr bwMode="auto">
        <a:xfrm>
          <a:off x="2004391" y="44784066"/>
          <a:ext cx="3882455" cy="7069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Ｃ．職業訓練法人城南地域訓練協会　</a:t>
          </a:r>
          <a:endParaRPr kumimoji="1" lang="en-US" altLang="ja-JP" sz="1400">
            <a:solidFill>
              <a:schemeClr val="tx1"/>
            </a:solidFill>
          </a:endParaRPr>
        </a:p>
        <a:p>
          <a:pPr algn="ctr"/>
          <a:r>
            <a:rPr kumimoji="1" lang="ja-JP" altLang="en-US" sz="1400">
              <a:solidFill>
                <a:schemeClr val="tx1"/>
              </a:solidFill>
            </a:rPr>
            <a:t>　３百万円</a:t>
          </a:r>
        </a:p>
      </xdr:txBody>
    </xdr:sp>
    <xdr:clientData/>
  </xdr:twoCellAnchor>
  <xdr:twoCellAnchor>
    <xdr:from>
      <xdr:col>10</xdr:col>
      <xdr:colOff>198782</xdr:colOff>
      <xdr:row>773</xdr:row>
      <xdr:rowOff>107674</xdr:rowOff>
    </xdr:from>
    <xdr:to>
      <xdr:col>29</xdr:col>
      <xdr:colOff>104870</xdr:colOff>
      <xdr:row>775</xdr:row>
      <xdr:rowOff>55033</xdr:rowOff>
    </xdr:to>
    <xdr:sp macro="" textlink="">
      <xdr:nvSpPr>
        <xdr:cNvPr id="56" name="大かっこ 55"/>
        <xdr:cNvSpPr/>
      </xdr:nvSpPr>
      <xdr:spPr>
        <a:xfrm>
          <a:off x="2186608" y="45512935"/>
          <a:ext cx="3682958" cy="5768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未譲渡の旧地域職業訓練センター建物維持管理</a:t>
          </a:r>
          <a:endParaRPr kumimoji="1" lang="en-US" altLang="ja-JP" sz="1200"/>
        </a:p>
        <a:p>
          <a:pPr algn="l"/>
          <a:r>
            <a:rPr kumimoji="1" lang="ja-JP" altLang="en-US" sz="1200"/>
            <a:t>等費用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115" zoomScaleNormal="75" zoomScaleSheetLayoutView="11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624</v>
      </c>
      <c r="AT2" s="940"/>
      <c r="AU2" s="940"/>
      <c r="AV2" s="52" t="str">
        <f>IF(AW2="", "", "-")</f>
        <v/>
      </c>
      <c r="AW2" s="914"/>
      <c r="AX2" s="914"/>
    </row>
    <row r="3" spans="1:50" ht="21" customHeight="1" thickBot="1" x14ac:dyDescent="0.2">
      <c r="A3" s="870" t="s">
        <v>540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569</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600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186</v>
      </c>
      <c r="H5" s="843"/>
      <c r="I5" s="843"/>
      <c r="J5" s="843"/>
      <c r="K5" s="843"/>
      <c r="L5" s="843"/>
      <c r="M5" s="844" t="s">
        <v>66</v>
      </c>
      <c r="N5" s="845"/>
      <c r="O5" s="845"/>
      <c r="P5" s="845"/>
      <c r="Q5" s="845"/>
      <c r="R5" s="846"/>
      <c r="S5" s="847" t="s">
        <v>131</v>
      </c>
      <c r="T5" s="843"/>
      <c r="U5" s="843"/>
      <c r="V5" s="843"/>
      <c r="W5" s="843"/>
      <c r="X5" s="848"/>
      <c r="Y5" s="698" t="s">
        <v>3</v>
      </c>
      <c r="Z5" s="543"/>
      <c r="AA5" s="543"/>
      <c r="AB5" s="543"/>
      <c r="AC5" s="543"/>
      <c r="AD5" s="544"/>
      <c r="AE5" s="699" t="s">
        <v>567</v>
      </c>
      <c r="AF5" s="699"/>
      <c r="AG5" s="699"/>
      <c r="AH5" s="699"/>
      <c r="AI5" s="699"/>
      <c r="AJ5" s="699"/>
      <c r="AK5" s="699"/>
      <c r="AL5" s="699"/>
      <c r="AM5" s="699"/>
      <c r="AN5" s="699"/>
      <c r="AO5" s="699"/>
      <c r="AP5" s="700"/>
      <c r="AQ5" s="701" t="s">
        <v>568</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601</v>
      </c>
      <c r="H7" s="499"/>
      <c r="I7" s="499"/>
      <c r="J7" s="499"/>
      <c r="K7" s="499"/>
      <c r="L7" s="499"/>
      <c r="M7" s="499"/>
      <c r="N7" s="499"/>
      <c r="O7" s="499"/>
      <c r="P7" s="499"/>
      <c r="Q7" s="499"/>
      <c r="R7" s="499"/>
      <c r="S7" s="499"/>
      <c r="T7" s="499"/>
      <c r="U7" s="499"/>
      <c r="V7" s="499"/>
      <c r="W7" s="499"/>
      <c r="X7" s="500"/>
      <c r="Y7" s="923" t="s">
        <v>512</v>
      </c>
      <c r="Z7" s="443"/>
      <c r="AA7" s="443"/>
      <c r="AB7" s="443"/>
      <c r="AC7" s="443"/>
      <c r="AD7" s="924"/>
      <c r="AE7" s="915" t="s">
        <v>572</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1" t="str">
        <f>入力規則等!A28</f>
        <v>-</v>
      </c>
      <c r="H8" s="723"/>
      <c r="I8" s="723"/>
      <c r="J8" s="723"/>
      <c r="K8" s="723"/>
      <c r="L8" s="723"/>
      <c r="M8" s="723"/>
      <c r="N8" s="723"/>
      <c r="O8" s="723"/>
      <c r="P8" s="723"/>
      <c r="Q8" s="723"/>
      <c r="R8" s="723"/>
      <c r="S8" s="723"/>
      <c r="T8" s="723"/>
      <c r="U8" s="723"/>
      <c r="V8" s="723"/>
      <c r="W8" s="723"/>
      <c r="X8" s="942"/>
      <c r="Y8" s="849" t="s">
        <v>379</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602</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7" t="s">
        <v>603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3"/>
      <c r="H12" s="764"/>
      <c r="I12" s="764"/>
      <c r="J12" s="764"/>
      <c r="K12" s="764"/>
      <c r="L12" s="764"/>
      <c r="M12" s="764"/>
      <c r="N12" s="764"/>
      <c r="O12" s="764"/>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5"/>
    </row>
    <row r="13" spans="1:50" ht="21" customHeight="1" x14ac:dyDescent="0.15">
      <c r="A13" s="614"/>
      <c r="B13" s="615"/>
      <c r="C13" s="615"/>
      <c r="D13" s="615"/>
      <c r="E13" s="615"/>
      <c r="F13" s="616"/>
      <c r="G13" s="726" t="s">
        <v>6</v>
      </c>
      <c r="H13" s="727"/>
      <c r="I13" s="767" t="s">
        <v>7</v>
      </c>
      <c r="J13" s="768"/>
      <c r="K13" s="768"/>
      <c r="L13" s="768"/>
      <c r="M13" s="768"/>
      <c r="N13" s="768"/>
      <c r="O13" s="769"/>
      <c r="P13" s="657">
        <v>221</v>
      </c>
      <c r="Q13" s="658"/>
      <c r="R13" s="658"/>
      <c r="S13" s="658"/>
      <c r="T13" s="658"/>
      <c r="U13" s="658"/>
      <c r="V13" s="659"/>
      <c r="W13" s="657">
        <v>186</v>
      </c>
      <c r="X13" s="658"/>
      <c r="Y13" s="658"/>
      <c r="Z13" s="658"/>
      <c r="AA13" s="658"/>
      <c r="AB13" s="658"/>
      <c r="AC13" s="659"/>
      <c r="AD13" s="657">
        <v>180</v>
      </c>
      <c r="AE13" s="658"/>
      <c r="AF13" s="658"/>
      <c r="AG13" s="658"/>
      <c r="AH13" s="658"/>
      <c r="AI13" s="658"/>
      <c r="AJ13" s="659"/>
      <c r="AK13" s="708">
        <v>183</v>
      </c>
      <c r="AL13" s="709"/>
      <c r="AM13" s="709"/>
      <c r="AN13" s="709"/>
      <c r="AO13" s="709"/>
      <c r="AP13" s="709"/>
      <c r="AQ13" s="710"/>
      <c r="AR13" s="657">
        <v>183</v>
      </c>
      <c r="AS13" s="658"/>
      <c r="AT13" s="658"/>
      <c r="AU13" s="658"/>
      <c r="AV13" s="658"/>
      <c r="AW13" s="658"/>
      <c r="AX13" s="922"/>
    </row>
    <row r="14" spans="1:50" ht="21" customHeight="1" x14ac:dyDescent="0.15">
      <c r="A14" s="614"/>
      <c r="B14" s="615"/>
      <c r="C14" s="615"/>
      <c r="D14" s="615"/>
      <c r="E14" s="615"/>
      <c r="F14" s="616"/>
      <c r="G14" s="728"/>
      <c r="H14" s="729"/>
      <c r="I14" s="714" t="s">
        <v>8</v>
      </c>
      <c r="J14" s="765"/>
      <c r="K14" s="765"/>
      <c r="L14" s="765"/>
      <c r="M14" s="765"/>
      <c r="N14" s="765"/>
      <c r="O14" s="766"/>
      <c r="P14" s="708" t="s">
        <v>604</v>
      </c>
      <c r="Q14" s="709"/>
      <c r="R14" s="709"/>
      <c r="S14" s="709"/>
      <c r="T14" s="709"/>
      <c r="U14" s="709"/>
      <c r="V14" s="710"/>
      <c r="W14" s="708" t="s">
        <v>605</v>
      </c>
      <c r="X14" s="709"/>
      <c r="Y14" s="709"/>
      <c r="Z14" s="709"/>
      <c r="AA14" s="709"/>
      <c r="AB14" s="709"/>
      <c r="AC14" s="710"/>
      <c r="AD14" s="708" t="s">
        <v>605</v>
      </c>
      <c r="AE14" s="709"/>
      <c r="AF14" s="709"/>
      <c r="AG14" s="709"/>
      <c r="AH14" s="709"/>
      <c r="AI14" s="709"/>
      <c r="AJ14" s="710"/>
      <c r="AK14" s="708" t="s">
        <v>604</v>
      </c>
      <c r="AL14" s="709"/>
      <c r="AM14" s="709"/>
      <c r="AN14" s="709"/>
      <c r="AO14" s="709"/>
      <c r="AP14" s="709"/>
      <c r="AQ14" s="710"/>
      <c r="AR14" s="791"/>
      <c r="AS14" s="791"/>
      <c r="AT14" s="791"/>
      <c r="AU14" s="791"/>
      <c r="AV14" s="791"/>
      <c r="AW14" s="791"/>
      <c r="AX14" s="792"/>
    </row>
    <row r="15" spans="1:50" ht="21" customHeight="1" x14ac:dyDescent="0.15">
      <c r="A15" s="614"/>
      <c r="B15" s="615"/>
      <c r="C15" s="615"/>
      <c r="D15" s="615"/>
      <c r="E15" s="615"/>
      <c r="F15" s="616"/>
      <c r="G15" s="728"/>
      <c r="H15" s="729"/>
      <c r="I15" s="714" t="s">
        <v>51</v>
      </c>
      <c r="J15" s="715"/>
      <c r="K15" s="715"/>
      <c r="L15" s="715"/>
      <c r="M15" s="715"/>
      <c r="N15" s="715"/>
      <c r="O15" s="716"/>
      <c r="P15" s="708" t="s">
        <v>605</v>
      </c>
      <c r="Q15" s="709"/>
      <c r="R15" s="709"/>
      <c r="S15" s="709"/>
      <c r="T15" s="709"/>
      <c r="U15" s="709"/>
      <c r="V15" s="710"/>
      <c r="W15" s="708" t="s">
        <v>608</v>
      </c>
      <c r="X15" s="709"/>
      <c r="Y15" s="709"/>
      <c r="Z15" s="709"/>
      <c r="AA15" s="709"/>
      <c r="AB15" s="709"/>
      <c r="AC15" s="710"/>
      <c r="AD15" s="708" t="s">
        <v>609</v>
      </c>
      <c r="AE15" s="709"/>
      <c r="AF15" s="709"/>
      <c r="AG15" s="709"/>
      <c r="AH15" s="709"/>
      <c r="AI15" s="709"/>
      <c r="AJ15" s="710"/>
      <c r="AK15" s="708" t="s">
        <v>605</v>
      </c>
      <c r="AL15" s="709"/>
      <c r="AM15" s="709"/>
      <c r="AN15" s="709"/>
      <c r="AO15" s="709"/>
      <c r="AP15" s="709"/>
      <c r="AQ15" s="710"/>
      <c r="AR15" s="708"/>
      <c r="AS15" s="709"/>
      <c r="AT15" s="709"/>
      <c r="AU15" s="709"/>
      <c r="AV15" s="709"/>
      <c r="AW15" s="709"/>
      <c r="AX15" s="809"/>
    </row>
    <row r="16" spans="1:50" ht="21" customHeight="1" x14ac:dyDescent="0.15">
      <c r="A16" s="614"/>
      <c r="B16" s="615"/>
      <c r="C16" s="615"/>
      <c r="D16" s="615"/>
      <c r="E16" s="615"/>
      <c r="F16" s="616"/>
      <c r="G16" s="728"/>
      <c r="H16" s="729"/>
      <c r="I16" s="714" t="s">
        <v>52</v>
      </c>
      <c r="J16" s="715"/>
      <c r="K16" s="715"/>
      <c r="L16" s="715"/>
      <c r="M16" s="715"/>
      <c r="N16" s="715"/>
      <c r="O16" s="716"/>
      <c r="P16" s="708" t="s">
        <v>606</v>
      </c>
      <c r="Q16" s="709"/>
      <c r="R16" s="709"/>
      <c r="S16" s="709"/>
      <c r="T16" s="709"/>
      <c r="U16" s="709"/>
      <c r="V16" s="710"/>
      <c r="W16" s="708" t="s">
        <v>608</v>
      </c>
      <c r="X16" s="709"/>
      <c r="Y16" s="709"/>
      <c r="Z16" s="709"/>
      <c r="AA16" s="709"/>
      <c r="AB16" s="709"/>
      <c r="AC16" s="710"/>
      <c r="AD16" s="708" t="s">
        <v>604</v>
      </c>
      <c r="AE16" s="709"/>
      <c r="AF16" s="709"/>
      <c r="AG16" s="709"/>
      <c r="AH16" s="709"/>
      <c r="AI16" s="709"/>
      <c r="AJ16" s="710"/>
      <c r="AK16" s="708" t="s">
        <v>574</v>
      </c>
      <c r="AL16" s="709"/>
      <c r="AM16" s="709"/>
      <c r="AN16" s="709"/>
      <c r="AO16" s="709"/>
      <c r="AP16" s="709"/>
      <c r="AQ16" s="710"/>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708" t="s">
        <v>607</v>
      </c>
      <c r="Q17" s="709"/>
      <c r="R17" s="709"/>
      <c r="S17" s="709"/>
      <c r="T17" s="709"/>
      <c r="U17" s="709"/>
      <c r="V17" s="710"/>
      <c r="W17" s="708" t="s">
        <v>608</v>
      </c>
      <c r="X17" s="709"/>
      <c r="Y17" s="709"/>
      <c r="Z17" s="709"/>
      <c r="AA17" s="709"/>
      <c r="AB17" s="709"/>
      <c r="AC17" s="710"/>
      <c r="AD17" s="708" t="s">
        <v>571</v>
      </c>
      <c r="AE17" s="709"/>
      <c r="AF17" s="709"/>
      <c r="AG17" s="709"/>
      <c r="AH17" s="709"/>
      <c r="AI17" s="709"/>
      <c r="AJ17" s="710"/>
      <c r="AK17" s="708" t="s">
        <v>574</v>
      </c>
      <c r="AL17" s="709"/>
      <c r="AM17" s="709"/>
      <c r="AN17" s="709"/>
      <c r="AO17" s="709"/>
      <c r="AP17" s="709"/>
      <c r="AQ17" s="710"/>
      <c r="AR17" s="920"/>
      <c r="AS17" s="920"/>
      <c r="AT17" s="920"/>
      <c r="AU17" s="920"/>
      <c r="AV17" s="920"/>
      <c r="AW17" s="920"/>
      <c r="AX17" s="921"/>
    </row>
    <row r="18" spans="1:50" ht="24.75" customHeight="1" x14ac:dyDescent="0.15">
      <c r="A18" s="614"/>
      <c r="B18" s="615"/>
      <c r="C18" s="615"/>
      <c r="D18" s="615"/>
      <c r="E18" s="615"/>
      <c r="F18" s="616"/>
      <c r="G18" s="730"/>
      <c r="H18" s="731"/>
      <c r="I18" s="719" t="s">
        <v>20</v>
      </c>
      <c r="J18" s="720"/>
      <c r="K18" s="720"/>
      <c r="L18" s="720"/>
      <c r="M18" s="720"/>
      <c r="N18" s="720"/>
      <c r="O18" s="721"/>
      <c r="P18" s="881">
        <f>SUM(P13:V17)</f>
        <v>221</v>
      </c>
      <c r="Q18" s="882"/>
      <c r="R18" s="882"/>
      <c r="S18" s="882"/>
      <c r="T18" s="882"/>
      <c r="U18" s="882"/>
      <c r="V18" s="883"/>
      <c r="W18" s="881">
        <f>SUM(W13:AC17)</f>
        <v>186</v>
      </c>
      <c r="X18" s="882"/>
      <c r="Y18" s="882"/>
      <c r="Z18" s="882"/>
      <c r="AA18" s="882"/>
      <c r="AB18" s="882"/>
      <c r="AC18" s="883"/>
      <c r="AD18" s="881">
        <f>SUM(AD13:AJ17)</f>
        <v>180</v>
      </c>
      <c r="AE18" s="882"/>
      <c r="AF18" s="882"/>
      <c r="AG18" s="882"/>
      <c r="AH18" s="882"/>
      <c r="AI18" s="882"/>
      <c r="AJ18" s="883"/>
      <c r="AK18" s="881">
        <f>SUM(AK13:AQ17)</f>
        <v>183</v>
      </c>
      <c r="AL18" s="882"/>
      <c r="AM18" s="882"/>
      <c r="AN18" s="882"/>
      <c r="AO18" s="882"/>
      <c r="AP18" s="882"/>
      <c r="AQ18" s="883"/>
      <c r="AR18" s="881">
        <f>SUM(AR13:AX17)</f>
        <v>183</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708">
        <v>163</v>
      </c>
      <c r="Q19" s="709"/>
      <c r="R19" s="709"/>
      <c r="S19" s="709"/>
      <c r="T19" s="709"/>
      <c r="U19" s="709"/>
      <c r="V19" s="710"/>
      <c r="W19" s="708">
        <v>122</v>
      </c>
      <c r="X19" s="709"/>
      <c r="Y19" s="709"/>
      <c r="Z19" s="709"/>
      <c r="AA19" s="709"/>
      <c r="AB19" s="709"/>
      <c r="AC19" s="710"/>
      <c r="AD19" s="708">
        <v>152</v>
      </c>
      <c r="AE19" s="709"/>
      <c r="AF19" s="709"/>
      <c r="AG19" s="709"/>
      <c r="AH19" s="709"/>
      <c r="AI19" s="709"/>
      <c r="AJ19" s="710"/>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9" t="s">
        <v>10</v>
      </c>
      <c r="H20" s="880"/>
      <c r="I20" s="880"/>
      <c r="J20" s="880"/>
      <c r="K20" s="880"/>
      <c r="L20" s="880"/>
      <c r="M20" s="880"/>
      <c r="N20" s="880"/>
      <c r="O20" s="880"/>
      <c r="P20" s="318">
        <f>IF(P18=0, "-", SUM(P19)/P18)</f>
        <v>0.73755656108597289</v>
      </c>
      <c r="Q20" s="318"/>
      <c r="R20" s="318"/>
      <c r="S20" s="318"/>
      <c r="T20" s="318"/>
      <c r="U20" s="318"/>
      <c r="V20" s="318"/>
      <c r="W20" s="318">
        <f t="shared" ref="W20" si="0">IF(W18=0, "-", SUM(W19)/W18)</f>
        <v>0.65591397849462363</v>
      </c>
      <c r="X20" s="318"/>
      <c r="Y20" s="318"/>
      <c r="Z20" s="318"/>
      <c r="AA20" s="318"/>
      <c r="AB20" s="318"/>
      <c r="AC20" s="318"/>
      <c r="AD20" s="318">
        <f t="shared" ref="AD20" si="1">IF(AD18=0, "-", SUM(AD19)/AD18)</f>
        <v>0.84444444444444444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6"/>
      <c r="G21" s="316" t="s">
        <v>477</v>
      </c>
      <c r="H21" s="317"/>
      <c r="I21" s="317"/>
      <c r="J21" s="317"/>
      <c r="K21" s="317"/>
      <c r="L21" s="317"/>
      <c r="M21" s="317"/>
      <c r="N21" s="317"/>
      <c r="O21" s="317"/>
      <c r="P21" s="318">
        <f>IF(P19=0, "-", SUM(P19)/SUM(P13,P14))</f>
        <v>0.73755656108597289</v>
      </c>
      <c r="Q21" s="318"/>
      <c r="R21" s="318"/>
      <c r="S21" s="318"/>
      <c r="T21" s="318"/>
      <c r="U21" s="318"/>
      <c r="V21" s="318"/>
      <c r="W21" s="318">
        <f t="shared" ref="W21" si="2">IF(W19=0, "-", SUM(W19)/SUM(W13,W14))</f>
        <v>0.65591397849462363</v>
      </c>
      <c r="X21" s="318"/>
      <c r="Y21" s="318"/>
      <c r="Z21" s="318"/>
      <c r="AA21" s="318"/>
      <c r="AB21" s="318"/>
      <c r="AC21" s="318"/>
      <c r="AD21" s="318">
        <f t="shared" ref="AD21" si="3">IF(AD19=0, "-", SUM(AD19)/SUM(AD13,AD14))</f>
        <v>0.84444444444444444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456</v>
      </c>
      <c r="H22" s="222"/>
      <c r="I22" s="222"/>
      <c r="J22" s="222"/>
      <c r="K22" s="222"/>
      <c r="L22" s="222"/>
      <c r="M22" s="222"/>
      <c r="N22" s="222"/>
      <c r="O22" s="223"/>
      <c r="P22" s="937" t="s">
        <v>517</v>
      </c>
      <c r="Q22" s="222"/>
      <c r="R22" s="222"/>
      <c r="S22" s="222"/>
      <c r="T22" s="222"/>
      <c r="U22" s="222"/>
      <c r="V22" s="223"/>
      <c r="W22" s="937" t="s">
        <v>513</v>
      </c>
      <c r="X22" s="222"/>
      <c r="Y22" s="222"/>
      <c r="Z22" s="222"/>
      <c r="AA22" s="222"/>
      <c r="AB22" s="222"/>
      <c r="AC22" s="223"/>
      <c r="AD22" s="937"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573</v>
      </c>
      <c r="H23" s="953"/>
      <c r="I23" s="953"/>
      <c r="J23" s="953"/>
      <c r="K23" s="953"/>
      <c r="L23" s="953"/>
      <c r="M23" s="953"/>
      <c r="N23" s="953"/>
      <c r="O23" s="954"/>
      <c r="P23" s="657">
        <v>164</v>
      </c>
      <c r="Q23" s="658"/>
      <c r="R23" s="658"/>
      <c r="S23" s="658"/>
      <c r="T23" s="658"/>
      <c r="U23" s="658"/>
      <c r="V23" s="659"/>
      <c r="W23" s="657">
        <v>164</v>
      </c>
      <c r="X23" s="658"/>
      <c r="Y23" s="658"/>
      <c r="Z23" s="658"/>
      <c r="AA23" s="658"/>
      <c r="AB23" s="658"/>
      <c r="AC23" s="659"/>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610</v>
      </c>
      <c r="H24" s="956"/>
      <c r="I24" s="956"/>
      <c r="J24" s="956"/>
      <c r="K24" s="956"/>
      <c r="L24" s="956"/>
      <c r="M24" s="956"/>
      <c r="N24" s="956"/>
      <c r="O24" s="957"/>
      <c r="P24" s="708">
        <v>15</v>
      </c>
      <c r="Q24" s="709"/>
      <c r="R24" s="709"/>
      <c r="S24" s="709"/>
      <c r="T24" s="709"/>
      <c r="U24" s="709"/>
      <c r="V24" s="710"/>
      <c r="W24" s="708">
        <v>15</v>
      </c>
      <c r="X24" s="709"/>
      <c r="Y24" s="709"/>
      <c r="Z24" s="709"/>
      <c r="AA24" s="709"/>
      <c r="AB24" s="709"/>
      <c r="AC24" s="71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611</v>
      </c>
      <c r="H25" s="956"/>
      <c r="I25" s="956"/>
      <c r="J25" s="956"/>
      <c r="K25" s="956"/>
      <c r="L25" s="956"/>
      <c r="M25" s="956"/>
      <c r="N25" s="956"/>
      <c r="O25" s="957"/>
      <c r="P25" s="708">
        <v>4</v>
      </c>
      <c r="Q25" s="709"/>
      <c r="R25" s="709"/>
      <c r="S25" s="709"/>
      <c r="T25" s="709"/>
      <c r="U25" s="709"/>
      <c r="V25" s="710"/>
      <c r="W25" s="708">
        <v>4</v>
      </c>
      <c r="X25" s="709"/>
      <c r="Y25" s="709"/>
      <c r="Z25" s="709"/>
      <c r="AA25" s="709"/>
      <c r="AB25" s="709"/>
      <c r="AC25" s="71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708"/>
      <c r="Q26" s="709"/>
      <c r="R26" s="709"/>
      <c r="S26" s="709"/>
      <c r="T26" s="709"/>
      <c r="U26" s="709"/>
      <c r="V26" s="710"/>
      <c r="W26" s="708"/>
      <c r="X26" s="709"/>
      <c r="Y26" s="709"/>
      <c r="Z26" s="709"/>
      <c r="AA26" s="709"/>
      <c r="AB26" s="709"/>
      <c r="AC26" s="71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708"/>
      <c r="Q27" s="709"/>
      <c r="R27" s="709"/>
      <c r="S27" s="709"/>
      <c r="T27" s="709"/>
      <c r="U27" s="709"/>
      <c r="V27" s="710"/>
      <c r="W27" s="708"/>
      <c r="X27" s="709"/>
      <c r="Y27" s="709"/>
      <c r="Z27" s="709"/>
      <c r="AA27" s="709"/>
      <c r="AB27" s="709"/>
      <c r="AC27" s="71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81">
        <f>P29-SUM(P23:P27)</f>
        <v>0</v>
      </c>
      <c r="Q28" s="882"/>
      <c r="R28" s="882"/>
      <c r="S28" s="882"/>
      <c r="T28" s="882"/>
      <c r="U28" s="882"/>
      <c r="V28" s="883"/>
      <c r="W28" s="881">
        <f>W29-SUM(W23:W27)</f>
        <v>0</v>
      </c>
      <c r="X28" s="882"/>
      <c r="Y28" s="882"/>
      <c r="Z28" s="882"/>
      <c r="AA28" s="882"/>
      <c r="AB28" s="882"/>
      <c r="AC28" s="883"/>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708">
        <f>AK13</f>
        <v>183</v>
      </c>
      <c r="Q29" s="709"/>
      <c r="R29" s="709"/>
      <c r="S29" s="709"/>
      <c r="T29" s="709"/>
      <c r="U29" s="709"/>
      <c r="V29" s="710"/>
      <c r="W29" s="934">
        <f>AR13</f>
        <v>183</v>
      </c>
      <c r="X29" s="935"/>
      <c r="Y29" s="935"/>
      <c r="Z29" s="935"/>
      <c r="AA29" s="935"/>
      <c r="AB29" s="935"/>
      <c r="AC29" s="936"/>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4" t="s">
        <v>472</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532</v>
      </c>
      <c r="AF30" s="862"/>
      <c r="AG30" s="862"/>
      <c r="AH30" s="863"/>
      <c r="AI30" s="861" t="s">
        <v>529</v>
      </c>
      <c r="AJ30" s="862"/>
      <c r="AK30" s="862"/>
      <c r="AL30" s="863"/>
      <c r="AM30" s="918" t="s">
        <v>524</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574</v>
      </c>
      <c r="AR31" s="200"/>
      <c r="AS31" s="133" t="s">
        <v>355</v>
      </c>
      <c r="AT31" s="134"/>
      <c r="AU31" s="199">
        <v>31</v>
      </c>
      <c r="AV31" s="199"/>
      <c r="AW31" s="398" t="s">
        <v>300</v>
      </c>
      <c r="AX31" s="399"/>
    </row>
    <row r="32" spans="1:50" ht="23.25" customHeight="1" x14ac:dyDescent="0.15">
      <c r="A32" s="403"/>
      <c r="B32" s="401"/>
      <c r="C32" s="401"/>
      <c r="D32" s="401"/>
      <c r="E32" s="401"/>
      <c r="F32" s="402"/>
      <c r="G32" s="564" t="s">
        <v>612</v>
      </c>
      <c r="H32" s="565"/>
      <c r="I32" s="565"/>
      <c r="J32" s="565"/>
      <c r="K32" s="565"/>
      <c r="L32" s="565"/>
      <c r="M32" s="565"/>
      <c r="N32" s="565"/>
      <c r="O32" s="566"/>
      <c r="P32" s="105" t="s">
        <v>613</v>
      </c>
      <c r="Q32" s="105"/>
      <c r="R32" s="105"/>
      <c r="S32" s="105"/>
      <c r="T32" s="105"/>
      <c r="U32" s="105"/>
      <c r="V32" s="105"/>
      <c r="W32" s="105"/>
      <c r="X32" s="106"/>
      <c r="Y32" s="471" t="s">
        <v>12</v>
      </c>
      <c r="Z32" s="531"/>
      <c r="AA32" s="532"/>
      <c r="AB32" s="461" t="s">
        <v>493</v>
      </c>
      <c r="AC32" s="461"/>
      <c r="AD32" s="461"/>
      <c r="AE32" s="218">
        <v>93</v>
      </c>
      <c r="AF32" s="219"/>
      <c r="AG32" s="219"/>
      <c r="AH32" s="219"/>
      <c r="AI32" s="218">
        <v>72</v>
      </c>
      <c r="AJ32" s="219"/>
      <c r="AK32" s="219"/>
      <c r="AL32" s="219"/>
      <c r="AM32" s="218">
        <v>90</v>
      </c>
      <c r="AN32" s="219"/>
      <c r="AO32" s="219"/>
      <c r="AP32" s="219"/>
      <c r="AQ32" s="340" t="s">
        <v>574</v>
      </c>
      <c r="AR32" s="207"/>
      <c r="AS32" s="207"/>
      <c r="AT32" s="341"/>
      <c r="AU32" s="219" t="s">
        <v>575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493</v>
      </c>
      <c r="AC33" s="523"/>
      <c r="AD33" s="523"/>
      <c r="AE33" s="218">
        <v>90</v>
      </c>
      <c r="AF33" s="219"/>
      <c r="AG33" s="219"/>
      <c r="AH33" s="219"/>
      <c r="AI33" s="218">
        <v>90</v>
      </c>
      <c r="AJ33" s="219"/>
      <c r="AK33" s="219"/>
      <c r="AL33" s="219"/>
      <c r="AM33" s="218">
        <v>90</v>
      </c>
      <c r="AN33" s="219"/>
      <c r="AO33" s="219"/>
      <c r="AP33" s="219"/>
      <c r="AQ33" s="340" t="s">
        <v>574</v>
      </c>
      <c r="AR33" s="207"/>
      <c r="AS33" s="207"/>
      <c r="AT33" s="341"/>
      <c r="AU33" s="219">
        <v>90</v>
      </c>
      <c r="AV33" s="219"/>
      <c r="AW33" s="219"/>
      <c r="AX33" s="221"/>
    </row>
    <row r="34" spans="1:50" ht="64.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103</v>
      </c>
      <c r="AF34" s="219"/>
      <c r="AG34" s="219"/>
      <c r="AH34" s="219"/>
      <c r="AI34" s="218">
        <v>80</v>
      </c>
      <c r="AJ34" s="219"/>
      <c r="AK34" s="219"/>
      <c r="AL34" s="219"/>
      <c r="AM34" s="218">
        <v>100</v>
      </c>
      <c r="AN34" s="219"/>
      <c r="AO34" s="219"/>
      <c r="AP34" s="219"/>
      <c r="AQ34" s="340" t="s">
        <v>574</v>
      </c>
      <c r="AR34" s="207"/>
      <c r="AS34" s="207"/>
      <c r="AT34" s="341"/>
      <c r="AU34" s="219" t="s">
        <v>574</v>
      </c>
      <c r="AV34" s="219"/>
      <c r="AW34" s="219"/>
      <c r="AX34" s="221"/>
    </row>
    <row r="35" spans="1:50" ht="23.25" customHeight="1" x14ac:dyDescent="0.15">
      <c r="A35" s="226" t="s">
        <v>502</v>
      </c>
      <c r="B35" s="227"/>
      <c r="C35" s="227"/>
      <c r="D35" s="227"/>
      <c r="E35" s="227"/>
      <c r="F35" s="228"/>
      <c r="G35" s="232" t="s">
        <v>614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472</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472</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505</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hidden="1" customHeight="1" x14ac:dyDescent="0.15">
      <c r="A80" s="867"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615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616</v>
      </c>
      <c r="AC101" s="461"/>
      <c r="AD101" s="461"/>
      <c r="AE101" s="218">
        <v>4</v>
      </c>
      <c r="AF101" s="219"/>
      <c r="AG101" s="219"/>
      <c r="AH101" s="220"/>
      <c r="AI101" s="218">
        <v>4</v>
      </c>
      <c r="AJ101" s="219"/>
      <c r="AK101" s="219"/>
      <c r="AL101" s="220"/>
      <c r="AM101" s="218">
        <v>4</v>
      </c>
      <c r="AN101" s="219"/>
      <c r="AO101" s="219"/>
      <c r="AP101" s="220"/>
      <c r="AQ101" s="218" t="s">
        <v>670</v>
      </c>
      <c r="AR101" s="219"/>
      <c r="AS101" s="219"/>
      <c r="AT101" s="220"/>
      <c r="AU101" s="218" t="s">
        <v>671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616</v>
      </c>
      <c r="AC102" s="461"/>
      <c r="AD102" s="461"/>
      <c r="AE102" s="418">
        <v>4</v>
      </c>
      <c r="AF102" s="418"/>
      <c r="AG102" s="418"/>
      <c r="AH102" s="418"/>
      <c r="AI102" s="418">
        <v>4</v>
      </c>
      <c r="AJ102" s="418"/>
      <c r="AK102" s="418"/>
      <c r="AL102" s="418"/>
      <c r="AM102" s="418">
        <v>4</v>
      </c>
      <c r="AN102" s="418"/>
      <c r="AO102" s="418"/>
      <c r="AP102" s="418"/>
      <c r="AQ102" s="273">
        <v>4</v>
      </c>
      <c r="AR102" s="274"/>
      <c r="AS102" s="274"/>
      <c r="AT102" s="319"/>
      <c r="AU102" s="273">
        <v>4</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576</v>
      </c>
      <c r="AC104" s="546"/>
      <c r="AD104" s="547"/>
      <c r="AE104" s="218"/>
      <c r="AF104" s="219"/>
      <c r="AG104" s="219"/>
      <c r="AH104" s="220"/>
      <c r="AI104" s="218"/>
      <c r="AJ104" s="219"/>
      <c r="AK104" s="219"/>
      <c r="AL104" s="220"/>
      <c r="AM104" s="218"/>
      <c r="AN104" s="219"/>
      <c r="AO104" s="219"/>
      <c r="AP104" s="220"/>
      <c r="AQ104" s="218" t="s">
        <v>577</v>
      </c>
      <c r="AR104" s="219"/>
      <c r="AS104" s="219"/>
      <c r="AT104" s="220"/>
      <c r="AU104" s="218" t="s">
        <v>574</v>
      </c>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576</v>
      </c>
      <c r="AC105" s="469"/>
      <c r="AD105" s="470"/>
      <c r="AE105" s="418"/>
      <c r="AF105" s="418"/>
      <c r="AG105" s="418"/>
      <c r="AH105" s="418"/>
      <c r="AI105" s="418"/>
      <c r="AJ105" s="418"/>
      <c r="AK105" s="418"/>
      <c r="AL105" s="418"/>
      <c r="AM105" s="418"/>
      <c r="AN105" s="418"/>
      <c r="AO105" s="418"/>
      <c r="AP105" s="418"/>
      <c r="AQ105" s="218"/>
      <c r="AR105" s="219"/>
      <c r="AS105" s="219"/>
      <c r="AT105" s="220"/>
      <c r="AU105" s="273" t="s">
        <v>574</v>
      </c>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576</v>
      </c>
      <c r="AC107" s="546"/>
      <c r="AD107" s="547"/>
      <c r="AE107" s="418"/>
      <c r="AF107" s="418"/>
      <c r="AG107" s="418"/>
      <c r="AH107" s="418"/>
      <c r="AI107" s="418"/>
      <c r="AJ107" s="418"/>
      <c r="AK107" s="418"/>
      <c r="AL107" s="418"/>
      <c r="AM107" s="418"/>
      <c r="AN107" s="418"/>
      <c r="AO107" s="418"/>
      <c r="AP107" s="418"/>
      <c r="AQ107" s="218" t="s">
        <v>578</v>
      </c>
      <c r="AR107" s="219"/>
      <c r="AS107" s="219"/>
      <c r="AT107" s="220"/>
      <c r="AU107" s="218" t="s">
        <v>574</v>
      </c>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576</v>
      </c>
      <c r="AC108" s="469"/>
      <c r="AD108" s="470"/>
      <c r="AE108" s="418"/>
      <c r="AF108" s="418"/>
      <c r="AG108" s="418"/>
      <c r="AH108" s="418"/>
      <c r="AI108" s="418"/>
      <c r="AJ108" s="418"/>
      <c r="AK108" s="418"/>
      <c r="AL108" s="418"/>
      <c r="AM108" s="418"/>
      <c r="AN108" s="418"/>
      <c r="AO108" s="418"/>
      <c r="AP108" s="418"/>
      <c r="AQ108" s="218"/>
      <c r="AR108" s="219"/>
      <c r="AS108" s="219"/>
      <c r="AT108" s="220"/>
      <c r="AU108" s="273" t="s">
        <v>574</v>
      </c>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hidden="1" customHeight="1" x14ac:dyDescent="0.15">
      <c r="A116" s="439"/>
      <c r="B116" s="440"/>
      <c r="C116" s="440"/>
      <c r="D116" s="440"/>
      <c r="E116" s="440"/>
      <c r="F116" s="441"/>
      <c r="G116" s="393"/>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580</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customHeight="1" x14ac:dyDescent="0.15">
      <c r="A122" s="439"/>
      <c r="B122" s="440"/>
      <c r="C122" s="440"/>
      <c r="D122" s="440"/>
      <c r="E122" s="440"/>
      <c r="F122" s="441"/>
      <c r="G122" s="393" t="s">
        <v>617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579</v>
      </c>
      <c r="AC122" s="463"/>
      <c r="AD122" s="464"/>
      <c r="AE122" s="418">
        <v>38893329</v>
      </c>
      <c r="AF122" s="418"/>
      <c r="AG122" s="418"/>
      <c r="AH122" s="418"/>
      <c r="AI122" s="418">
        <v>28855188</v>
      </c>
      <c r="AJ122" s="418"/>
      <c r="AK122" s="418"/>
      <c r="AL122" s="418"/>
      <c r="AM122" s="418">
        <v>36257138</v>
      </c>
      <c r="AN122" s="418"/>
      <c r="AO122" s="418"/>
      <c r="AP122" s="418"/>
      <c r="AQ122" s="418">
        <v>36255357</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618</v>
      </c>
      <c r="AC123" s="473"/>
      <c r="AD123" s="474"/>
      <c r="AE123" s="551" t="s">
        <v>619</v>
      </c>
      <c r="AF123" s="551"/>
      <c r="AG123" s="551"/>
      <c r="AH123" s="551"/>
      <c r="AI123" s="551" t="s">
        <v>620</v>
      </c>
      <c r="AJ123" s="551"/>
      <c r="AK123" s="551"/>
      <c r="AL123" s="551"/>
      <c r="AM123" s="551" t="s">
        <v>621</v>
      </c>
      <c r="AN123" s="551"/>
      <c r="AO123" s="551"/>
      <c r="AP123" s="551"/>
      <c r="AQ123" s="551" t="s">
        <v>666</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581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574</v>
      </c>
      <c r="AR133" s="199"/>
      <c r="AS133" s="133" t="s">
        <v>355</v>
      </c>
      <c r="AT133" s="134"/>
      <c r="AU133" s="200" t="s">
        <v>574</v>
      </c>
      <c r="AV133" s="200"/>
      <c r="AW133" s="133" t="s">
        <v>300</v>
      </c>
      <c r="AX133" s="195"/>
    </row>
    <row r="134" spans="1:50" ht="39.75" customHeight="1" x14ac:dyDescent="0.15">
      <c r="A134" s="189"/>
      <c r="B134" s="186"/>
      <c r="C134" s="180"/>
      <c r="D134" s="186"/>
      <c r="E134" s="180"/>
      <c r="F134" s="181"/>
      <c r="G134" s="104" t="s">
        <v>574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574</v>
      </c>
      <c r="AC134" s="205"/>
      <c r="AD134" s="205"/>
      <c r="AE134" s="206" t="s">
        <v>574</v>
      </c>
      <c r="AF134" s="207"/>
      <c r="AG134" s="207"/>
      <c r="AH134" s="207"/>
      <c r="AI134" s="206" t="s">
        <v>574</v>
      </c>
      <c r="AJ134" s="207"/>
      <c r="AK134" s="207"/>
      <c r="AL134" s="207"/>
      <c r="AM134" s="206" t="s">
        <v>574</v>
      </c>
      <c r="AN134" s="207"/>
      <c r="AO134" s="207"/>
      <c r="AP134" s="207"/>
      <c r="AQ134" s="206" t="s">
        <v>584</v>
      </c>
      <c r="AR134" s="207"/>
      <c r="AS134" s="207"/>
      <c r="AT134" s="207"/>
      <c r="AU134" s="206" t="s">
        <v>585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574</v>
      </c>
      <c r="AC135" s="213"/>
      <c r="AD135" s="213"/>
      <c r="AE135" s="206" t="s">
        <v>583</v>
      </c>
      <c r="AF135" s="207"/>
      <c r="AG135" s="207"/>
      <c r="AH135" s="207"/>
      <c r="AI135" s="206" t="s">
        <v>583</v>
      </c>
      <c r="AJ135" s="207"/>
      <c r="AK135" s="207"/>
      <c r="AL135" s="207"/>
      <c r="AM135" s="206" t="s">
        <v>574</v>
      </c>
      <c r="AN135" s="207"/>
      <c r="AO135" s="207"/>
      <c r="AP135" s="207"/>
      <c r="AQ135" s="206" t="s">
        <v>574</v>
      </c>
      <c r="AR135" s="207"/>
      <c r="AS135" s="207"/>
      <c r="AT135" s="207"/>
      <c r="AU135" s="206" t="s">
        <v>586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2"/>
      <c r="E430" s="174" t="s">
        <v>542</v>
      </c>
      <c r="F430" s="901"/>
      <c r="G430" s="902" t="s">
        <v>374</v>
      </c>
      <c r="H430" s="123"/>
      <c r="I430" s="123"/>
      <c r="J430" s="903" t="s">
        <v>571</v>
      </c>
      <c r="K430" s="904"/>
      <c r="L430" s="904"/>
      <c r="M430" s="904"/>
      <c r="N430" s="904"/>
      <c r="O430" s="904"/>
      <c r="P430" s="904"/>
      <c r="Q430" s="904"/>
      <c r="R430" s="904"/>
      <c r="S430" s="904"/>
      <c r="T430" s="905"/>
      <c r="U430" s="588" t="s">
        <v>587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574</v>
      </c>
      <c r="AF432" s="200"/>
      <c r="AG432" s="133" t="s">
        <v>355</v>
      </c>
      <c r="AH432" s="134"/>
      <c r="AI432" s="156"/>
      <c r="AJ432" s="156"/>
      <c r="AK432" s="156"/>
      <c r="AL432" s="154"/>
      <c r="AM432" s="156"/>
      <c r="AN432" s="156"/>
      <c r="AO432" s="156"/>
      <c r="AP432" s="154"/>
      <c r="AQ432" s="590" t="s">
        <v>574</v>
      </c>
      <c r="AR432" s="200"/>
      <c r="AS432" s="133" t="s">
        <v>355</v>
      </c>
      <c r="AT432" s="134"/>
      <c r="AU432" s="200" t="s">
        <v>574</v>
      </c>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40" t="s">
        <v>574</v>
      </c>
      <c r="AF433" s="207"/>
      <c r="AG433" s="207"/>
      <c r="AH433" s="207"/>
      <c r="AI433" s="340" t="s">
        <v>583</v>
      </c>
      <c r="AJ433" s="207"/>
      <c r="AK433" s="207"/>
      <c r="AL433" s="207"/>
      <c r="AM433" s="340" t="s">
        <v>574</v>
      </c>
      <c r="AN433" s="207"/>
      <c r="AO433" s="207"/>
      <c r="AP433" s="341"/>
      <c r="AQ433" s="340" t="s">
        <v>574</v>
      </c>
      <c r="AR433" s="207"/>
      <c r="AS433" s="207"/>
      <c r="AT433" s="341"/>
      <c r="AU433" s="207" t="s">
        <v>574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574</v>
      </c>
      <c r="AC434" s="205"/>
      <c r="AD434" s="205"/>
      <c r="AE434" s="340" t="s">
        <v>574</v>
      </c>
      <c r="AF434" s="207"/>
      <c r="AG434" s="207"/>
      <c r="AH434" s="341"/>
      <c r="AI434" s="340" t="s">
        <v>589</v>
      </c>
      <c r="AJ434" s="207"/>
      <c r="AK434" s="207"/>
      <c r="AL434" s="207"/>
      <c r="AM434" s="340" t="s">
        <v>574</v>
      </c>
      <c r="AN434" s="207"/>
      <c r="AO434" s="207"/>
      <c r="AP434" s="341"/>
      <c r="AQ434" s="340" t="s">
        <v>583</v>
      </c>
      <c r="AR434" s="207"/>
      <c r="AS434" s="207"/>
      <c r="AT434" s="341"/>
      <c r="AU434" s="207" t="s">
        <v>574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588</v>
      </c>
      <c r="AF435" s="207"/>
      <c r="AG435" s="207"/>
      <c r="AH435" s="341"/>
      <c r="AI435" s="340" t="s">
        <v>574</v>
      </c>
      <c r="AJ435" s="207"/>
      <c r="AK435" s="207"/>
      <c r="AL435" s="207"/>
      <c r="AM435" s="340" t="s">
        <v>589</v>
      </c>
      <c r="AN435" s="207"/>
      <c r="AO435" s="207"/>
      <c r="AP435" s="341"/>
      <c r="AQ435" s="340" t="s">
        <v>589</v>
      </c>
      <c r="AR435" s="207"/>
      <c r="AS435" s="207"/>
      <c r="AT435" s="341"/>
      <c r="AU435" s="207" t="s">
        <v>574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590</v>
      </c>
      <c r="AF457" s="200"/>
      <c r="AG457" s="133" t="s">
        <v>355</v>
      </c>
      <c r="AH457" s="134"/>
      <c r="AI457" s="156"/>
      <c r="AJ457" s="156"/>
      <c r="AK457" s="156"/>
      <c r="AL457" s="154"/>
      <c r="AM457" s="156"/>
      <c r="AN457" s="156"/>
      <c r="AO457" s="156"/>
      <c r="AP457" s="154"/>
      <c r="AQ457" s="590" t="s">
        <v>588</v>
      </c>
      <c r="AR457" s="200"/>
      <c r="AS457" s="133" t="s">
        <v>355</v>
      </c>
      <c r="AT457" s="134"/>
      <c r="AU457" s="200" t="s">
        <v>591</v>
      </c>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575</v>
      </c>
      <c r="AC458" s="213"/>
      <c r="AD458" s="213"/>
      <c r="AE458" s="340" t="s">
        <v>574</v>
      </c>
      <c r="AF458" s="207"/>
      <c r="AG458" s="207"/>
      <c r="AH458" s="207"/>
      <c r="AI458" s="340" t="s">
        <v>589</v>
      </c>
      <c r="AJ458" s="207"/>
      <c r="AK458" s="207"/>
      <c r="AL458" s="207"/>
      <c r="AM458" s="340" t="s">
        <v>575</v>
      </c>
      <c r="AN458" s="207"/>
      <c r="AO458" s="207"/>
      <c r="AP458" s="341"/>
      <c r="AQ458" s="340" t="s">
        <v>587</v>
      </c>
      <c r="AR458" s="207"/>
      <c r="AS458" s="207"/>
      <c r="AT458" s="341"/>
      <c r="AU458" s="207" t="s">
        <v>574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588</v>
      </c>
      <c r="AC459" s="205"/>
      <c r="AD459" s="205"/>
      <c r="AE459" s="340" t="s">
        <v>589</v>
      </c>
      <c r="AF459" s="207"/>
      <c r="AG459" s="207"/>
      <c r="AH459" s="341"/>
      <c r="AI459" s="340" t="s">
        <v>574</v>
      </c>
      <c r="AJ459" s="207"/>
      <c r="AK459" s="207"/>
      <c r="AL459" s="207"/>
      <c r="AM459" s="340" t="s">
        <v>574</v>
      </c>
      <c r="AN459" s="207"/>
      <c r="AO459" s="207"/>
      <c r="AP459" s="341"/>
      <c r="AQ459" s="340" t="s">
        <v>574</v>
      </c>
      <c r="AR459" s="207"/>
      <c r="AS459" s="207"/>
      <c r="AT459" s="341"/>
      <c r="AU459" s="207" t="s">
        <v>574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574</v>
      </c>
      <c r="AF460" s="207"/>
      <c r="AG460" s="207"/>
      <c r="AH460" s="341"/>
      <c r="AI460" s="340" t="s">
        <v>574</v>
      </c>
      <c r="AJ460" s="207"/>
      <c r="AK460" s="207"/>
      <c r="AL460" s="207"/>
      <c r="AM460" s="340" t="s">
        <v>574</v>
      </c>
      <c r="AN460" s="207"/>
      <c r="AO460" s="207"/>
      <c r="AP460" s="341"/>
      <c r="AQ460" s="340" t="s">
        <v>578</v>
      </c>
      <c r="AR460" s="207"/>
      <c r="AS460" s="207"/>
      <c r="AT460" s="341"/>
      <c r="AU460" s="207" t="s">
        <v>588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63"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570</v>
      </c>
      <c r="AE702" s="346"/>
      <c r="AF702" s="346"/>
      <c r="AG702" s="385" t="s">
        <v>624</v>
      </c>
      <c r="AH702" s="386"/>
      <c r="AI702" s="386"/>
      <c r="AJ702" s="386"/>
      <c r="AK702" s="386"/>
      <c r="AL702" s="386"/>
      <c r="AM702" s="386"/>
      <c r="AN702" s="386"/>
      <c r="AO702" s="386"/>
      <c r="AP702" s="386"/>
      <c r="AQ702" s="386"/>
      <c r="AR702" s="386"/>
      <c r="AS702" s="386"/>
      <c r="AT702" s="386"/>
      <c r="AU702" s="386"/>
      <c r="AV702" s="386"/>
      <c r="AW702" s="386"/>
      <c r="AX702" s="387"/>
    </row>
    <row r="703" spans="1:50" ht="63"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570</v>
      </c>
      <c r="AE703" s="329"/>
      <c r="AF703" s="329"/>
      <c r="AG703" s="101" t="s">
        <v>625</v>
      </c>
      <c r="AH703" s="102"/>
      <c r="AI703" s="102"/>
      <c r="AJ703" s="102"/>
      <c r="AK703" s="102"/>
      <c r="AL703" s="102"/>
      <c r="AM703" s="102"/>
      <c r="AN703" s="102"/>
      <c r="AO703" s="102"/>
      <c r="AP703" s="102"/>
      <c r="AQ703" s="102"/>
      <c r="AR703" s="102"/>
      <c r="AS703" s="102"/>
      <c r="AT703" s="102"/>
      <c r="AU703" s="102"/>
      <c r="AV703" s="102"/>
      <c r="AW703" s="102"/>
      <c r="AX703" s="103"/>
    </row>
    <row r="704" spans="1:50" ht="63"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570</v>
      </c>
      <c r="AE704" s="786"/>
      <c r="AF704" s="786"/>
      <c r="AG704" s="167" t="s">
        <v>626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7" t="s">
        <v>570</v>
      </c>
      <c r="AE705" s="718"/>
      <c r="AF705" s="718"/>
      <c r="AG705" s="125" t="s">
        <v>627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7"/>
      <c r="D706" s="798"/>
      <c r="E706" s="733" t="s">
        <v>503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593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623</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592</v>
      </c>
      <c r="AE708" s="605"/>
      <c r="AF708" s="605"/>
      <c r="AG708" s="745" t="s">
        <v>571</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570</v>
      </c>
      <c r="AE709" s="329"/>
      <c r="AF709" s="329"/>
      <c r="AG709" s="101" t="s">
        <v>628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592</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30"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570</v>
      </c>
      <c r="AE711" s="329"/>
      <c r="AF711" s="329"/>
      <c r="AG711" s="101" t="s">
        <v>629</v>
      </c>
      <c r="AH711" s="102"/>
      <c r="AI711" s="102"/>
      <c r="AJ711" s="102"/>
      <c r="AK711" s="102"/>
      <c r="AL711" s="102"/>
      <c r="AM711" s="102"/>
      <c r="AN711" s="102"/>
      <c r="AO711" s="102"/>
      <c r="AP711" s="102"/>
      <c r="AQ711" s="102"/>
      <c r="AR711" s="102"/>
      <c r="AS711" s="102"/>
      <c r="AT711" s="102"/>
      <c r="AU711" s="102"/>
      <c r="AV711" s="102"/>
      <c r="AW711" s="102"/>
      <c r="AX711" s="103"/>
    </row>
    <row r="712" spans="1:50" ht="32.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5" t="s">
        <v>570</v>
      </c>
      <c r="AE712" s="786"/>
      <c r="AF712" s="786"/>
      <c r="AG712" s="813" t="s">
        <v>632</v>
      </c>
      <c r="AH712" s="814"/>
      <c r="AI712" s="814"/>
      <c r="AJ712" s="814"/>
      <c r="AK712" s="814"/>
      <c r="AL712" s="814"/>
      <c r="AM712" s="814"/>
      <c r="AN712" s="814"/>
      <c r="AO712" s="814"/>
      <c r="AP712" s="814"/>
      <c r="AQ712" s="814"/>
      <c r="AR712" s="814"/>
      <c r="AS712" s="814"/>
      <c r="AT712" s="814"/>
      <c r="AU712" s="814"/>
      <c r="AV712" s="814"/>
      <c r="AW712" s="814"/>
      <c r="AX712" s="815"/>
    </row>
    <row r="713" spans="1:50" ht="42"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592</v>
      </c>
      <c r="AE713" s="329"/>
      <c r="AF713" s="663"/>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32.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570</v>
      </c>
      <c r="AE714" s="811"/>
      <c r="AF714" s="812"/>
      <c r="AG714" s="739" t="s">
        <v>629</v>
      </c>
      <c r="AH714" s="740"/>
      <c r="AI714" s="740"/>
      <c r="AJ714" s="740"/>
      <c r="AK714" s="740"/>
      <c r="AL714" s="740"/>
      <c r="AM714" s="740"/>
      <c r="AN714" s="740"/>
      <c r="AO714" s="740"/>
      <c r="AP714" s="740"/>
      <c r="AQ714" s="740"/>
      <c r="AR714" s="740"/>
      <c r="AS714" s="740"/>
      <c r="AT714" s="740"/>
      <c r="AU714" s="740"/>
      <c r="AV714" s="740"/>
      <c r="AW714" s="740"/>
      <c r="AX714" s="741"/>
    </row>
    <row r="715" spans="1:50" ht="33" customHeight="1" x14ac:dyDescent="0.15">
      <c r="A715" s="640" t="s">
        <v>40</v>
      </c>
      <c r="B715" s="787"/>
      <c r="C715" s="788" t="s">
        <v>447</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570</v>
      </c>
      <c r="AE715" s="605"/>
      <c r="AF715" s="656"/>
      <c r="AG715" s="745"/>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592</v>
      </c>
      <c r="AE716" s="627"/>
      <c r="AF716" s="627"/>
      <c r="AG716" s="101" t="s">
        <v>571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570</v>
      </c>
      <c r="AE717" s="329"/>
      <c r="AF717" s="329"/>
      <c r="AG717" s="101" t="s">
        <v>630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570</v>
      </c>
      <c r="AE718" s="329"/>
      <c r="AF718" s="329"/>
      <c r="AG718" s="127" t="s">
        <v>631</v>
      </c>
      <c r="AH718" s="111"/>
      <c r="AI718" s="111"/>
      <c r="AJ718" s="111"/>
      <c r="AK718" s="111"/>
      <c r="AL718" s="111"/>
      <c r="AM718" s="111"/>
      <c r="AN718" s="111"/>
      <c r="AO718" s="111"/>
      <c r="AP718" s="111"/>
      <c r="AQ718" s="111"/>
      <c r="AR718" s="111"/>
      <c r="AS718" s="111"/>
      <c r="AT718" s="111"/>
      <c r="AU718" s="111"/>
      <c r="AV718" s="111"/>
      <c r="AW718" s="111"/>
      <c r="AX718" s="128"/>
    </row>
    <row r="719" spans="1:50" ht="41.25" hidden="1"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hidden="1" customHeight="1" x14ac:dyDescent="0.15">
      <c r="A720" s="781"/>
      <c r="B720" s="782"/>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5"/>
      <c r="C726" s="818" t="s">
        <v>53</v>
      </c>
      <c r="D726" s="840"/>
      <c r="E726" s="840"/>
      <c r="F726" s="841"/>
      <c r="G726" s="577" t="s">
        <v>669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668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4" t="s">
        <v>672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257</v>
      </c>
      <c r="B731" s="803"/>
      <c r="C731" s="803"/>
      <c r="D731" s="803"/>
      <c r="E731" s="804"/>
      <c r="F731" s="732" t="s">
        <v>665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3" t="s">
        <v>257</v>
      </c>
      <c r="B733" s="674"/>
      <c r="C733" s="674"/>
      <c r="D733" s="674"/>
      <c r="E733" s="675"/>
      <c r="F733" s="637" t="s">
        <v>667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571</v>
      </c>
      <c r="F737" s="990"/>
      <c r="G737" s="990"/>
      <c r="H737" s="990"/>
      <c r="I737" s="990"/>
      <c r="J737" s="990"/>
      <c r="K737" s="990"/>
      <c r="L737" s="990"/>
      <c r="M737" s="990"/>
      <c r="N737" s="365" t="s">
        <v>539</v>
      </c>
      <c r="O737" s="365"/>
      <c r="P737" s="365"/>
      <c r="Q737" s="365"/>
      <c r="R737" s="990" t="s">
        <v>634</v>
      </c>
      <c r="S737" s="990"/>
      <c r="T737" s="990"/>
      <c r="U737" s="990"/>
      <c r="V737" s="990"/>
      <c r="W737" s="990"/>
      <c r="X737" s="990"/>
      <c r="Y737" s="990"/>
      <c r="Z737" s="990"/>
      <c r="AA737" s="365" t="s">
        <v>538</v>
      </c>
      <c r="AB737" s="365"/>
      <c r="AC737" s="365"/>
      <c r="AD737" s="365"/>
      <c r="AE737" s="990" t="s">
        <v>636</v>
      </c>
      <c r="AF737" s="990"/>
      <c r="AG737" s="990"/>
      <c r="AH737" s="990"/>
      <c r="AI737" s="990"/>
      <c r="AJ737" s="990"/>
      <c r="AK737" s="990"/>
      <c r="AL737" s="990"/>
      <c r="AM737" s="990"/>
      <c r="AN737" s="365" t="s">
        <v>537</v>
      </c>
      <c r="AO737" s="365"/>
      <c r="AP737" s="365"/>
      <c r="AQ737" s="365"/>
      <c r="AR737" s="982" t="s">
        <v>637</v>
      </c>
      <c r="AS737" s="983"/>
      <c r="AT737" s="983"/>
      <c r="AU737" s="983"/>
      <c r="AV737" s="983"/>
      <c r="AW737" s="983"/>
      <c r="AX737" s="984"/>
      <c r="AY737" s="89"/>
      <c r="AZ737" s="89"/>
    </row>
    <row r="738" spans="1:52" ht="24.75" customHeight="1" x14ac:dyDescent="0.15">
      <c r="A738" s="991" t="s">
        <v>536</v>
      </c>
      <c r="B738" s="210"/>
      <c r="C738" s="210"/>
      <c r="D738" s="211"/>
      <c r="E738" s="990" t="s">
        <v>633</v>
      </c>
      <c r="F738" s="990"/>
      <c r="G738" s="990"/>
      <c r="H738" s="990"/>
      <c r="I738" s="990"/>
      <c r="J738" s="990"/>
      <c r="K738" s="990"/>
      <c r="L738" s="990"/>
      <c r="M738" s="990"/>
      <c r="N738" s="365" t="s">
        <v>535</v>
      </c>
      <c r="O738" s="365"/>
      <c r="P738" s="365"/>
      <c r="Q738" s="365"/>
      <c r="R738" s="990" t="s">
        <v>635</v>
      </c>
      <c r="S738" s="990"/>
      <c r="T738" s="990"/>
      <c r="U738" s="990"/>
      <c r="V738" s="990"/>
      <c r="W738" s="990"/>
      <c r="X738" s="990"/>
      <c r="Y738" s="990"/>
      <c r="Z738" s="990"/>
      <c r="AA738" s="365" t="s">
        <v>534</v>
      </c>
      <c r="AB738" s="365"/>
      <c r="AC738" s="365"/>
      <c r="AD738" s="365"/>
      <c r="AE738" s="990" t="s">
        <v>633</v>
      </c>
      <c r="AF738" s="990"/>
      <c r="AG738" s="990"/>
      <c r="AH738" s="990"/>
      <c r="AI738" s="990"/>
      <c r="AJ738" s="990"/>
      <c r="AK738" s="990"/>
      <c r="AL738" s="990"/>
      <c r="AM738" s="990"/>
      <c r="AN738" s="365" t="s">
        <v>530</v>
      </c>
      <c r="AO738" s="365"/>
      <c r="AP738" s="365"/>
      <c r="AQ738" s="365"/>
      <c r="AR738" s="982" t="s">
        <v>638</v>
      </c>
      <c r="AS738" s="983"/>
      <c r="AT738" s="983"/>
      <c r="AU738" s="983"/>
      <c r="AV738" s="983"/>
      <c r="AW738" s="983"/>
      <c r="AX738" s="984"/>
    </row>
    <row r="739" spans="1:52" ht="24.75" customHeight="1" thickBot="1" x14ac:dyDescent="0.2">
      <c r="A739" s="992" t="s">
        <v>526</v>
      </c>
      <c r="B739" s="993"/>
      <c r="C739" s="993"/>
      <c r="D739" s="994"/>
      <c r="E739" s="995" t="s">
        <v>569</v>
      </c>
      <c r="F739" s="985"/>
      <c r="G739" s="985"/>
      <c r="H739" s="93" t="str">
        <f>IF(E739="", "", "(")</f>
        <v>(</v>
      </c>
      <c r="I739" s="985"/>
      <c r="J739" s="985"/>
      <c r="K739" s="93" t="str">
        <f>IF(OR(I739="　", I739=""), "", "-")</f>
        <v/>
      </c>
      <c r="L739" s="986">
        <v>616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10" customHeight="1" x14ac:dyDescent="0.15">
      <c r="A741" s="614"/>
      <c r="B741" s="615"/>
      <c r="C741" s="615"/>
      <c r="D741" s="615"/>
      <c r="E741" s="615"/>
      <c r="F741" s="616"/>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639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641</v>
      </c>
      <c r="H781" s="671"/>
      <c r="I781" s="671"/>
      <c r="J781" s="671"/>
      <c r="K781" s="672"/>
      <c r="L781" s="664" t="s">
        <v>642</v>
      </c>
      <c r="M781" s="665"/>
      <c r="N781" s="665"/>
      <c r="O781" s="665"/>
      <c r="P781" s="665"/>
      <c r="Q781" s="665"/>
      <c r="R781" s="665"/>
      <c r="S781" s="665"/>
      <c r="T781" s="665"/>
      <c r="U781" s="665"/>
      <c r="V781" s="665"/>
      <c r="W781" s="665"/>
      <c r="X781" s="666"/>
      <c r="Y781" s="388">
        <v>43</v>
      </c>
      <c r="Z781" s="389"/>
      <c r="AA781" s="389"/>
      <c r="AB781" s="808"/>
      <c r="AC781" s="670" t="s">
        <v>643</v>
      </c>
      <c r="AD781" s="671"/>
      <c r="AE781" s="671"/>
      <c r="AF781" s="671"/>
      <c r="AG781" s="672"/>
      <c r="AH781" s="664" t="s">
        <v>644</v>
      </c>
      <c r="AI781" s="665"/>
      <c r="AJ781" s="665"/>
      <c r="AK781" s="665"/>
      <c r="AL781" s="665"/>
      <c r="AM781" s="665"/>
      <c r="AN781" s="665"/>
      <c r="AO781" s="665"/>
      <c r="AP781" s="665"/>
      <c r="AQ781" s="665"/>
      <c r="AR781" s="665"/>
      <c r="AS781" s="665"/>
      <c r="AT781" s="666"/>
      <c r="AU781" s="388">
        <v>4</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43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4</v>
      </c>
      <c r="AV791" s="835"/>
      <c r="AW791" s="835"/>
      <c r="AX791" s="837"/>
    </row>
    <row r="792" spans="1:50" ht="24.75" customHeight="1" x14ac:dyDescent="0.15">
      <c r="A792" s="631"/>
      <c r="B792" s="632"/>
      <c r="C792" s="632"/>
      <c r="D792" s="632"/>
      <c r="E792" s="632"/>
      <c r="F792" s="633"/>
      <c r="G792" s="595" t="s">
        <v>652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645</v>
      </c>
      <c r="H794" s="671"/>
      <c r="I794" s="671"/>
      <c r="J794" s="671"/>
      <c r="K794" s="672"/>
      <c r="L794" s="664" t="s">
        <v>646</v>
      </c>
      <c r="M794" s="665"/>
      <c r="N794" s="665"/>
      <c r="O794" s="665"/>
      <c r="P794" s="665"/>
      <c r="Q794" s="665"/>
      <c r="R794" s="665"/>
      <c r="S794" s="665"/>
      <c r="T794" s="665"/>
      <c r="U794" s="665"/>
      <c r="V794" s="665"/>
      <c r="W794" s="665"/>
      <c r="X794" s="666"/>
      <c r="Y794" s="388">
        <v>3</v>
      </c>
      <c r="Z794" s="389"/>
      <c r="AA794" s="389"/>
      <c r="AB794" s="808"/>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3</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hidden="1"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8"/>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8"/>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647</v>
      </c>
      <c r="D837" s="347"/>
      <c r="E837" s="347"/>
      <c r="F837" s="347"/>
      <c r="G837" s="347"/>
      <c r="H837" s="347"/>
      <c r="I837" s="347"/>
      <c r="J837" s="348">
        <v>4000020032069</v>
      </c>
      <c r="K837" s="349"/>
      <c r="L837" s="349"/>
      <c r="M837" s="349"/>
      <c r="N837" s="349"/>
      <c r="O837" s="349"/>
      <c r="P837" s="362" t="s">
        <v>648</v>
      </c>
      <c r="Q837" s="350"/>
      <c r="R837" s="350"/>
      <c r="S837" s="350"/>
      <c r="T837" s="350"/>
      <c r="U837" s="350"/>
      <c r="V837" s="350"/>
      <c r="W837" s="350"/>
      <c r="X837" s="350"/>
      <c r="Y837" s="351">
        <v>43</v>
      </c>
      <c r="Z837" s="352"/>
      <c r="AA837" s="352"/>
      <c r="AB837" s="353"/>
      <c r="AC837" s="363" t="s">
        <v>594</v>
      </c>
      <c r="AD837" s="371"/>
      <c r="AE837" s="371"/>
      <c r="AF837" s="371"/>
      <c r="AG837" s="371"/>
      <c r="AH837" s="372" t="s">
        <v>563</v>
      </c>
      <c r="AI837" s="373"/>
      <c r="AJ837" s="373"/>
      <c r="AK837" s="373"/>
      <c r="AL837" s="357" t="s">
        <v>563</v>
      </c>
      <c r="AM837" s="358"/>
      <c r="AN837" s="358"/>
      <c r="AO837" s="359"/>
      <c r="AP837" s="360" t="s">
        <v>595</v>
      </c>
      <c r="AQ837" s="360"/>
      <c r="AR837" s="360"/>
      <c r="AS837" s="360"/>
      <c r="AT837" s="360"/>
      <c r="AU837" s="360"/>
      <c r="AV837" s="360"/>
      <c r="AW837" s="360"/>
      <c r="AX837" s="360"/>
    </row>
    <row r="838" spans="1:50" ht="30" customHeight="1" x14ac:dyDescent="0.15">
      <c r="A838" s="376">
        <v>2</v>
      </c>
      <c r="B838" s="376">
        <v>1</v>
      </c>
      <c r="C838" s="361" t="s">
        <v>651</v>
      </c>
      <c r="D838" s="347"/>
      <c r="E838" s="347"/>
      <c r="F838" s="347"/>
      <c r="G838" s="347"/>
      <c r="H838" s="347"/>
      <c r="I838" s="347"/>
      <c r="J838" s="348">
        <v>5000020422045</v>
      </c>
      <c r="K838" s="349"/>
      <c r="L838" s="349"/>
      <c r="M838" s="349"/>
      <c r="N838" s="349"/>
      <c r="O838" s="349"/>
      <c r="P838" s="350" t="s">
        <v>648</v>
      </c>
      <c r="Q838" s="350"/>
      <c r="R838" s="350"/>
      <c r="S838" s="350"/>
      <c r="T838" s="350"/>
      <c r="U838" s="350"/>
      <c r="V838" s="350"/>
      <c r="W838" s="350"/>
      <c r="X838" s="350"/>
      <c r="Y838" s="351">
        <v>37</v>
      </c>
      <c r="Z838" s="352"/>
      <c r="AA838" s="352"/>
      <c r="AB838" s="353"/>
      <c r="AC838" s="363" t="s">
        <v>594</v>
      </c>
      <c r="AD838" s="363"/>
      <c r="AE838" s="363"/>
      <c r="AF838" s="363"/>
      <c r="AG838" s="363"/>
      <c r="AH838" s="372" t="s">
        <v>596</v>
      </c>
      <c r="AI838" s="373"/>
      <c r="AJ838" s="373"/>
      <c r="AK838" s="373"/>
      <c r="AL838" s="357" t="s">
        <v>597</v>
      </c>
      <c r="AM838" s="358"/>
      <c r="AN838" s="358"/>
      <c r="AO838" s="359"/>
      <c r="AP838" s="360" t="s">
        <v>563</v>
      </c>
      <c r="AQ838" s="360"/>
      <c r="AR838" s="360"/>
      <c r="AS838" s="360"/>
      <c r="AT838" s="360"/>
      <c r="AU838" s="360"/>
      <c r="AV838" s="360"/>
      <c r="AW838" s="360"/>
      <c r="AX838" s="360"/>
    </row>
    <row r="839" spans="1:50" ht="30" customHeight="1" x14ac:dyDescent="0.15">
      <c r="A839" s="376">
        <v>3</v>
      </c>
      <c r="B839" s="376">
        <v>1</v>
      </c>
      <c r="C839" s="361" t="s">
        <v>649</v>
      </c>
      <c r="D839" s="347"/>
      <c r="E839" s="347"/>
      <c r="F839" s="347"/>
      <c r="G839" s="347"/>
      <c r="H839" s="347"/>
      <c r="I839" s="347"/>
      <c r="J839" s="348">
        <v>5380005005869</v>
      </c>
      <c r="K839" s="349"/>
      <c r="L839" s="349"/>
      <c r="M839" s="349"/>
      <c r="N839" s="349"/>
      <c r="O839" s="349"/>
      <c r="P839" s="362" t="s">
        <v>648</v>
      </c>
      <c r="Q839" s="350"/>
      <c r="R839" s="350"/>
      <c r="S839" s="350"/>
      <c r="T839" s="350"/>
      <c r="U839" s="350"/>
      <c r="V839" s="350"/>
      <c r="W839" s="350"/>
      <c r="X839" s="350"/>
      <c r="Y839" s="351">
        <v>34</v>
      </c>
      <c r="Z839" s="352"/>
      <c r="AA839" s="352"/>
      <c r="AB839" s="353"/>
      <c r="AC839" s="363" t="s">
        <v>594</v>
      </c>
      <c r="AD839" s="363"/>
      <c r="AE839" s="363"/>
      <c r="AF839" s="363"/>
      <c r="AG839" s="363"/>
      <c r="AH839" s="372" t="s">
        <v>563</v>
      </c>
      <c r="AI839" s="373"/>
      <c r="AJ839" s="373"/>
      <c r="AK839" s="373"/>
      <c r="AL839" s="357" t="s">
        <v>598</v>
      </c>
      <c r="AM839" s="358"/>
      <c r="AN839" s="358"/>
      <c r="AO839" s="359"/>
      <c r="AP839" s="360" t="s">
        <v>598</v>
      </c>
      <c r="AQ839" s="360"/>
      <c r="AR839" s="360"/>
      <c r="AS839" s="360"/>
      <c r="AT839" s="360"/>
      <c r="AU839" s="360"/>
      <c r="AV839" s="360"/>
      <c r="AW839" s="360"/>
      <c r="AX839" s="360"/>
    </row>
    <row r="840" spans="1:50" ht="30" customHeight="1" x14ac:dyDescent="0.15">
      <c r="A840" s="376">
        <v>4</v>
      </c>
      <c r="B840" s="376">
        <v>1</v>
      </c>
      <c r="C840" s="361" t="s">
        <v>650</v>
      </c>
      <c r="D840" s="347"/>
      <c r="E840" s="347"/>
      <c r="F840" s="347"/>
      <c r="G840" s="347"/>
      <c r="H840" s="347"/>
      <c r="I840" s="347"/>
      <c r="J840" s="348">
        <v>1420005000638</v>
      </c>
      <c r="K840" s="349"/>
      <c r="L840" s="349"/>
      <c r="M840" s="349"/>
      <c r="N840" s="349"/>
      <c r="O840" s="349"/>
      <c r="P840" s="362" t="s">
        <v>648</v>
      </c>
      <c r="Q840" s="350"/>
      <c r="R840" s="350"/>
      <c r="S840" s="350"/>
      <c r="T840" s="350"/>
      <c r="U840" s="350"/>
      <c r="V840" s="350"/>
      <c r="W840" s="350"/>
      <c r="X840" s="350"/>
      <c r="Y840" s="351">
        <v>31</v>
      </c>
      <c r="Z840" s="352"/>
      <c r="AA840" s="352"/>
      <c r="AB840" s="353"/>
      <c r="AC840" s="363" t="s">
        <v>594</v>
      </c>
      <c r="AD840" s="363"/>
      <c r="AE840" s="363"/>
      <c r="AF840" s="363"/>
      <c r="AG840" s="363"/>
      <c r="AH840" s="372" t="s">
        <v>596</v>
      </c>
      <c r="AI840" s="373"/>
      <c r="AJ840" s="373"/>
      <c r="AK840" s="373"/>
      <c r="AL840" s="357" t="s">
        <v>597</v>
      </c>
      <c r="AM840" s="358"/>
      <c r="AN840" s="358"/>
      <c r="AO840" s="359"/>
      <c r="AP840" s="360" t="s">
        <v>563</v>
      </c>
      <c r="AQ840" s="360"/>
      <c r="AR840" s="360"/>
      <c r="AS840" s="360"/>
      <c r="AT840" s="360"/>
      <c r="AU840" s="360"/>
      <c r="AV840" s="360"/>
      <c r="AW840" s="360"/>
      <c r="AX840" s="360"/>
    </row>
    <row r="841" spans="1:50" ht="30" hidden="1" customHeight="1" x14ac:dyDescent="0.15">
      <c r="A841" s="376">
        <v>5</v>
      </c>
      <c r="B841" s="376">
        <v>1</v>
      </c>
      <c r="C841" s="361"/>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72"/>
      <c r="AI841" s="373"/>
      <c r="AJ841" s="373"/>
      <c r="AK841" s="373"/>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61"/>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72"/>
      <c r="AI842" s="373"/>
      <c r="AJ842" s="373"/>
      <c r="AK842" s="373"/>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61"/>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72"/>
      <c r="AI843" s="373"/>
      <c r="AJ843" s="373"/>
      <c r="AK843" s="373"/>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61"/>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72"/>
      <c r="AI844" s="373"/>
      <c r="AJ844" s="373"/>
      <c r="AK844" s="373"/>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61"/>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72"/>
      <c r="AI845" s="373"/>
      <c r="AJ845" s="373"/>
      <c r="AK845" s="373"/>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61"/>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72"/>
      <c r="AI846" s="373"/>
      <c r="AJ846" s="373"/>
      <c r="AK846" s="373"/>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653</v>
      </c>
      <c r="D870" s="347"/>
      <c r="E870" s="347"/>
      <c r="F870" s="347"/>
      <c r="G870" s="347"/>
      <c r="H870" s="347"/>
      <c r="I870" s="347"/>
      <c r="J870" s="348">
        <v>2000020262048</v>
      </c>
      <c r="K870" s="349"/>
      <c r="L870" s="349"/>
      <c r="M870" s="349"/>
      <c r="N870" s="349"/>
      <c r="O870" s="349"/>
      <c r="P870" s="362" t="s">
        <v>660</v>
      </c>
      <c r="Q870" s="350"/>
      <c r="R870" s="350"/>
      <c r="S870" s="350"/>
      <c r="T870" s="350"/>
      <c r="U870" s="350"/>
      <c r="V870" s="350"/>
      <c r="W870" s="350"/>
      <c r="X870" s="350"/>
      <c r="Y870" s="351">
        <v>2</v>
      </c>
      <c r="Z870" s="352"/>
      <c r="AA870" s="352"/>
      <c r="AB870" s="353"/>
      <c r="AC870" s="363" t="s">
        <v>501</v>
      </c>
      <c r="AD870" s="371"/>
      <c r="AE870" s="371"/>
      <c r="AF870" s="371"/>
      <c r="AG870" s="371"/>
      <c r="AH870" s="372" t="s">
        <v>655</v>
      </c>
      <c r="AI870" s="373"/>
      <c r="AJ870" s="373"/>
      <c r="AK870" s="373"/>
      <c r="AL870" s="357" t="s">
        <v>656</v>
      </c>
      <c r="AM870" s="358"/>
      <c r="AN870" s="358"/>
      <c r="AO870" s="359"/>
      <c r="AP870" s="360" t="s">
        <v>658</v>
      </c>
      <c r="AQ870" s="360"/>
      <c r="AR870" s="360"/>
      <c r="AS870" s="360"/>
      <c r="AT870" s="360"/>
      <c r="AU870" s="360"/>
      <c r="AV870" s="360"/>
      <c r="AW870" s="360"/>
      <c r="AX870" s="360"/>
    </row>
    <row r="871" spans="1:50" ht="30" customHeight="1" x14ac:dyDescent="0.15">
      <c r="A871" s="376">
        <v>2</v>
      </c>
      <c r="B871" s="376">
        <v>1</v>
      </c>
      <c r="C871" s="361" t="s">
        <v>654</v>
      </c>
      <c r="D871" s="347"/>
      <c r="E871" s="347"/>
      <c r="F871" s="347"/>
      <c r="G871" s="347"/>
      <c r="H871" s="347"/>
      <c r="I871" s="347"/>
      <c r="J871" s="348">
        <v>2000020260002</v>
      </c>
      <c r="K871" s="349"/>
      <c r="L871" s="349"/>
      <c r="M871" s="349"/>
      <c r="N871" s="349"/>
      <c r="O871" s="349"/>
      <c r="P871" s="362" t="s">
        <v>660</v>
      </c>
      <c r="Q871" s="350"/>
      <c r="R871" s="350"/>
      <c r="S871" s="350"/>
      <c r="T871" s="350"/>
      <c r="U871" s="350"/>
      <c r="V871" s="350"/>
      <c r="W871" s="350"/>
      <c r="X871" s="350"/>
      <c r="Y871" s="351">
        <v>2</v>
      </c>
      <c r="Z871" s="352"/>
      <c r="AA871" s="352"/>
      <c r="AB871" s="353"/>
      <c r="AC871" s="363" t="s">
        <v>501</v>
      </c>
      <c r="AD871" s="363"/>
      <c r="AE871" s="363"/>
      <c r="AF871" s="363"/>
      <c r="AG871" s="363"/>
      <c r="AH871" s="372" t="s">
        <v>656</v>
      </c>
      <c r="AI871" s="373"/>
      <c r="AJ871" s="373"/>
      <c r="AK871" s="373"/>
      <c r="AL871" s="357" t="s">
        <v>657</v>
      </c>
      <c r="AM871" s="358"/>
      <c r="AN871" s="358"/>
      <c r="AO871" s="359"/>
      <c r="AP871" s="360" t="s">
        <v>659</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661</v>
      </c>
      <c r="D903" s="347"/>
      <c r="E903" s="347"/>
      <c r="F903" s="347"/>
      <c r="G903" s="347"/>
      <c r="H903" s="347"/>
      <c r="I903" s="347"/>
      <c r="J903" s="348">
        <v>5130005006834</v>
      </c>
      <c r="K903" s="349"/>
      <c r="L903" s="349"/>
      <c r="M903" s="349"/>
      <c r="N903" s="349"/>
      <c r="O903" s="349"/>
      <c r="P903" s="362" t="s">
        <v>662</v>
      </c>
      <c r="Q903" s="350"/>
      <c r="R903" s="350"/>
      <c r="S903" s="350"/>
      <c r="T903" s="350"/>
      <c r="U903" s="350"/>
      <c r="V903" s="350"/>
      <c r="W903" s="350"/>
      <c r="X903" s="350"/>
      <c r="Y903" s="351">
        <v>3</v>
      </c>
      <c r="Z903" s="352"/>
      <c r="AA903" s="352"/>
      <c r="AB903" s="353"/>
      <c r="AC903" s="363" t="s">
        <v>501</v>
      </c>
      <c r="AD903" s="371"/>
      <c r="AE903" s="371"/>
      <c r="AF903" s="371"/>
      <c r="AG903" s="371"/>
      <c r="AH903" s="372" t="s">
        <v>663</v>
      </c>
      <c r="AI903" s="373"/>
      <c r="AJ903" s="373"/>
      <c r="AK903" s="373"/>
      <c r="AL903" s="357" t="s">
        <v>664</v>
      </c>
      <c r="AM903" s="358"/>
      <c r="AN903" s="358"/>
      <c r="AO903" s="359"/>
      <c r="AP903" s="360" t="s">
        <v>664</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599</v>
      </c>
      <c r="F1102" s="375"/>
      <c r="G1102" s="375"/>
      <c r="H1102" s="375"/>
      <c r="I1102" s="375"/>
      <c r="J1102" s="348" t="s">
        <v>574</v>
      </c>
      <c r="K1102" s="349"/>
      <c r="L1102" s="349"/>
      <c r="M1102" s="349"/>
      <c r="N1102" s="349"/>
      <c r="O1102" s="349"/>
      <c r="P1102" s="362" t="s">
        <v>574</v>
      </c>
      <c r="Q1102" s="350"/>
      <c r="R1102" s="350"/>
      <c r="S1102" s="350"/>
      <c r="T1102" s="350"/>
      <c r="U1102" s="350"/>
      <c r="V1102" s="350"/>
      <c r="W1102" s="350"/>
      <c r="X1102" s="350"/>
      <c r="Y1102" s="351" t="s">
        <v>599</v>
      </c>
      <c r="Z1102" s="352"/>
      <c r="AA1102" s="352"/>
      <c r="AB1102" s="353"/>
      <c r="AC1102" s="354"/>
      <c r="AD1102" s="354"/>
      <c r="AE1102" s="354"/>
      <c r="AF1102" s="354"/>
      <c r="AG1102" s="354"/>
      <c r="AH1102" s="355" t="s">
        <v>574</v>
      </c>
      <c r="AI1102" s="356"/>
      <c r="AJ1102" s="356"/>
      <c r="AK1102" s="356"/>
      <c r="AL1102" s="357" t="s">
        <v>574</v>
      </c>
      <c r="AM1102" s="358"/>
      <c r="AN1102" s="358"/>
      <c r="AO1102" s="359"/>
      <c r="AP1102" s="360" t="s">
        <v>574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3:Y790 Y781">
    <cfRule type="expression" dxfId="2785" priority="13689">
      <formula>IF(RIGHT(TEXT(Y781,"0.#"),1)=".",FALSE,TRUE)</formula>
    </cfRule>
    <cfRule type="expression" dxfId="2784" priority="13690">
      <formula>IF(RIGHT(TEXT(Y781,"0.#"),1)=".",TRUE,FALSE)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AU781">
    <cfRule type="expression" dxfId="2779" priority="13683">
      <formula>IF(RIGHT(TEXT(AU781,"0.#"),1)=".",FALSE,TRUE)</formula>
    </cfRule>
    <cfRule type="expression" dxfId="2778" priority="13684">
      <formula>IF(RIGHT(TEXT(AU781,"0.#"),1)=".",TRUE,FALSE)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E117 AM117">
    <cfRule type="expression" dxfId="2591" priority="13161">
      <formula>IF(RIGHT(TEXT(AE117,"0.#"),1)=".",FALSE,TRUE)</formula>
    </cfRule>
    <cfRule type="expression" dxfId="2590" priority="13162">
      <formula>IF(RIGHT(TEXT(AE117,"0.#"),1)=".",TRUE,FALSE)</formula>
    </cfRule>
  </conditionalFormatting>
  <conditionalFormatting sqref="AI117">
    <cfRule type="expression" dxfId="2589" priority="13159">
      <formula>IF(RIGHT(TEXT(AI117,"0.#"),1)=".",FALSE,TRUE)</formula>
    </cfRule>
    <cfRule type="expression" dxfId="2588" priority="13160">
      <formula>IF(RIGHT(TEXT(AI117,"0.#"),1)=".",TRUE,FALSE)</formula>
    </cfRule>
  </conditionalFormatting>
  <conditionalFormatting sqref="AQ117">
    <cfRule type="expression" dxfId="2587" priority="13155">
      <formula>IF(RIGHT(TEXT(AQ117,"0.#"),1)=".",FALSE,TRUE)</formula>
    </cfRule>
    <cfRule type="expression" dxfId="2586" priority="13156">
      <formula>IF(RIGHT(TEXT(AQ117,"0.#"),1)=".",TRUE,FALSE)</formula>
    </cfRule>
  </conditionalFormatting>
  <conditionalFormatting sqref="AE119 AQ119">
    <cfRule type="expression" dxfId="2585" priority="13153">
      <formula>IF(RIGHT(TEXT(AE119,"0.#"),1)=".",FALSE,TRUE)</formula>
    </cfRule>
    <cfRule type="expression" dxfId="2584" priority="13154">
      <formula>IF(RIGHT(TEXT(AE119,"0.#"),1)=".",TRUE,FALSE)</formula>
    </cfRule>
  </conditionalFormatting>
  <conditionalFormatting sqref="AI119">
    <cfRule type="expression" dxfId="2583" priority="13151">
      <formula>IF(RIGHT(TEXT(AI119,"0.#"),1)=".",FALSE,TRUE)</formula>
    </cfRule>
    <cfRule type="expression" dxfId="2582" priority="13152">
      <formula>IF(RIGHT(TEXT(AI119,"0.#"),1)=".",TRUE,FALSE)</formula>
    </cfRule>
  </conditionalFormatting>
  <conditionalFormatting sqref="AM119">
    <cfRule type="expression" dxfId="2581" priority="13149">
      <formula>IF(RIGHT(TEXT(AM119,"0.#"),1)=".",FALSE,TRUE)</formula>
    </cfRule>
    <cfRule type="expression" dxfId="2580" priority="13150">
      <formula>IF(RIGHT(TEXT(AM119,"0.#"),1)=".",TRUE,FALSE)</formula>
    </cfRule>
  </conditionalFormatting>
  <conditionalFormatting sqref="AQ120">
    <cfRule type="expression" dxfId="2579" priority="13141">
      <formula>IF(RIGHT(TEXT(AQ120,"0.#"),1)=".",FALSE,TRUE)</formula>
    </cfRule>
    <cfRule type="expression" dxfId="2578" priority="13142">
      <formula>IF(RIGHT(TEXT(AQ120,"0.#"),1)=".",TRUE,FALSE)</formula>
    </cfRule>
  </conditionalFormatting>
  <conditionalFormatting sqref="AE122 AQ122">
    <cfRule type="expression" dxfId="2577" priority="13139">
      <formula>IF(RIGHT(TEXT(AE122,"0.#"),1)=".",FALSE,TRUE)</formula>
    </cfRule>
    <cfRule type="expression" dxfId="2576" priority="13140">
      <formula>IF(RIGHT(TEXT(AE122,"0.#"),1)=".",TRUE,FALSE)</formula>
    </cfRule>
  </conditionalFormatting>
  <conditionalFormatting sqref="AI122">
    <cfRule type="expression" dxfId="2575" priority="13137">
      <formula>IF(RIGHT(TEXT(AI122,"0.#"),1)=".",FALSE,TRUE)</formula>
    </cfRule>
    <cfRule type="expression" dxfId="2574" priority="13138">
      <formula>IF(RIGHT(TEXT(AI122,"0.#"),1)=".",TRUE,FALSE)</formula>
    </cfRule>
  </conditionalFormatting>
  <conditionalFormatting sqref="AM122">
    <cfRule type="expression" dxfId="2573" priority="13135">
      <formula>IF(RIGHT(TEXT(AM122,"0.#"),1)=".",FALSE,TRUE)</formula>
    </cfRule>
    <cfRule type="expression" dxfId="2572" priority="13136">
      <formula>IF(RIGHT(TEXT(AM122,"0.#"),1)=".",TRUE,FALSE)</formula>
    </cfRule>
  </conditionalFormatting>
  <conditionalFormatting sqref="AQ123">
    <cfRule type="expression" dxfId="2571" priority="13127">
      <formula>IF(RIGHT(TEXT(AQ123,"0.#"),1)=".",FALSE,TRUE)</formula>
    </cfRule>
    <cfRule type="expression" dxfId="2570" priority="13128">
      <formula>IF(RIGHT(TEXT(AQ123,"0.#"),1)=".",TRUE,FALSE)</formula>
    </cfRule>
  </conditionalFormatting>
  <conditionalFormatting sqref="AE125 AQ125">
    <cfRule type="expression" dxfId="2569" priority="13125">
      <formula>IF(RIGHT(TEXT(AE125,"0.#"),1)=".",FALSE,TRUE)</formula>
    </cfRule>
    <cfRule type="expression" dxfId="2568" priority="13126">
      <formula>IF(RIGHT(TEXT(AE125,"0.#"),1)=".",TRUE,FALSE)</formula>
    </cfRule>
  </conditionalFormatting>
  <conditionalFormatting sqref="AI125">
    <cfRule type="expression" dxfId="2567" priority="13123">
      <formula>IF(RIGHT(TEXT(AI125,"0.#"),1)=".",FALSE,TRUE)</formula>
    </cfRule>
    <cfRule type="expression" dxfId="2566" priority="13124">
      <formula>IF(RIGHT(TEXT(AI125,"0.#"),1)=".",TRUE,FALSE)</formula>
    </cfRule>
  </conditionalFormatting>
  <conditionalFormatting sqref="AM125">
    <cfRule type="expression" dxfId="2565" priority="13121">
      <formula>IF(RIGHT(TEXT(AM125,"0.#"),1)=".",FALSE,TRUE)</formula>
    </cfRule>
    <cfRule type="expression" dxfId="2564" priority="13122">
      <formula>IF(RIGHT(TEXT(AM125,"0.#"),1)=".",TRUE,FALSE)</formula>
    </cfRule>
  </conditionalFormatting>
  <conditionalFormatting sqref="AQ126">
    <cfRule type="expression" dxfId="2563" priority="13113">
      <formula>IF(RIGHT(TEXT(AQ126,"0.#"),1)=".",FALSE,TRUE)</formula>
    </cfRule>
    <cfRule type="expression" dxfId="2562" priority="13114">
      <formula>IF(RIGHT(TEXT(AQ126,"0.#"),1)=".",TRUE,FALSE)</formula>
    </cfRule>
  </conditionalFormatting>
  <conditionalFormatting sqref="AE128 AQ128">
    <cfRule type="expression" dxfId="2561" priority="13111">
      <formula>IF(RIGHT(TEXT(AE128,"0.#"),1)=".",FALSE,TRUE)</formula>
    </cfRule>
    <cfRule type="expression" dxfId="2560" priority="13112">
      <formula>IF(RIGHT(TEXT(AE128,"0.#"),1)=".",TRUE,FALSE)</formula>
    </cfRule>
  </conditionalFormatting>
  <conditionalFormatting sqref="AI128">
    <cfRule type="expression" dxfId="2559" priority="13109">
      <formula>IF(RIGHT(TEXT(AI128,"0.#"),1)=".",FALSE,TRUE)</formula>
    </cfRule>
    <cfRule type="expression" dxfId="2558" priority="13110">
      <formula>IF(RIGHT(TEXT(AI128,"0.#"),1)=".",TRUE,FALSE)</formula>
    </cfRule>
  </conditionalFormatting>
  <conditionalFormatting sqref="AM128">
    <cfRule type="expression" dxfId="2557" priority="13107">
      <formula>IF(RIGHT(TEXT(AM128,"0.#"),1)=".",FALSE,TRUE)</formula>
    </cfRule>
    <cfRule type="expression" dxfId="2556" priority="13108">
      <formula>IF(RIGHT(TEXT(AM128,"0.#"),1)=".",TRUE,FALSE)</formula>
    </cfRule>
  </conditionalFormatting>
  <conditionalFormatting sqref="AQ129">
    <cfRule type="expression" dxfId="2555" priority="13099">
      <formula>IF(RIGHT(TEXT(AQ129,"0.#"),1)=".",FALSE,TRUE)</formula>
    </cfRule>
    <cfRule type="expression" dxfId="2554" priority="13100">
      <formula>IF(RIGHT(TEXT(AQ129,"0.#"),1)=".",TRUE,FALSE)</formula>
    </cfRule>
  </conditionalFormatting>
  <conditionalFormatting sqref="AE75">
    <cfRule type="expression" dxfId="2553" priority="13097">
      <formula>IF(RIGHT(TEXT(AE75,"0.#"),1)=".",FALSE,TRUE)</formula>
    </cfRule>
    <cfRule type="expression" dxfId="2552" priority="13098">
      <formula>IF(RIGHT(TEXT(AE75,"0.#"),1)=".",TRUE,FALSE)</formula>
    </cfRule>
  </conditionalFormatting>
  <conditionalFormatting sqref="AE76">
    <cfRule type="expression" dxfId="2551" priority="13095">
      <formula>IF(RIGHT(TEXT(AE76,"0.#"),1)=".",FALSE,TRUE)</formula>
    </cfRule>
    <cfRule type="expression" dxfId="2550" priority="13096">
      <formula>IF(RIGHT(TEXT(AE76,"0.#"),1)=".",TRUE,FALSE)</formula>
    </cfRule>
  </conditionalFormatting>
  <conditionalFormatting sqref="AE77">
    <cfRule type="expression" dxfId="2549" priority="13093">
      <formula>IF(RIGHT(TEXT(AE77,"0.#"),1)=".",FALSE,TRUE)</formula>
    </cfRule>
    <cfRule type="expression" dxfId="2548" priority="13094">
      <formula>IF(RIGHT(TEXT(AE77,"0.#"),1)=".",TRUE,FALSE)</formula>
    </cfRule>
  </conditionalFormatting>
  <conditionalFormatting sqref="AI77">
    <cfRule type="expression" dxfId="2547" priority="13091">
      <formula>IF(RIGHT(TEXT(AI77,"0.#"),1)=".",FALSE,TRUE)</formula>
    </cfRule>
    <cfRule type="expression" dxfId="2546" priority="13092">
      <formula>IF(RIGHT(TEXT(AI77,"0.#"),1)=".",TRUE,FALSE)</formula>
    </cfRule>
  </conditionalFormatting>
  <conditionalFormatting sqref="AI76">
    <cfRule type="expression" dxfId="2545" priority="13089">
      <formula>IF(RIGHT(TEXT(AI76,"0.#"),1)=".",FALSE,TRUE)</formula>
    </cfRule>
    <cfRule type="expression" dxfId="2544" priority="13090">
      <formula>IF(RIGHT(TEXT(AI76,"0.#"),1)=".",TRUE,FALSE)</formula>
    </cfRule>
  </conditionalFormatting>
  <conditionalFormatting sqref="AI75">
    <cfRule type="expression" dxfId="2543" priority="13087">
      <formula>IF(RIGHT(TEXT(AI75,"0.#"),1)=".",FALSE,TRUE)</formula>
    </cfRule>
    <cfRule type="expression" dxfId="2542" priority="13088">
      <formula>IF(RIGHT(TEXT(AI75,"0.#"),1)=".",TRUE,FALSE)</formula>
    </cfRule>
  </conditionalFormatting>
  <conditionalFormatting sqref="AM75">
    <cfRule type="expression" dxfId="2541" priority="13085">
      <formula>IF(RIGHT(TEXT(AM75,"0.#"),1)=".",FALSE,TRUE)</formula>
    </cfRule>
    <cfRule type="expression" dxfId="2540" priority="13086">
      <formula>IF(RIGHT(TEXT(AM75,"0.#"),1)=".",TRUE,FALSE)</formula>
    </cfRule>
  </conditionalFormatting>
  <conditionalFormatting sqref="AM76">
    <cfRule type="expression" dxfId="2539" priority="13083">
      <formula>IF(RIGHT(TEXT(AM76,"0.#"),1)=".",FALSE,TRUE)</formula>
    </cfRule>
    <cfRule type="expression" dxfId="2538" priority="13084">
      <formula>IF(RIGHT(TEXT(AM76,"0.#"),1)=".",TRUE,FALSE)</formula>
    </cfRule>
  </conditionalFormatting>
  <conditionalFormatting sqref="AM77">
    <cfRule type="expression" dxfId="2537" priority="13081">
      <formula>IF(RIGHT(TEXT(AM77,"0.#"),1)=".",FALSE,TRUE)</formula>
    </cfRule>
    <cfRule type="expression" dxfId="2536" priority="13082">
      <formula>IF(RIGHT(TEXT(AM77,"0.#"),1)=".",TRUE,FALSE)</formula>
    </cfRule>
  </conditionalFormatting>
  <conditionalFormatting sqref="AE134:AE135 AI134:AI135 AM134:AM135 AQ134:AQ135 AU134:AU135">
    <cfRule type="expression" dxfId="2535" priority="13067">
      <formula>IF(RIGHT(TEXT(AE134,"0.#"),1)=".",FALSE,TRUE)</formula>
    </cfRule>
    <cfRule type="expression" dxfId="2534" priority="13068">
      <formula>IF(RIGHT(TEXT(AE134,"0.#"),1)=".",TRUE,FALSE)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47:AO866">
    <cfRule type="expression" dxfId="2503" priority="6637">
      <formula>IF(AND(AL847&gt;=0, RIGHT(TEXT(AL847,"0.#"),1)&lt;&gt;"."),TRUE,FALSE)</formula>
    </cfRule>
    <cfRule type="expression" dxfId="2502" priority="6638">
      <formula>IF(AND(AL847&gt;=0, RIGHT(TEXT(AL847,"0.#"),1)="."),TRUE,FALSE)</formula>
    </cfRule>
    <cfRule type="expression" dxfId="2501" priority="6639">
      <formula>IF(AND(AL847&lt;0, RIGHT(TEXT(AL847,"0.#"),1)&lt;&gt;"."),TRUE,FALSE)</formula>
    </cfRule>
    <cfRule type="expression" dxfId="2500" priority="6640">
      <formula>IF(AND(AL847&lt;0, RIGHT(TEXT(AL847,"0.#"),1)="."),TRUE,FALSE)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cfRule type="expression" dxfId="2487" priority="4647">
      <formula>IF(RIGHT(TEXT(AQ87,"0.#"),1)=".",FALSE,TRUE)</formula>
    </cfRule>
    <cfRule type="expression" dxfId="2486" priority="4648">
      <formula>IF(RIGHT(TEXT(AQ87,"0.#"),1)=".",TRUE,FALSE)</formula>
    </cfRule>
  </conditionalFormatting>
  <conditionalFormatting sqref="AU87: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7:Y866">
    <cfRule type="expression" dxfId="2429" priority="2965">
      <formula>IF(RIGHT(TEXT(Y847,"0.#"),1)=".",FALSE,TRUE)</formula>
    </cfRule>
    <cfRule type="expression" dxfId="2428" priority="2966">
      <formula>IF(RIGHT(TEXT(Y847,"0.#"),1)=".",TRUE,FALSE)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2:AO1131">
    <cfRule type="expression" dxfId="2399" priority="2871">
      <formula>IF(AND(AL1102&gt;=0, RIGHT(TEXT(AL1102,"0.#"),1)&lt;&gt;"."),TRUE,FALSE)</formula>
    </cfRule>
    <cfRule type="expression" dxfId="2398" priority="2872">
      <formula>IF(AND(AL1102&gt;=0, RIGHT(TEXT(AL1102,"0.#"),1)="."),TRUE,FALSE)</formula>
    </cfRule>
    <cfRule type="expression" dxfId="2397" priority="2873">
      <formula>IF(AND(AL1102&lt;0, RIGHT(TEXT(AL1102,"0.#"),1)&lt;&gt;"."),TRUE,FALSE)</formula>
    </cfRule>
    <cfRule type="expression" dxfId="2396" priority="2874">
      <formula>IF(AND(AL1102&lt;0, RIGHT(TEXT(AL1102,"0.#"),1)="."),TRUE,FALSE)</formula>
    </cfRule>
  </conditionalFormatting>
  <conditionalFormatting sqref="Y1102:Y1131">
    <cfRule type="expression" dxfId="2395" priority="2869">
      <formula>IF(RIGHT(TEXT(Y1102,"0.#"),1)=".",FALSE,TRUE)</formula>
    </cfRule>
    <cfRule type="expression" dxfId="2394" priority="2870">
      <formula>IF(RIGHT(TEXT(Y1102,"0.#"),1)=".",TRUE,FALSE)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L846:AO846">
    <cfRule type="expression" dxfId="711" priority="9">
      <formula>IF(AND(AL846&gt;=0, RIGHT(TEXT(AL846,"0.#"),1)&lt;&gt;"."),TRUE,FALSE)</formula>
    </cfRule>
    <cfRule type="expression" dxfId="710" priority="10">
      <formula>IF(AND(AL846&gt;=0, RIGHT(TEXT(AL846,"0.#"),1)="."),TRUE,FALSE)</formula>
    </cfRule>
    <cfRule type="expression" dxfId="709" priority="11">
      <formula>IF(AND(AL846&lt;0, RIGHT(TEXT(AL846,"0.#"),1)&lt;&gt;"."),TRUE,FALSE)</formula>
    </cfRule>
    <cfRule type="expression" dxfId="708" priority="12">
      <formula>IF(AND(AL846&lt;0, RIGHT(TEXT(AL846,"0.#"),1)="."),TRUE,FALSE)</formula>
    </cfRule>
  </conditionalFormatting>
  <conditionalFormatting sqref="Y839:Y846">
    <cfRule type="expression" dxfId="707" priority="7">
      <formula>IF(RIGHT(TEXT(Y839,"0.#"),1)=".",FALSE,TRUE)</formula>
    </cfRule>
    <cfRule type="expression" dxfId="706" priority="8">
      <formula>IF(RIGHT(TEXT(Y839,"0.#"),1)=".",TRUE,FALSE)</formula>
    </cfRule>
  </conditionalFormatting>
  <conditionalFormatting sqref="AL837:AO845">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483" max="49" man="1"/>
    <brk id="735" max="49" man="1"/>
    <brk id="833"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O16" sqref="O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570</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t="s">
        <v>570</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32"/>
      <c r="AA2" s="833"/>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32"/>
      <c r="AA9" s="833"/>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32"/>
      <c r="AA16" s="833"/>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32"/>
      <c r="AA23" s="833"/>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32"/>
      <c r="AA30" s="833"/>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32"/>
      <c r="AA37" s="833"/>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32"/>
      <c r="AA44" s="833"/>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32"/>
      <c r="AA51" s="833"/>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32"/>
      <c r="AA58" s="833"/>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32"/>
      <c r="AA65" s="833"/>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8"/>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45"/>
      <c r="B16" s="1046"/>
      <c r="C16" s="1046"/>
      <c r="D16" s="1046"/>
      <c r="E16" s="1046"/>
      <c r="F16" s="1047"/>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8"/>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45"/>
      <c r="B29" s="1046"/>
      <c r="C29" s="1046"/>
      <c r="D29" s="1046"/>
      <c r="E29" s="1046"/>
      <c r="F29" s="1047"/>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8"/>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45"/>
      <c r="B42" s="1046"/>
      <c r="C42" s="1046"/>
      <c r="D42" s="1046"/>
      <c r="E42" s="1046"/>
      <c r="F42" s="1047"/>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8"/>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45"/>
      <c r="B56" s="1046"/>
      <c r="C56" s="1046"/>
      <c r="D56" s="1046"/>
      <c r="E56" s="1046"/>
      <c r="F56" s="1047"/>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8"/>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45"/>
      <c r="B69" s="1046"/>
      <c r="C69" s="1046"/>
      <c r="D69" s="1046"/>
      <c r="E69" s="1046"/>
      <c r="F69" s="1047"/>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8"/>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45"/>
      <c r="B82" s="1046"/>
      <c r="C82" s="1046"/>
      <c r="D82" s="1046"/>
      <c r="E82" s="1046"/>
      <c r="F82" s="1047"/>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8"/>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45"/>
      <c r="B95" s="1046"/>
      <c r="C95" s="1046"/>
      <c r="D95" s="1046"/>
      <c r="E95" s="1046"/>
      <c r="F95" s="1047"/>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8"/>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45"/>
      <c r="B109" s="1046"/>
      <c r="C109" s="1046"/>
      <c r="D109" s="1046"/>
      <c r="E109" s="1046"/>
      <c r="F109" s="1047"/>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8"/>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45"/>
      <c r="B122" s="1046"/>
      <c r="C122" s="1046"/>
      <c r="D122" s="1046"/>
      <c r="E122" s="1046"/>
      <c r="F122" s="1047"/>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8"/>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45"/>
      <c r="B135" s="1046"/>
      <c r="C135" s="1046"/>
      <c r="D135" s="1046"/>
      <c r="E135" s="1046"/>
      <c r="F135" s="1047"/>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8"/>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45"/>
      <c r="B148" s="1046"/>
      <c r="C148" s="1046"/>
      <c r="D148" s="1046"/>
      <c r="E148" s="1046"/>
      <c r="F148" s="1047"/>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8"/>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45"/>
      <c r="B162" s="1046"/>
      <c r="C162" s="1046"/>
      <c r="D162" s="1046"/>
      <c r="E162" s="1046"/>
      <c r="F162" s="1047"/>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8"/>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45"/>
      <c r="B175" s="1046"/>
      <c r="C175" s="1046"/>
      <c r="D175" s="1046"/>
      <c r="E175" s="1046"/>
      <c r="F175" s="1047"/>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8"/>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45"/>
      <c r="B188" s="1046"/>
      <c r="C188" s="1046"/>
      <c r="D188" s="1046"/>
      <c r="E188" s="1046"/>
      <c r="F188" s="1047"/>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8"/>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45"/>
      <c r="B201" s="1046"/>
      <c r="C201" s="1046"/>
      <c r="D201" s="1046"/>
      <c r="E201" s="1046"/>
      <c r="F201" s="1047"/>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8"/>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45"/>
      <c r="B215" s="1046"/>
      <c r="C215" s="1046"/>
      <c r="D215" s="1046"/>
      <c r="E215" s="1046"/>
      <c r="F215" s="1047"/>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8"/>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45"/>
      <c r="B228" s="1046"/>
      <c r="C228" s="1046"/>
      <c r="D228" s="1046"/>
      <c r="E228" s="1046"/>
      <c r="F228" s="1047"/>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8"/>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45"/>
      <c r="B241" s="1046"/>
      <c r="C241" s="1046"/>
      <c r="D241" s="1046"/>
      <c r="E241" s="1046"/>
      <c r="F241" s="1047"/>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8"/>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45"/>
      <c r="B254" s="1046"/>
      <c r="C254" s="1046"/>
      <c r="D254" s="1046"/>
      <c r="E254" s="1046"/>
      <c r="F254" s="1047"/>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8"/>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2019-06-07T09:27:59Z</cp:lastPrinted>
  <dcterms:created xsi:type="dcterms:W3CDTF">2012-03-13T00:50:25Z</dcterms:created>
  <dcterms:modified xsi:type="dcterms:W3CDTF">2019-08-14T08:24:45Z</dcterms:modified>
</cp:coreProperties>
</file>