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監理係\31年度\04 予算・執行・決算・検査院・補助金・運営費交付金\01 予算\★行政事業レビュー\190809 （正式依頼）平成31年度行政事業レビュー（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<sst xmlns="http://schemas.openxmlformats.org/spreadsheetml/2006/main" count="2920" uniqueCount="694">
  <si>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</si>
  <si>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</si>
  <si>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</si>
  <si>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</si>
  <si>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</si>
  <si>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</si>
  <si>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</si>
  <si>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</si>
  <si>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</si>
  <si>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</si>
  <si>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</si>
  <si>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</si>
  <si>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</si>
  <si>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</si>
  <si>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</si>
  <si>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</si>
  <si>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</si>
  <si>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</si>
  <si>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</si>
  <si>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</si>
  <si>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</si>
  <si>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</si>
  <si>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</si>
  <si>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</si>
  <si>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</si>
  <si>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</si>
  <si>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</si>
  <si>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</si>
  <si>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</si>
  <si>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</si>
  <si>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</si>
  <si>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</si>
  <si>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</si>
  <si>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</si>
  <si>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</si>
  <si>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</si>
  <si>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</si>
  <si>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</si>
  <si>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</si>
  <si>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</si>
  <si>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</si>
  <si>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</si>
  <si>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</si>
  <si>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</si>
  <si>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</si>
  <si>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</si>
  <si>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</si>
  <si>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</si>
  <si>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</si>
  <si>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</si>
  <si>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</si>
  <si>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</si>
  <si>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</si>
  <si>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</si>
  <si>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</si>
  <si>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</si>
  <si>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</si>
  <si>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</si>
  <si>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</si>
  <si>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</si>
  <si>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</si>
  <si>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</si>
  <si>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</si>
  <si>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</si>
  <si>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</si>
  <si>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</si>
  <si>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</si>
  <si>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</si>
  <si>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</si>
  <si>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</si>
  <si>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</si>
  <si>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</si>
  <si>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</si>
  <si>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</si>
  <si>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</si>
  <si>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</si>
  <si>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</si>
  <si>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</si>
  <si>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</si>
  <si>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</si>
  <si>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</si>
  <si>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</si>
  <si>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</si>
  <si>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</si>
  <si>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</si>
  <si>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</si>
  <si>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</si>
  <si>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</si>
  <si>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</si>
  <si>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</si>
  <si>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</si>
  <si>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</si>
  <si>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</si>
  <si>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</si>
  <si>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</si>
  <si>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</si>
  <si>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</si>
  <si>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</si>
  <si>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</si>
  <si>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</si>
  <si>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</si>
  <si>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</si>
  <si>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</si>
  <si>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</si>
  <si>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</si>
  <si>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</si>
  <si>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</si>
  <si>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</si>
  <si>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</si>
  <si>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</si>
  <si>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</si>
  <si>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</si>
  <si>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</si>
  <si>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</si>
  <si>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</si>
  <si>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</si>
  <si>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</si>
  <si>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</si>
  <si>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</si>
  <si>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</si>
  <si>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</si>
  <si>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</si>
  <si>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</si>
  <si>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</si>
  <si>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</si>
  <si>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</si>
  <si>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</si>
  <si>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</si>
  <si>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</si>
  <si>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</si>
  <si>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</si>
  <si>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</si>
  <si>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</si>
  <si>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</si>
  <si>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</si>
  <si>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</si>
  <si>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</si>
  <si>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</si>
  <si>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</si>
  <si>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</si>
  <si>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</si>
  <si>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</si>
  <si>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</si>
  <si>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</si>
  <si>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</si>
  <si>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</si>
  <si>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</si>
  <si>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</si>
  <si>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</si>
  <si>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</si>
  <si>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</si>
  <si>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</si>
  <si>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</si>
  <si>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</si>
  <si>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</si>
  <si>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</si>
  <si>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</si>
  <si>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</si>
  <si>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</si>
  <si>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</si>
  <si>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</si>
  <si>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</si>
  <si>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</si>
  <si>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</si>
  <si>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</si>
  <si>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</si>
  <si>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</si>
  <si>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</si>
  <si>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</si>
  <si>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</si>
  <si>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</si>
  <si>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</si>
  <si>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</si>
  <si>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</si>
  <si>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</si>
  <si>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</si>
  <si>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</si>
  <si>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</si>
  <si>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</si>
  <si>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</si>
  <si>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</si>
  <si>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</si>
  <si>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</si>
  <si>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</si>
  <si>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</si>
  <si>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</si>
  <si>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</si>
  <si>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</si>
  <si>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</si>
  <si>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</si>
  <si>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</si>
  <si>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</si>
  <si>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</si>
  <si>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</si>
  <si>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</si>
  <si>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</si>
  <si>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</si>
  <si>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</si>
  <si>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</si>
  <si>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</si>
  <si>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</si>
  <si>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</si>
  <si>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</si>
  <si>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</si>
  <si>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</si>
  <si>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</si>
  <si>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</si>
  <si>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</si>
  <si>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</si>
  <si>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</si>
  <si>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</si>
  <si>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</si>
  <si>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</si>
  <si>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</si>
  <si>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</si>
  <si>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</si>
  <si>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</si>
  <si>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</si>
  <si>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</si>
  <si>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</si>
  <si>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</si>
  <si>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</si>
  <si>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</si>
  <si>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</si>
  <si>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</si>
  <si>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</si>
  <si>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</si>
  <si>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</si>
  <si>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</si>
  <si>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</si>
  <si>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</si>
  <si>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</si>
  <si>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</si>
  <si>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</si>
  <si>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</si>
  <si>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</si>
  <si>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</si>
  <si>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</si>
  <si>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</si>
  <si>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</si>
  <si>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</si>
  <si>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</si>
  <si>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</si>
  <si>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</si>
  <si>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</si>
  <si>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</si>
  <si>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</si>
  <si>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</si>
  <si>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</si>
  <si>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</si>
  <si>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</si>
  <si>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</si>
  <si>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</si>
  <si>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</si>
  <si>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</si>
  <si>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</si>
  <si>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</si>
  <si>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</si>
  <si>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</si>
  <si>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</si>
  <si>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</si>
  <si>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</si>
  <si>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</si>
  <si>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</si>
  <si>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</si>
  <si>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</si>
  <si>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</si>
  <si>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</si>
  <si>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</si>
  <si>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</si>
  <si>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</si>
  <si>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</si>
  <si>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</si>
  <si>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</si>
  <si>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</si>
  <si>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</si>
  <si>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</si>
  <si>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</si>
  <si>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</si>
  <si>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</si>
  <si>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</si>
  <si>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</si>
  <si>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</si>
  <si>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</si>
  <si>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</si>
  <si>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</si>
  <si>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</si>
  <si>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</si>
  <si>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</si>
  <si>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</si>
  <si>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</si>
  <si>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</si>
  <si>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</si>
  <si>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</si>
  <si>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</si>
  <si>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</si>
  <si>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</si>
  <si>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</si>
  <si>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</si>
  <si>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</si>
  <si>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</si>
  <si>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</si>
  <si>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</si>
  <si>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</si>
  <si>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</si>
  <si>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</si>
  <si>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</si>
  <si>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</si>
  <si>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</si>
  <si>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</si>
  <si>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</si>
  <si>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</si>
  <si>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</si>
  <si>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</si>
  <si>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</si>
  <si>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</si>
  <si>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</si>
  <si>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</si>
  <si>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</si>
  <si>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</si>
  <si>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</si>
  <si>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</si>
  <si>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</si>
  <si>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</si>
  <si>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</si>
  <si>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</si>
  <si>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</si>
  <si>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</si>
  <si>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</si>
  <si>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</si>
  <si>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</si>
  <si>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</si>
  <si>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</si>
  <si>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</si>
  <si>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</si>
  <si>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</si>
  <si>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</si>
  <si>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</si>
  <si>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</si>
  <si>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</si>
  <si>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</si>
  <si>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</si>
  <si>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</si>
  <si>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</si>
  <si>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</si>
  <si>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</si>
  <si>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</si>
  <si>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</si>
  <si>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</si>
  <si>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</si>
  <si>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</si>
  <si>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</si>
  <si>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</si>
  <si>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</si>
  <si>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</si>
  <si>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</si>
  <si>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</si>
  <si>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</si>
  <si>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</si>
  <si>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</si>
  <si>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</si>
  <si>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</si>
  <si>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</si>
  <si>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</si>
  <si>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</si>
  <si>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</si>
  <si>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</si>
  <si>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</si>
  <si>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</si>
  <si>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</si>
  <si>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</si>
  <si>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</si>
  <si>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</si>
  <si>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</si>
  <si>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</si>
  <si>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</si>
  <si>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</si>
  <si>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</si>
  <si>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</si>
  <si>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</si>
  <si>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</si>
  <si>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</si>
  <si>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</si>
  <si>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</si>
  <si>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</si>
  <si>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</si>
  <si>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</si>
  <si>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</si>
  <si>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</si>
  <si>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</si>
  <si>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</si>
  <si>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</si>
  <si>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</si>
  <si>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</si>
  <si>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</si>
  <si>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</si>
  <si>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</si>
  <si>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</si>
  <si>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</si>
  <si>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</si>
  <si>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</si>
  <si>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</si>
  <si>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</si>
  <si>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</si>
  <si>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</si>
  <si>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</si>
  <si>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</si>
  <si>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</si>
  <si>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</si>
  <si>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</si>
  <si>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</si>
  <si>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</si>
  <si>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</si>
  <si>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</si>
  <si>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</si>
  <si>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</si>
  <si>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</si>
  <si>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</si>
  <si>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</si>
  <si>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</si>
  <si>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</si>
  <si>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</si>
  <si>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</si>
  <si>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</si>
  <si>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</si>
  <si>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</si>
  <si>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</si>
  <si>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</si>
  <si>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</si>
  <si>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</si>
  <si>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</si>
  <si>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</si>
  <si>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</si>
  <si>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</si>
  <si>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</si>
  <si>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</si>
  <si>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</si>
  <si>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</si>
  <si>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</si>
  <si>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</si>
  <si>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</si>
  <si>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</si>
  <si>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</si>
  <si>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</si>
  <si>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</si>
  <si>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</si>
  <si>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</si>
  <si>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</si>
  <si>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</si>
  <si>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</si>
  <si>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</si>
  <si>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</si>
  <si>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</si>
  <si>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</si>
  <si>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</si>
  <si>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</si>
  <si>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</si>
  <si>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</si>
  <si>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</si>
  <si>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</si>
  <si>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</si>
  <si>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</si>
  <si>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</si>
  <si>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</si>
  <si>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</si>
  <si>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</si>
  <si>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</si>
  <si>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</si>
  <si>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</si>
  <si>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</si>
  <si>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</si>
  <si>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</si>
  <si>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</si>
  <si>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</si>
  <si>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</si>
  <si>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</si>
  <si>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</si>
  <si>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</si>
  <si>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</si>
  <si>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</si>
  <si>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</si>
  <si>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</si>
  <si>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</si>
  <si>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</si>
  <si>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</si>
  <si>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</si>
  <si>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</si>
  <si>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</si>
  <si>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</si>
  <si>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</si>
  <si>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</si>
  <si>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</si>
  <si>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</si>
  <si>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</si>
  <si>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</si>
  <si>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</si>
  <si>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</si>
  <si>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</si>
  <si>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</si>
  <si>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</si>
  <si>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</si>
  <si>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</si>
  <si>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</si>
  <si>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</si>
  <si>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</si>
  <si>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</si>
  <si>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</si>
  <si>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</si>
  <si>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</si>
  <si>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</si>
  <si>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</si>
  <si>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</si>
  <si>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</si>
  <si>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</si>
  <si>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</si>
  <si>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</si>
  <si>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</si>
  <si>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</si>
  <si>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</si>
  <si>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</si>
  <si>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</si>
  <si>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</si>
  <si>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</si>
  <si>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</si>
  <si>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</si>
  <si>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</si>
  <si>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</si>
  <si>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</si>
  <si>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</si>
  <si>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</si>
  <si>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</si>
  <si>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</si>
  <si>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</si>
  <si>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</si>
  <si>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</si>
  <si>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</si>
  <si>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</si>
  <si>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</si>
  <si>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</si>
  <si>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</si>
  <si>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</si>
  <si>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</si>
  <si>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</si>
  <si>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</si>
  <si>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</si>
  <si>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</si>
  <si>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</si>
  <si>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</si>
  <si>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</si>
  <si>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</si>
  <si>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</si>
  <si>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</si>
  <si>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</si>
  <si>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</si>
  <si>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</si>
  <si>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</si>
  <si>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</si>
  <si>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</si>
  <si>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</si>
  <si>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</si>
  <si>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</si>
  <si>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</si>
  <si>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</si>
  <si>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</si>
  <si>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</si>
  <si>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</si>
  <si>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</si>
  <si>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</si>
  <si>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職業評価部門施設経費</t>
    <phoneticPr fontId="5"/>
  </si>
  <si>
    <t>職業安定局</t>
    <phoneticPr fontId="5"/>
  </si>
  <si>
    <t>昭和５４年度</t>
    <phoneticPr fontId="5"/>
  </si>
  <si>
    <t>雇用開発企画課</t>
    <phoneticPr fontId="5"/>
  </si>
  <si>
    <t>○</t>
  </si>
  <si>
    <t>障害者の雇用の促進に関する法律第19条第1項及び第2項、附則第2条第1項及び第2項、同法施行規則附則第1条の2及び第1条の2の2、雇用保険法第62条第1項第6号</t>
    <phoneticPr fontId="5"/>
  </si>
  <si>
    <t>障害者雇用対策基本方針（平成30年3月30日付け厚生労働省告示第178号）</t>
    <phoneticPr fontId="5"/>
  </si>
  <si>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</si>
  <si>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phoneticPr fontId="5"/>
  </si>
  <si>
    <t>-</t>
  </si>
  <si>
    <t>-</t>
    <phoneticPr fontId="5"/>
  </si>
  <si>
    <t>施設設備費</t>
    <rPh sb="0" eb="2">
      <t>シセツ</t>
    </rPh>
    <rPh sb="2" eb="5">
      <t>セツビヒ</t>
    </rPh>
    <phoneticPr fontId="6"/>
  </si>
  <si>
    <t>土地建物借料</t>
    <rPh sb="0" eb="2">
      <t>トチ</t>
    </rPh>
    <rPh sb="2" eb="4">
      <t>タテモノ</t>
    </rPh>
    <rPh sb="4" eb="6">
      <t>シャクリョウ</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</si>
  <si>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</si>
  <si>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</si>
  <si>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職業リハビリテーションセンターの設置件数2件</t>
    <phoneticPr fontId="5"/>
  </si>
  <si>
    <t>職業リハビリテーションセンターの設置件数</t>
    <phoneticPr fontId="5"/>
  </si>
  <si>
    <t>件</t>
    <rPh sb="0" eb="1">
      <t>ケン</t>
    </rPh>
    <phoneticPr fontId="5"/>
  </si>
  <si>
    <t>-</t>
    <phoneticPr fontId="5"/>
  </si>
  <si>
    <t>-</t>
    <phoneticPr fontId="5"/>
  </si>
  <si>
    <t>－</t>
    <phoneticPr fontId="5"/>
  </si>
  <si>
    <t>職業リハビリテーションセンターの設置に係り、岡山県及び厚生労働省一般会計より予算の範囲内で土地の借受を行う</t>
    <phoneticPr fontId="5"/>
  </si>
  <si>
    <t>千円</t>
    <rPh sb="0" eb="2">
      <t>センエン</t>
    </rPh>
    <phoneticPr fontId="5"/>
  </si>
  <si>
    <t>千円</t>
    <phoneticPr fontId="5"/>
  </si>
  <si>
    <t>土地借料／土地賃貸契約件数</t>
    <phoneticPr fontId="5"/>
  </si>
  <si>
    <t>　　千円/件</t>
    <rPh sb="2" eb="4">
      <t>センエン</t>
    </rPh>
    <rPh sb="5" eb="6">
      <t>ケン</t>
    </rPh>
    <phoneticPr fontId="5"/>
  </si>
  <si>
    <t>10,128/2</t>
    <phoneticPr fontId="5"/>
  </si>
  <si>
    <t>10,162/2</t>
    <phoneticPr fontId="5"/>
  </si>
  <si>
    <t>10,231/2</t>
    <phoneticPr fontId="5"/>
  </si>
  <si>
    <t>11,255/2</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</si>
  <si>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</si>
  <si>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</si>
  <si>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</si>
  <si>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</si>
  <si>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</si>
  <si>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</si>
  <si>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</si>
  <si>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</si>
  <si>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</si>
  <si>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</si>
  <si>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</si>
  <si>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</si>
  <si>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</si>
  <si>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</si>
  <si>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</si>
  <si>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</si>
  <si>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</si>
  <si>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</si>
  <si>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</si>
  <si>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</si>
  <si>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</si>
  <si>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</si>
  <si>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</si>
  <si>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障害者の雇用の促進等に関する法律第19条に規定された業務を行うことにより、障害者の職業の安定その他福祉の増進を図るためのものであり、国費を投入しなければ事業目的が達成できない。</t>
    <phoneticPr fontId="5"/>
  </si>
  <si>
    <t>障害者の雇用の促進等に関する法律の規定により、国が設置及び運営の業務を行う必要がある事業である。</t>
    <phoneticPr fontId="5"/>
  </si>
  <si>
    <t>障害者の雇用の促進等に関する法律第19条に規定された業務を行っており優先度が高い事業である。</t>
    <phoneticPr fontId="5"/>
  </si>
  <si>
    <t>無</t>
  </si>
  <si>
    <t>有</t>
  </si>
  <si>
    <t>職業リハビリテーションセンターはいずれも国有地（一般会計）及び岡山県有地に建てられているため、土地使用料はこれら土地所有者に支出する必要がある。</t>
    <phoneticPr fontId="5"/>
  </si>
  <si>
    <t>‐</t>
  </si>
  <si>
    <t>○</t>
    <phoneticPr fontId="5"/>
  </si>
  <si>
    <t>職業リハビリテーションセンターはいずれも国有地（一般会計）及び岡山県有地に建てられており、事業実施に当たってはこれら土地所有権者と適切な価格で土地の貸借を行っている。</t>
    <phoneticPr fontId="5"/>
  </si>
  <si>
    <t>土地使用料、改修に要する経費等、必要なものに限定されている。</t>
    <phoneticPr fontId="5"/>
  </si>
  <si>
    <t>土地の借受けに当たっては、岡山県条例に基づき時価よりも低額で借り受けるなど、コスト削減に努めている。</t>
    <phoneticPr fontId="5"/>
  </si>
  <si>
    <t>職業リハビリテーションセンターを2件設置するという成果目標に見合った実績を達成している</t>
    <phoneticPr fontId="5"/>
  </si>
  <si>
    <t>○</t>
    <phoneticPr fontId="5"/>
  </si>
  <si>
    <t>職業リハビリテーションセンターはいずれも国有地（一般会計）及び岡山県有地に建てられており、事業実施に当たってはこれら土地所有権者との土地貸借という手段以外に適当な方法がない。</t>
    <phoneticPr fontId="5"/>
  </si>
  <si>
    <t>適切な価格で土地の貸借を行った結果、見込みを下回った。</t>
    <phoneticPr fontId="5"/>
  </si>
  <si>
    <t>○</t>
    <phoneticPr fontId="5"/>
  </si>
  <si>
    <t>施設は障害者の職業リハビリテーションセンターとして十分に活用されている。</t>
    <phoneticPr fontId="5"/>
  </si>
  <si>
    <t>今後も適正な執行に努めていく。</t>
    <phoneticPr fontId="5"/>
  </si>
  <si>
    <t>759</t>
    <phoneticPr fontId="5"/>
  </si>
  <si>
    <t>688</t>
    <phoneticPr fontId="5"/>
  </si>
  <si>
    <t>608</t>
    <phoneticPr fontId="5"/>
  </si>
  <si>
    <t>534</t>
    <phoneticPr fontId="5"/>
  </si>
  <si>
    <t>532</t>
    <phoneticPr fontId="5"/>
  </si>
  <si>
    <t>540</t>
    <phoneticPr fontId="5"/>
  </si>
  <si>
    <t>535</t>
    <phoneticPr fontId="5"/>
  </si>
  <si>
    <t>A.厚生労働省一般会計</t>
    <phoneticPr fontId="5"/>
  </si>
  <si>
    <t>土地使用料</t>
    <phoneticPr fontId="5"/>
  </si>
  <si>
    <t>国立職業リハビリテーションセンターに係る土地使用料</t>
    <phoneticPr fontId="5"/>
  </si>
  <si>
    <t>土地借料</t>
    <phoneticPr fontId="5"/>
  </si>
  <si>
    <t>国立吉備高原職業リハビリテーションセンターに係る土地借料</t>
    <phoneticPr fontId="5"/>
  </si>
  <si>
    <t>B.岡山県</t>
    <phoneticPr fontId="5"/>
  </si>
  <si>
    <t>C.国土交通省</t>
    <phoneticPr fontId="5"/>
  </si>
  <si>
    <t>厚生労働省一般会計</t>
    <phoneticPr fontId="5"/>
  </si>
  <si>
    <t>土地使用料</t>
    <phoneticPr fontId="5"/>
  </si>
  <si>
    <t>-</t>
    <phoneticPr fontId="5"/>
  </si>
  <si>
    <t>－</t>
    <phoneticPr fontId="5"/>
  </si>
  <si>
    <t>岡山県</t>
    <phoneticPr fontId="5"/>
  </si>
  <si>
    <t>-</t>
    <phoneticPr fontId="5"/>
  </si>
  <si>
    <t>－</t>
    <phoneticPr fontId="5"/>
  </si>
  <si>
    <t>国土交通省</t>
    <rPh sb="0" eb="2">
      <t>コクド</t>
    </rPh>
    <rPh sb="2" eb="5">
      <t>コウツウショウ</t>
    </rPh>
    <phoneticPr fontId="5"/>
  </si>
  <si>
    <t>－</t>
    <phoneticPr fontId="5"/>
  </si>
  <si>
    <t>－</t>
    <phoneticPr fontId="5"/>
  </si>
  <si>
    <t>-</t>
    <phoneticPr fontId="5"/>
  </si>
  <si>
    <t>-</t>
    <phoneticPr fontId="5"/>
  </si>
  <si>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phoneticPr fontId="5"/>
  </si>
  <si>
    <t>△</t>
  </si>
  <si>
    <t>当初予定していた工事が実施できなかったため。</t>
    <rPh sb="0" eb="2">
      <t>トウショ</t>
    </rPh>
    <rPh sb="2" eb="4">
      <t>ヨテイ</t>
    </rPh>
    <rPh sb="8" eb="10">
      <t>コウジ</t>
    </rPh>
    <rPh sb="11" eb="13">
      <t>ジッシ</t>
    </rPh>
    <phoneticPr fontId="5"/>
  </si>
  <si>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5"/>
  </si>
  <si>
    <t>施設整備費</t>
    <rPh sb="0" eb="2">
      <t>シセツ</t>
    </rPh>
    <rPh sb="2" eb="5">
      <t>セイビヒ</t>
    </rPh>
    <phoneticPr fontId="5"/>
  </si>
  <si>
    <t>国立職業リハビリテーションセンター庁舎等における改修工事等のための積算業務費</t>
    <rPh sb="0" eb="4">
      <t>コクリツショクギョウ</t>
    </rPh>
    <rPh sb="17" eb="19">
      <t>チョウシャ</t>
    </rPh>
    <rPh sb="19" eb="20">
      <t>トウ</t>
    </rPh>
    <rPh sb="24" eb="26">
      <t>カイシュウ</t>
    </rPh>
    <rPh sb="26" eb="28">
      <t>コウジ</t>
    </rPh>
    <rPh sb="28" eb="29">
      <t>トウ</t>
    </rPh>
    <rPh sb="33" eb="35">
      <t>セキサン</t>
    </rPh>
    <rPh sb="35" eb="38">
      <t>ギョウムヒ</t>
    </rPh>
    <phoneticPr fontId="5"/>
  </si>
  <si>
    <t>国立職業リハビリテーションセンター庁舎等における改修工事費</t>
    <rPh sb="28" eb="29">
      <t>ヒ</t>
    </rPh>
    <phoneticPr fontId="5"/>
  </si>
  <si>
    <t>国立職業リハビリテーションセンター庁舎等における改修工事等のための積算業務費</t>
    <phoneticPr fontId="5"/>
  </si>
  <si>
    <t>-</t>
    <phoneticPr fontId="5"/>
  </si>
  <si>
    <t>-</t>
    <phoneticPr fontId="5"/>
  </si>
  <si>
    <t>門倉テクノ（株）</t>
    <phoneticPr fontId="5"/>
  </si>
  <si>
    <t>（株）総合設備コンサルタント</t>
    <phoneticPr fontId="5"/>
  </si>
  <si>
    <t>（株）綜合設計</t>
    <phoneticPr fontId="5"/>
  </si>
  <si>
    <t>電源設備改修工事（工事）</t>
    <phoneticPr fontId="5"/>
  </si>
  <si>
    <t>自動火災報知器設備改修工事（設計）</t>
    <phoneticPr fontId="5"/>
  </si>
  <si>
    <t>宿舎棟建築その他改修工事（設計）</t>
    <phoneticPr fontId="5"/>
  </si>
  <si>
    <t>530</t>
    <phoneticPr fontId="5"/>
  </si>
  <si>
    <t>D.門倉テクノ（株）</t>
    <phoneticPr fontId="5"/>
  </si>
  <si>
    <t>-</t>
    <phoneticPr fontId="5"/>
  </si>
  <si>
    <t>-</t>
    <phoneticPr fontId="5"/>
  </si>
  <si>
    <t>-</t>
    <phoneticPr fontId="5"/>
  </si>
  <si>
    <t>一般競争契約
（総合評価）</t>
    <phoneticPr fontId="5"/>
  </si>
  <si>
    <t>雇用開発企画課長
松永　久</t>
    <rPh sb="7" eb="8">
      <t>チョウ</t>
    </rPh>
    <rPh sb="9" eb="11">
      <t>マツナガ</t>
    </rPh>
    <rPh sb="12" eb="13">
      <t>ヒサシ</t>
    </rPh>
    <phoneticPr fontId="5"/>
  </si>
  <si>
    <t>施設整備規模が縮小したことに伴う施設整備費の減</t>
    <phoneticPr fontId="5"/>
  </si>
  <si>
    <t>-</t>
    <phoneticPr fontId="5"/>
  </si>
  <si>
    <t>点検対象外</t>
    <rPh sb="0" eb="2">
      <t>テンケン</t>
    </rPh>
    <rPh sb="2" eb="5">
      <t>タイショウガイ</t>
    </rPh>
    <phoneticPr fontId="5"/>
  </si>
  <si>
    <t>執行率を踏まえ、予算額を縮減すること。
また、活動実績が低調に推移している要因を分析し、事業の適正な執行を図ること。</t>
    <phoneticPr fontId="5"/>
  </si>
  <si>
    <t>執行等改善</t>
  </si>
  <si>
    <t>施設整備規模が縮小したことに伴い、予算額を縮減した。
また、昨年度は、当初予定していた工事が実施できなかったことにより活動実績が低調であったが、今後は事業の適正な執行を図る。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</si>
</sst>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6"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136071</xdr:colOff>
      <xdr:row>743</xdr:row>
      <xdr:rowOff>13608</xdr:rowOff>
    </xdr:from>
    <xdr:to>
      <xdr:col>40</xdr:col>
      <xdr:colOff>40820</xdr:colOff>
      <xdr:row>746</xdr:row>
      <xdr:rowOff>73482</xdr:rowOff>
    </xdr:to>
    <xdr:sp macro="" textlink="">
      <xdr:nvSpPr>
        <xdr:cNvPr id="3" name="正方形/長方形 2"/>
        <xdr:cNvSpPr/>
      </xdr:nvSpPr>
      <xdr:spPr>
        <a:xfrm>
          <a:off x="3336471" y="41914083"/>
          <a:ext cx="4705349" cy="1117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18</xdr:col>
      <xdr:colOff>43382</xdr:colOff>
      <xdr:row>746</xdr:row>
      <xdr:rowOff>131910</xdr:rowOff>
    </xdr:from>
    <xdr:to>
      <xdr:col>38</xdr:col>
      <xdr:colOff>105922</xdr:colOff>
      <xdr:row>747</xdr:row>
      <xdr:rowOff>273796</xdr:rowOff>
    </xdr:to>
    <xdr:sp macro="" textlink="">
      <xdr:nvSpPr>
        <xdr:cNvPr id="4" name="大かっこ 3"/>
        <xdr:cNvSpPr/>
      </xdr:nvSpPr>
      <xdr:spPr>
        <a:xfrm>
          <a:off x="3643832" y="43089660"/>
          <a:ext cx="4063040" cy="49431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750</xdr:row>
      <xdr:rowOff>6619</xdr:rowOff>
    </xdr:from>
    <xdr:to>
      <xdr:col>27</xdr:col>
      <xdr:colOff>40020</xdr:colOff>
      <xdr:row>752</xdr:row>
      <xdr:rowOff>12328</xdr:rowOff>
    </xdr:to>
    <xdr:sp macro="" textlink="">
      <xdr:nvSpPr>
        <xdr:cNvPr id="5" name="テキスト ボックス 4"/>
        <xdr:cNvSpPr txBox="1"/>
      </xdr:nvSpPr>
      <xdr:spPr>
        <a:xfrm>
          <a:off x="2600325" y="44374069"/>
          <a:ext cx="2840370" cy="7105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lt"/>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32</xdr:col>
      <xdr:colOff>45889</xdr:colOff>
      <xdr:row>750</xdr:row>
      <xdr:rowOff>374</xdr:rowOff>
    </xdr:from>
    <xdr:to>
      <xdr:col>46</xdr:col>
      <xdr:colOff>167500</xdr:colOff>
      <xdr:row>751</xdr:row>
      <xdr:rowOff>323477</xdr:rowOff>
    </xdr:to>
    <xdr:sp macro="" textlink="">
      <xdr:nvSpPr>
        <xdr:cNvPr id="6" name="テキスト ボックス 5"/>
        <xdr:cNvSpPr txBox="1"/>
      </xdr:nvSpPr>
      <xdr:spPr>
        <a:xfrm>
          <a:off x="6446689" y="44367824"/>
          <a:ext cx="2921961" cy="6755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lt"/>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752</xdr:row>
      <xdr:rowOff>66755</xdr:rowOff>
    </xdr:from>
    <xdr:to>
      <xdr:col>26</xdr:col>
      <xdr:colOff>190499</xdr:colOff>
      <xdr:row>753</xdr:row>
      <xdr:rowOff>217446</xdr:rowOff>
    </xdr:to>
    <xdr:sp macro="" textlink="">
      <xdr:nvSpPr>
        <xdr:cNvPr id="7" name="テキスト ボックス 6"/>
        <xdr:cNvSpPr txBox="1"/>
      </xdr:nvSpPr>
      <xdr:spPr>
        <a:xfrm>
          <a:off x="2655445" y="45139055"/>
          <a:ext cx="2735704" cy="50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国立職業リハビリテーションセンターに係る土地使用料</a:t>
          </a:r>
          <a:endParaRPr kumimoji="1" lang="en-US" altLang="ja-JP" sz="1100"/>
        </a:p>
        <a:p>
          <a:endParaRPr kumimoji="1" lang="ja-JP" altLang="en-US" sz="1100"/>
        </a:p>
      </xdr:txBody>
    </xdr:sp>
    <xdr:clientData/>
  </xdr:twoCellAnchor>
  <xdr:twoCellAnchor>
    <xdr:from>
      <xdr:col>32</xdr:col>
      <xdr:colOff>160352</xdr:colOff>
      <xdr:row>752</xdr:row>
      <xdr:rowOff>52349</xdr:rowOff>
    </xdr:from>
    <xdr:to>
      <xdr:col>45</xdr:col>
      <xdr:colOff>162168</xdr:colOff>
      <xdr:row>753</xdr:row>
      <xdr:rowOff>282282</xdr:rowOff>
    </xdr:to>
    <xdr:sp macro="" textlink="">
      <xdr:nvSpPr>
        <xdr:cNvPr id="8" name="テキスト ボックス 7"/>
        <xdr:cNvSpPr txBox="1"/>
      </xdr:nvSpPr>
      <xdr:spPr>
        <a:xfrm>
          <a:off x="6561152" y="45124649"/>
          <a:ext cx="2602141" cy="582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twoCellAnchor>
    <xdr:from>
      <xdr:col>21</xdr:col>
      <xdr:colOff>161522</xdr:colOff>
      <xdr:row>748</xdr:row>
      <xdr:rowOff>219583</xdr:rowOff>
    </xdr:from>
    <xdr:to>
      <xdr:col>34</xdr:col>
      <xdr:colOff>149730</xdr:colOff>
      <xdr:row>748</xdr:row>
      <xdr:rowOff>219585</xdr:rowOff>
    </xdr:to>
    <xdr:cxnSp macro="">
      <xdr:nvCxnSpPr>
        <xdr:cNvPr id="9" name="直線コネクタ 8"/>
        <xdr:cNvCxnSpPr/>
      </xdr:nvCxnSpPr>
      <xdr:spPr>
        <a:xfrm flipV="1">
          <a:off x="4362047" y="43882183"/>
          <a:ext cx="2588533"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147969</xdr:colOff>
      <xdr:row>747</xdr:row>
      <xdr:rowOff>336925</xdr:rowOff>
    </xdr:from>
    <xdr:to>
      <xdr:col>28</xdr:col>
      <xdr:colOff>147969</xdr:colOff>
      <xdr:row>748</xdr:row>
      <xdr:rowOff>197172</xdr:rowOff>
    </xdr:to>
    <xdr:cxnSp macro="">
      <xdr:nvCxnSpPr>
        <xdr:cNvPr id="10" name="直線コネクタ 9"/>
        <xdr:cNvCxnSpPr/>
      </xdr:nvCxnSpPr>
      <xdr:spPr>
        <a:xfrm>
          <a:off x="5748669" y="43647100"/>
          <a:ext cx="0" cy="2126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160936</xdr:colOff>
      <xdr:row>748</xdr:row>
      <xdr:rowOff>192369</xdr:rowOff>
    </xdr:from>
    <xdr:to>
      <xdr:col>34</xdr:col>
      <xdr:colOff>172142</xdr:colOff>
      <xdr:row>749</xdr:row>
      <xdr:rowOff>323851</xdr:rowOff>
    </xdr:to>
    <xdr:cxnSp macro="">
      <xdr:nvCxnSpPr>
        <xdr:cNvPr id="11" name="直線矢印コネクタ 10"/>
        <xdr:cNvCxnSpPr/>
      </xdr:nvCxnSpPr>
      <xdr:spPr>
        <a:xfrm>
          <a:off x="6961786" y="43854969"/>
          <a:ext cx="11206" cy="4839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167925</xdr:colOff>
      <xdr:row>748</xdr:row>
      <xdr:rowOff>219583</xdr:rowOff>
    </xdr:from>
    <xdr:to>
      <xdr:col>21</xdr:col>
      <xdr:colOff>179131</xdr:colOff>
      <xdr:row>749</xdr:row>
      <xdr:rowOff>352879</xdr:rowOff>
    </xdr:to>
    <xdr:cxnSp macro="">
      <xdr:nvCxnSpPr>
        <xdr:cNvPr id="12" name="直線矢印コネクタ 11"/>
        <xdr:cNvCxnSpPr/>
      </xdr:nvCxnSpPr>
      <xdr:spPr>
        <a:xfrm>
          <a:off x="4368450" y="43882183"/>
          <a:ext cx="11206" cy="48572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136063</xdr:colOff>
      <xdr:row>746</xdr:row>
      <xdr:rowOff>136070</xdr:rowOff>
    </xdr:from>
    <xdr:to>
      <xdr:col>38</xdr:col>
      <xdr:colOff>95509</xdr:colOff>
      <xdr:row>747</xdr:row>
      <xdr:rowOff>337989</xdr:rowOff>
    </xdr:to>
    <xdr:sp macro="" textlink="">
      <xdr:nvSpPr>
        <xdr:cNvPr id="13" name="テキスト ボックス 12"/>
        <xdr:cNvSpPr txBox="1"/>
      </xdr:nvSpPr>
      <xdr:spPr>
        <a:xfrm>
          <a:off x="3736513" y="43093820"/>
          <a:ext cx="3959946" cy="554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8</xdr:col>
      <xdr:colOff>149679</xdr:colOff>
      <xdr:row>748</xdr:row>
      <xdr:rowOff>299360</xdr:rowOff>
    </xdr:from>
    <xdr:to>
      <xdr:col>21</xdr:col>
      <xdr:colOff>27214</xdr:colOff>
      <xdr:row>749</xdr:row>
      <xdr:rowOff>326572</xdr:rowOff>
    </xdr:to>
    <xdr:sp macro="" textlink="">
      <xdr:nvSpPr>
        <xdr:cNvPr id="14" name="テキスト ボックス 13"/>
        <xdr:cNvSpPr txBox="1"/>
      </xdr:nvSpPr>
      <xdr:spPr>
        <a:xfrm>
          <a:off x="1749879" y="43961960"/>
          <a:ext cx="2477860" cy="379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36</xdr:col>
      <xdr:colOff>190500</xdr:colOff>
      <xdr:row>749</xdr:row>
      <xdr:rowOff>40822</xdr:rowOff>
    </xdr:from>
    <xdr:to>
      <xdr:col>45</xdr:col>
      <xdr:colOff>122464</xdr:colOff>
      <xdr:row>749</xdr:row>
      <xdr:rowOff>326572</xdr:rowOff>
    </xdr:to>
    <xdr:sp macro="" textlink="">
      <xdr:nvSpPr>
        <xdr:cNvPr id="15" name="テキスト ボックス 14"/>
        <xdr:cNvSpPr txBox="1"/>
      </xdr:nvSpPr>
      <xdr:spPr>
        <a:xfrm>
          <a:off x="7391400" y="44055847"/>
          <a:ext cx="173218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6</xdr:col>
      <xdr:colOff>192101</xdr:colOff>
      <xdr:row>755</xdr:row>
      <xdr:rowOff>341781</xdr:rowOff>
    </xdr:from>
    <xdr:to>
      <xdr:col>46</xdr:col>
      <xdr:colOff>94449</xdr:colOff>
      <xdr:row>756</xdr:row>
      <xdr:rowOff>0</xdr:rowOff>
    </xdr:to>
    <xdr:sp macro="" textlink="">
      <xdr:nvSpPr>
        <xdr:cNvPr id="16" name="Text Box 563"/>
        <xdr:cNvSpPr txBox="1">
          <a:spLocks noChangeArrowheads="1"/>
        </xdr:cNvSpPr>
      </xdr:nvSpPr>
      <xdr:spPr bwMode="auto">
        <a:xfrm>
          <a:off x="1392251" y="46471356"/>
          <a:ext cx="7903348" cy="32496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176893</xdr:colOff>
      <xdr:row>756</xdr:row>
      <xdr:rowOff>305761</xdr:rowOff>
    </xdr:from>
    <xdr:to>
      <xdr:col>40</xdr:col>
      <xdr:colOff>122464</xdr:colOff>
      <xdr:row>758</xdr:row>
      <xdr:rowOff>68036</xdr:rowOff>
    </xdr:to>
    <xdr:sp macro="" textlink="">
      <xdr:nvSpPr>
        <xdr:cNvPr id="17" name="正方形/長方形 16"/>
        <xdr:cNvSpPr/>
      </xdr:nvSpPr>
      <xdr:spPr>
        <a:xfrm>
          <a:off x="3377293" y="47102086"/>
          <a:ext cx="4746171" cy="109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11</a:t>
          </a:r>
          <a:r>
            <a:rPr kumimoji="1" lang="ja-JP" altLang="en-US" sz="1800">
              <a:solidFill>
                <a:schemeClr val="tx1"/>
              </a:solidFill>
            </a:rPr>
            <a:t>百万円</a:t>
          </a:r>
        </a:p>
      </xdr:txBody>
    </xdr:sp>
    <xdr:clientData/>
  </xdr:twoCellAnchor>
  <xdr:twoCellAnchor>
    <xdr:from>
      <xdr:col>17</xdr:col>
      <xdr:colOff>32016</xdr:colOff>
      <xdr:row>758</xdr:row>
      <xdr:rowOff>204747</xdr:rowOff>
    </xdr:from>
    <xdr:to>
      <xdr:col>40</xdr:col>
      <xdr:colOff>112859</xdr:colOff>
      <xdr:row>759</xdr:row>
      <xdr:rowOff>84476</xdr:rowOff>
    </xdr:to>
    <xdr:sp macro="" textlink="">
      <xdr:nvSpPr>
        <xdr:cNvPr id="18" name="大かっこ 17"/>
        <xdr:cNvSpPr/>
      </xdr:nvSpPr>
      <xdr:spPr>
        <a:xfrm>
          <a:off x="3432441" y="48334572"/>
          <a:ext cx="4681418" cy="251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191712</xdr:colOff>
      <xdr:row>758</xdr:row>
      <xdr:rowOff>237233</xdr:rowOff>
    </xdr:from>
    <xdr:to>
      <xdr:col>39</xdr:col>
      <xdr:colOff>149914</xdr:colOff>
      <xdr:row>759</xdr:row>
      <xdr:rowOff>86592</xdr:rowOff>
    </xdr:to>
    <xdr:sp macro="" textlink="">
      <xdr:nvSpPr>
        <xdr:cNvPr id="19" name="テキスト ボックス 18"/>
        <xdr:cNvSpPr txBox="1"/>
      </xdr:nvSpPr>
      <xdr:spPr>
        <a:xfrm>
          <a:off x="3776576" y="48823392"/>
          <a:ext cx="4140543" cy="516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28</xdr:col>
      <xdr:colOff>184660</xdr:colOff>
      <xdr:row>760</xdr:row>
      <xdr:rowOff>68448</xdr:rowOff>
    </xdr:from>
    <xdr:to>
      <xdr:col>28</xdr:col>
      <xdr:colOff>189607</xdr:colOff>
      <xdr:row>761</xdr:row>
      <xdr:rowOff>351725</xdr:rowOff>
    </xdr:to>
    <xdr:cxnSp macro="">
      <xdr:nvCxnSpPr>
        <xdr:cNvPr id="20" name="直線矢印コネクタ 19"/>
        <xdr:cNvCxnSpPr/>
      </xdr:nvCxnSpPr>
      <xdr:spPr>
        <a:xfrm flipH="1">
          <a:off x="5785360" y="48798348"/>
          <a:ext cx="4947" cy="73095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762</xdr:row>
      <xdr:rowOff>95250</xdr:rowOff>
    </xdr:from>
    <xdr:to>
      <xdr:col>38</xdr:col>
      <xdr:colOff>201082</xdr:colOff>
      <xdr:row>765</xdr:row>
      <xdr:rowOff>120067</xdr:rowOff>
    </xdr:to>
    <xdr:sp macro="" textlink="">
      <xdr:nvSpPr>
        <xdr:cNvPr id="21" name="正方形/長方形 20"/>
        <xdr:cNvSpPr/>
      </xdr:nvSpPr>
      <xdr:spPr>
        <a:xfrm>
          <a:off x="3821642" y="49653825"/>
          <a:ext cx="3980390" cy="9677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C</a:t>
          </a:r>
          <a:r>
            <a:rPr kumimoji="1" lang="ja-JP" altLang="en-US" sz="1800">
              <a:solidFill>
                <a:schemeClr val="tx1"/>
              </a:solidFill>
              <a:latin typeface="+mn-ea"/>
              <a:ea typeface="+mn-ea"/>
            </a:rPr>
            <a:t>．国土交通省</a:t>
          </a:r>
          <a:endParaRPr kumimoji="1" lang="en-US" altLang="ja-JP" sz="1800">
            <a:solidFill>
              <a:schemeClr val="tx1"/>
            </a:solidFill>
            <a:latin typeface="+mn-ea"/>
            <a:ea typeface="+mn-ea"/>
          </a:endParaRPr>
        </a:p>
        <a:p>
          <a:pPr algn="ctr"/>
          <a:r>
            <a:rPr kumimoji="1" lang="en-US" altLang="ja-JP" sz="1800">
              <a:solidFill>
                <a:schemeClr val="tx1"/>
              </a:solidFill>
              <a:latin typeface="+mn-ea"/>
              <a:ea typeface="+mn-ea"/>
            </a:rPr>
            <a:t>11</a:t>
          </a:r>
          <a:r>
            <a:rPr kumimoji="1" lang="ja-JP" altLang="en-US" sz="1800">
              <a:solidFill>
                <a:schemeClr val="tx1"/>
              </a:solidFill>
            </a:rPr>
            <a:t>百万円</a:t>
          </a:r>
        </a:p>
      </xdr:txBody>
    </xdr:sp>
    <xdr:clientData/>
  </xdr:twoCellAnchor>
  <xdr:twoCellAnchor>
    <xdr:from>
      <xdr:col>19</xdr:col>
      <xdr:colOff>7826</xdr:colOff>
      <xdr:row>761</xdr:row>
      <xdr:rowOff>182941</xdr:rowOff>
    </xdr:from>
    <xdr:to>
      <xdr:col>24</xdr:col>
      <xdr:colOff>7825</xdr:colOff>
      <xdr:row>762</xdr:row>
      <xdr:rowOff>22298</xdr:rowOff>
    </xdr:to>
    <xdr:sp macro="" textlink="">
      <xdr:nvSpPr>
        <xdr:cNvPr id="22" name="Text Box 563"/>
        <xdr:cNvSpPr txBox="1">
          <a:spLocks noChangeArrowheads="1"/>
        </xdr:cNvSpPr>
      </xdr:nvSpPr>
      <xdr:spPr bwMode="auto">
        <a:xfrm>
          <a:off x="3808301" y="49360516"/>
          <a:ext cx="1000124" cy="22035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18</xdr:col>
      <xdr:colOff>129313</xdr:colOff>
      <xdr:row>765</xdr:row>
      <xdr:rowOff>213719</xdr:rowOff>
    </xdr:from>
    <xdr:to>
      <xdr:col>40</xdr:col>
      <xdr:colOff>31751</xdr:colOff>
      <xdr:row>767</xdr:row>
      <xdr:rowOff>138546</xdr:rowOff>
    </xdr:to>
    <xdr:sp macro="" textlink="">
      <xdr:nvSpPr>
        <xdr:cNvPr id="23" name="テキスト ボックス 22"/>
        <xdr:cNvSpPr txBox="1"/>
      </xdr:nvSpPr>
      <xdr:spPr>
        <a:xfrm>
          <a:off x="3714177" y="51518833"/>
          <a:ext cx="4283938" cy="548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国立職業リハビリテーションセンター庁舎等における改修工事等のための積算業務費</a:t>
          </a:r>
          <a:endParaRPr kumimoji="1" lang="ja-JP" altLang="en-US" sz="1100"/>
        </a:p>
      </xdr:txBody>
    </xdr:sp>
    <xdr:clientData/>
  </xdr:twoCellAnchor>
  <xdr:twoCellAnchor>
    <xdr:from>
      <xdr:col>17</xdr:col>
      <xdr:colOff>33262</xdr:colOff>
      <xdr:row>765</xdr:row>
      <xdr:rowOff>298556</xdr:rowOff>
    </xdr:from>
    <xdr:to>
      <xdr:col>40</xdr:col>
      <xdr:colOff>111082</xdr:colOff>
      <xdr:row>766</xdr:row>
      <xdr:rowOff>295307</xdr:rowOff>
    </xdr:to>
    <xdr:sp macro="" textlink="">
      <xdr:nvSpPr>
        <xdr:cNvPr id="24" name="大かっこ 23"/>
        <xdr:cNvSpPr/>
      </xdr:nvSpPr>
      <xdr:spPr>
        <a:xfrm>
          <a:off x="3433687" y="50800106"/>
          <a:ext cx="4678395" cy="311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190500</xdr:colOff>
      <xdr:row>741</xdr:row>
      <xdr:rowOff>81643</xdr:rowOff>
    </xdr:from>
    <xdr:to>
      <xdr:col>46</xdr:col>
      <xdr:colOff>95249</xdr:colOff>
      <xdr:row>742</xdr:row>
      <xdr:rowOff>34178</xdr:rowOff>
    </xdr:to>
    <xdr:sp macro="" textlink="">
      <xdr:nvSpPr>
        <xdr:cNvPr id="25" name="Text Box 563"/>
        <xdr:cNvSpPr txBox="1">
          <a:spLocks noChangeArrowheads="1"/>
        </xdr:cNvSpPr>
      </xdr:nvSpPr>
      <xdr:spPr bwMode="auto">
        <a:xfrm>
          <a:off x="1390650" y="41277268"/>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752</xdr:row>
      <xdr:rowOff>116416</xdr:rowOff>
    </xdr:from>
    <xdr:to>
      <xdr:col>26</xdr:col>
      <xdr:colOff>201082</xdr:colOff>
      <xdr:row>753</xdr:row>
      <xdr:rowOff>105831</xdr:rowOff>
    </xdr:to>
    <xdr:sp macro="" textlink="">
      <xdr:nvSpPr>
        <xdr:cNvPr id="26" name="大かっこ 25"/>
        <xdr:cNvSpPr/>
      </xdr:nvSpPr>
      <xdr:spPr>
        <a:xfrm>
          <a:off x="2590800" y="45188716"/>
          <a:ext cx="2810932" cy="341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78316</xdr:colOff>
      <xdr:row>752</xdr:row>
      <xdr:rowOff>99483</xdr:rowOff>
    </xdr:from>
    <xdr:to>
      <xdr:col>46</xdr:col>
      <xdr:colOff>88899</xdr:colOff>
      <xdr:row>753</xdr:row>
      <xdr:rowOff>88898</xdr:rowOff>
    </xdr:to>
    <xdr:sp macro="" textlink="">
      <xdr:nvSpPr>
        <xdr:cNvPr id="27" name="大かっこ 26"/>
        <xdr:cNvSpPr/>
      </xdr:nvSpPr>
      <xdr:spPr>
        <a:xfrm>
          <a:off x="6479116" y="45171783"/>
          <a:ext cx="2810933" cy="34184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179916</xdr:colOff>
      <xdr:row>767</xdr:row>
      <xdr:rowOff>74084</xdr:rowOff>
    </xdr:from>
    <xdr:to>
      <xdr:col>28</xdr:col>
      <xdr:colOff>184863</xdr:colOff>
      <xdr:row>769</xdr:row>
      <xdr:rowOff>166861</xdr:rowOff>
    </xdr:to>
    <xdr:cxnSp macro="">
      <xdr:nvCxnSpPr>
        <xdr:cNvPr id="28" name="直線矢印コネクタ 27"/>
        <xdr:cNvCxnSpPr/>
      </xdr:nvCxnSpPr>
      <xdr:spPr>
        <a:xfrm flipH="1">
          <a:off x="5780616" y="51204284"/>
          <a:ext cx="4947" cy="72142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770</xdr:row>
      <xdr:rowOff>0</xdr:rowOff>
    </xdr:from>
    <xdr:to>
      <xdr:col>38</xdr:col>
      <xdr:colOff>169333</xdr:colOff>
      <xdr:row>773</xdr:row>
      <xdr:rowOff>24817</xdr:rowOff>
    </xdr:to>
    <xdr:sp macro="" textlink="">
      <xdr:nvSpPr>
        <xdr:cNvPr id="29" name="正方形/長方形 28"/>
        <xdr:cNvSpPr/>
      </xdr:nvSpPr>
      <xdr:spPr>
        <a:xfrm>
          <a:off x="3821642" y="52073175"/>
          <a:ext cx="3948641" cy="9677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D</a:t>
          </a:r>
          <a:r>
            <a:rPr kumimoji="1" lang="ja-JP" altLang="en-US" sz="1800">
              <a:solidFill>
                <a:schemeClr val="tx1"/>
              </a:solidFill>
              <a:latin typeface="+mn-ea"/>
              <a:ea typeface="+mn-ea"/>
            </a:rPr>
            <a:t>．門倉テクノ（株）</a:t>
          </a:r>
          <a:r>
            <a:rPr kumimoji="1" lang="ja-JP" altLang="en-US" sz="1800">
              <a:solidFill>
                <a:schemeClr val="tx1"/>
              </a:solidFill>
            </a:rPr>
            <a:t>　他</a:t>
          </a:r>
          <a:r>
            <a:rPr kumimoji="1" lang="en-US" altLang="ja-JP" sz="1800">
              <a:solidFill>
                <a:schemeClr val="tx1"/>
              </a:solidFill>
            </a:rPr>
            <a:t>2</a:t>
          </a:r>
          <a:r>
            <a:rPr kumimoji="1" lang="ja-JP" altLang="en-US" sz="1800">
              <a:solidFill>
                <a:schemeClr val="tx1"/>
              </a:solidFill>
            </a:rPr>
            <a:t>社</a:t>
          </a:r>
          <a:endParaRPr kumimoji="1" lang="en-US" altLang="ja-JP" sz="1800">
            <a:solidFill>
              <a:schemeClr val="tx1"/>
            </a:solidFill>
          </a:endParaRPr>
        </a:p>
        <a:p>
          <a:pPr algn="ctr"/>
          <a:r>
            <a:rPr kumimoji="1" lang="en-US" altLang="ja-JP" sz="1800">
              <a:solidFill>
                <a:schemeClr val="tx1"/>
              </a:solidFill>
            </a:rPr>
            <a:t>11</a:t>
          </a:r>
          <a:r>
            <a:rPr kumimoji="1" lang="ja-JP" altLang="en-US" sz="1800">
              <a:solidFill>
                <a:schemeClr val="tx1"/>
              </a:solidFill>
            </a:rPr>
            <a:t>百万円</a:t>
          </a:r>
        </a:p>
      </xdr:txBody>
    </xdr:sp>
    <xdr:clientData/>
  </xdr:twoCellAnchor>
  <xdr:twoCellAnchor>
    <xdr:from>
      <xdr:col>18</xdr:col>
      <xdr:colOff>190501</xdr:colOff>
      <xdr:row>769</xdr:row>
      <xdr:rowOff>63501</xdr:rowOff>
    </xdr:from>
    <xdr:to>
      <xdr:col>28</xdr:col>
      <xdr:colOff>169334</xdr:colOff>
      <xdr:row>770</xdr:row>
      <xdr:rowOff>52917</xdr:rowOff>
    </xdr:to>
    <xdr:sp macro="" textlink="">
      <xdr:nvSpPr>
        <xdr:cNvPr id="30" name="Text Box 563"/>
        <xdr:cNvSpPr txBox="1">
          <a:spLocks noChangeArrowheads="1"/>
        </xdr:cNvSpPr>
      </xdr:nvSpPr>
      <xdr:spPr bwMode="auto">
        <a:xfrm>
          <a:off x="3790951" y="51822351"/>
          <a:ext cx="1979083" cy="30374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26912</xdr:colOff>
      <xdr:row>773</xdr:row>
      <xdr:rowOff>165206</xdr:rowOff>
    </xdr:from>
    <xdr:to>
      <xdr:col>40</xdr:col>
      <xdr:colOff>104732</xdr:colOff>
      <xdr:row>774</xdr:row>
      <xdr:rowOff>161957</xdr:rowOff>
    </xdr:to>
    <xdr:sp macro="" textlink="">
      <xdr:nvSpPr>
        <xdr:cNvPr id="31" name="大かっこ 30"/>
        <xdr:cNvSpPr/>
      </xdr:nvSpPr>
      <xdr:spPr>
        <a:xfrm>
          <a:off x="3427337" y="53181356"/>
          <a:ext cx="4678395" cy="311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103908</xdr:colOff>
      <xdr:row>773</xdr:row>
      <xdr:rowOff>209743</xdr:rowOff>
    </xdr:from>
    <xdr:to>
      <xdr:col>40</xdr:col>
      <xdr:colOff>8270</xdr:colOff>
      <xdr:row>774</xdr:row>
      <xdr:rowOff>242456</xdr:rowOff>
    </xdr:to>
    <xdr:sp macro="" textlink="">
      <xdr:nvSpPr>
        <xdr:cNvPr id="32" name="テキスト ボックス 31"/>
        <xdr:cNvSpPr txBox="1"/>
      </xdr:nvSpPr>
      <xdr:spPr>
        <a:xfrm>
          <a:off x="3688772" y="54008675"/>
          <a:ext cx="4285862" cy="34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564</v>
      </c>
      <c r="AT2" s="941"/>
      <c r="AU2" s="941"/>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570</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571</v>
      </c>
      <c r="AF5" s="700"/>
      <c r="AG5" s="700"/>
      <c r="AH5" s="700"/>
      <c r="AI5" s="700"/>
      <c r="AJ5" s="700"/>
      <c r="AK5" s="700"/>
      <c r="AL5" s="700"/>
      <c r="AM5" s="700"/>
      <c r="AN5" s="700"/>
      <c r="AO5" s="700"/>
      <c r="AP5" s="701"/>
      <c r="AQ5" s="702" t="s">
        <v>687</v>
      </c>
      <c r="AR5" s="703"/>
      <c r="AS5" s="703"/>
      <c r="AT5" s="703"/>
      <c r="AU5" s="703"/>
      <c r="AV5" s="703"/>
      <c r="AW5" s="703"/>
      <c r="AX5" s="704"/>
    </row>
    <row r="6" spans="1:50" ht="39" customHeight="1" x14ac:dyDescent="0.15">
      <c r="A6" s="707" t="s">
        <v>4</v>
      </c>
      <c r="B6" s="708"/>
      <c r="C6" s="708"/>
      <c r="D6" s="708"/>
      <c r="E6" s="708"/>
      <c r="F6" s="708"/>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23" t="s">
        <v>513</v>
      </c>
      <c r="Z7" s="444"/>
      <c r="AA7" s="444"/>
      <c r="AB7" s="444"/>
      <c r="AC7" s="444"/>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v>
      </c>
      <c r="Q13" s="659"/>
      <c r="R13" s="659"/>
      <c r="S13" s="659"/>
      <c r="T13" s="659"/>
      <c r="U13" s="659"/>
      <c r="V13" s="660"/>
      <c r="W13" s="658">
        <v>26</v>
      </c>
      <c r="X13" s="659"/>
      <c r="Y13" s="659"/>
      <c r="Z13" s="659"/>
      <c r="AA13" s="659"/>
      <c r="AB13" s="659"/>
      <c r="AC13" s="660"/>
      <c r="AD13" s="658">
        <v>70</v>
      </c>
      <c r="AE13" s="659"/>
      <c r="AF13" s="659"/>
      <c r="AG13" s="659"/>
      <c r="AH13" s="659"/>
      <c r="AI13" s="659"/>
      <c r="AJ13" s="660"/>
      <c r="AK13" s="658">
        <v>61</v>
      </c>
      <c r="AL13" s="659"/>
      <c r="AM13" s="659"/>
      <c r="AN13" s="659"/>
      <c r="AO13" s="659"/>
      <c r="AP13" s="659"/>
      <c r="AQ13" s="660"/>
      <c r="AR13" s="920">
        <v>53</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t="s">
        <v>577</v>
      </c>
      <c r="AE14" s="659"/>
      <c r="AF14" s="659"/>
      <c r="AG14" s="659"/>
      <c r="AH14" s="659"/>
      <c r="AI14" s="659"/>
      <c r="AJ14" s="660"/>
      <c r="AK14" s="658" t="s">
        <v>577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v>16</v>
      </c>
      <c r="AL15" s="659"/>
      <c r="AM15" s="659"/>
      <c r="AN15" s="659"/>
      <c r="AO15" s="659"/>
      <c r="AP15" s="659"/>
      <c r="AQ15" s="660"/>
      <c r="AR15" s="658" t="s">
        <v>578</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577</v>
      </c>
      <c r="Q16" s="659"/>
      <c r="R16" s="659"/>
      <c r="S16" s="659"/>
      <c r="T16" s="659"/>
      <c r="U16" s="659"/>
      <c r="V16" s="660"/>
      <c r="W16" s="658" t="s">
        <v>577</v>
      </c>
      <c r="X16" s="659"/>
      <c r="Y16" s="659"/>
      <c r="Z16" s="659"/>
      <c r="AA16" s="659"/>
      <c r="AB16" s="659"/>
      <c r="AC16" s="660"/>
      <c r="AD16" s="658">
        <v>-16</v>
      </c>
      <c r="AE16" s="659"/>
      <c r="AF16" s="659"/>
      <c r="AG16" s="659"/>
      <c r="AH16" s="659"/>
      <c r="AI16" s="659"/>
      <c r="AJ16" s="660"/>
      <c r="AK16" s="658" t="s">
        <v>577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577</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t="s">
        <v>577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11</v>
      </c>
      <c r="Q18" s="880"/>
      <c r="R18" s="880"/>
      <c r="S18" s="880"/>
      <c r="T18" s="880"/>
      <c r="U18" s="880"/>
      <c r="V18" s="881"/>
      <c r="W18" s="879">
        <f>SUM(W13:AC17)</f>
        <v>26</v>
      </c>
      <c r="X18" s="880"/>
      <c r="Y18" s="880"/>
      <c r="Z18" s="880"/>
      <c r="AA18" s="880"/>
      <c r="AB18" s="880"/>
      <c r="AC18" s="881"/>
      <c r="AD18" s="879">
        <f>SUM(AD13:AJ17)</f>
        <v>54</v>
      </c>
      <c r="AE18" s="880"/>
      <c r="AF18" s="880"/>
      <c r="AG18" s="880"/>
      <c r="AH18" s="880"/>
      <c r="AI18" s="880"/>
      <c r="AJ18" s="881"/>
      <c r="AK18" s="879">
        <f>SUM(AK13:AQ17)</f>
        <v>77</v>
      </c>
      <c r="AL18" s="880"/>
      <c r="AM18" s="880"/>
      <c r="AN18" s="880"/>
      <c r="AO18" s="880"/>
      <c r="AP18" s="880"/>
      <c r="AQ18" s="881"/>
      <c r="AR18" s="879">
        <f>SUM(AR13:AX17)</f>
        <v>53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v>
      </c>
      <c r="Q19" s="659"/>
      <c r="R19" s="659"/>
      <c r="S19" s="659"/>
      <c r="T19" s="659"/>
      <c r="U19" s="659"/>
      <c r="V19" s="660"/>
      <c r="W19" s="658">
        <v>10</v>
      </c>
      <c r="X19" s="659"/>
      <c r="Y19" s="659"/>
      <c r="Z19" s="659"/>
      <c r="AA19" s="659"/>
      <c r="AB19" s="659"/>
      <c r="AC19" s="660"/>
      <c r="AD19" s="658">
        <v>21</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0.90909090909090906</v>
      </c>
      <c r="Q20" s="319"/>
      <c r="R20" s="319"/>
      <c r="S20" s="319"/>
      <c r="T20" s="319"/>
      <c r="U20" s="319"/>
      <c r="V20" s="319"/>
      <c r="W20" s="319">
        <f t="shared" ref="W20" si="0">IF(W18=0, "-", SUM(W19)/W18)</f>
        <v>0.38461538461538464</v>
      </c>
      <c r="X20" s="319"/>
      <c r="Y20" s="319"/>
      <c r="Z20" s="319"/>
      <c r="AA20" s="319"/>
      <c r="AB20" s="319"/>
      <c r="AC20" s="319"/>
      <c r="AD20" s="319">
        <f t="shared" ref="AD20" si="1">IF(AD18=0, "-", SUM(AD19)/AD18)</f>
        <v>0.3888888888888889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476</v>
      </c>
      <c r="H21" s="318"/>
      <c r="I21" s="318"/>
      <c r="J21" s="318"/>
      <c r="K21" s="318"/>
      <c r="L21" s="318"/>
      <c r="M21" s="318"/>
      <c r="N21" s="318"/>
      <c r="O21" s="318"/>
      <c r="P21" s="319">
        <f>IF(P19=0, "-", SUM(P19)/SUM(P13,P14))</f>
        <v>0.90909090909090906</v>
      </c>
      <c r="Q21" s="319"/>
      <c r="R21" s="319"/>
      <c r="S21" s="319"/>
      <c r="T21" s="319"/>
      <c r="U21" s="319"/>
      <c r="V21" s="319"/>
      <c r="W21" s="319">
        <f t="shared" ref="W21" si="2">IF(W19=0, "-", SUM(W19)/SUM(W13,W14))</f>
        <v>0.38461538461538464</v>
      </c>
      <c r="X21" s="319"/>
      <c r="Y21" s="319"/>
      <c r="Z21" s="319"/>
      <c r="AA21" s="319"/>
      <c r="AB21" s="319"/>
      <c r="AC21" s="319"/>
      <c r="AD21" s="319">
        <f t="shared" ref="AD21" si="3">IF(AD19=0, "-", SUM(AD19)/SUM(AD13,AD14))</f>
        <v>0.3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557</v>
      </c>
      <c r="B22" s="966"/>
      <c r="C22" s="966"/>
      <c r="D22" s="966"/>
      <c r="E22" s="966"/>
      <c r="F22" s="967"/>
      <c r="G22" s="952" t="s">
        <v>455</v>
      </c>
      <c r="H22" s="223"/>
      <c r="I22" s="223"/>
      <c r="J22" s="223"/>
      <c r="K22" s="223"/>
      <c r="L22" s="223"/>
      <c r="M22" s="223"/>
      <c r="N22" s="223"/>
      <c r="O22" s="224"/>
      <c r="P22" s="937" t="s">
        <v>518</v>
      </c>
      <c r="Q22" s="223"/>
      <c r="R22" s="223"/>
      <c r="S22" s="223"/>
      <c r="T22" s="223"/>
      <c r="U22" s="223"/>
      <c r="V22" s="224"/>
      <c r="W22" s="937" t="s">
        <v>514</v>
      </c>
      <c r="X22" s="223"/>
      <c r="Y22" s="223"/>
      <c r="Z22" s="223"/>
      <c r="AA22" s="223"/>
      <c r="AB22" s="223"/>
      <c r="AC22" s="224"/>
      <c r="AD22" s="937" t="s">
        <v>454</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579</v>
      </c>
      <c r="H23" s="954"/>
      <c r="I23" s="954"/>
      <c r="J23" s="954"/>
      <c r="K23" s="954"/>
      <c r="L23" s="954"/>
      <c r="M23" s="954"/>
      <c r="N23" s="954"/>
      <c r="O23" s="955"/>
      <c r="P23" s="920">
        <v>49</v>
      </c>
      <c r="Q23" s="921"/>
      <c r="R23" s="921"/>
      <c r="S23" s="921"/>
      <c r="T23" s="921"/>
      <c r="U23" s="921"/>
      <c r="V23" s="938"/>
      <c r="W23" s="920">
        <v>41</v>
      </c>
      <c r="X23" s="921"/>
      <c r="Y23" s="921"/>
      <c r="Z23" s="921"/>
      <c r="AA23" s="921"/>
      <c r="AB23" s="921"/>
      <c r="AC23" s="938"/>
      <c r="AD23" s="975" t="s">
        <v>688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580</v>
      </c>
      <c r="H24" s="957"/>
      <c r="I24" s="957"/>
      <c r="J24" s="957"/>
      <c r="K24" s="957"/>
      <c r="L24" s="957"/>
      <c r="M24" s="957"/>
      <c r="N24" s="957"/>
      <c r="O24" s="958"/>
      <c r="P24" s="658">
        <v>12</v>
      </c>
      <c r="Q24" s="659"/>
      <c r="R24" s="659"/>
      <c r="S24" s="659"/>
      <c r="T24" s="659"/>
      <c r="U24" s="659"/>
      <c r="V24" s="660"/>
      <c r="W24" s="658">
        <v>12</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581</v>
      </c>
      <c r="H25" s="957"/>
      <c r="I25" s="957"/>
      <c r="J25" s="957"/>
      <c r="K25" s="957"/>
      <c r="L25" s="957"/>
      <c r="M25" s="957"/>
      <c r="N25" s="957"/>
      <c r="O25" s="958"/>
      <c r="P25" s="658">
        <v>0</v>
      </c>
      <c r="Q25" s="659"/>
      <c r="R25" s="659"/>
      <c r="S25" s="659"/>
      <c r="T25" s="659"/>
      <c r="U25" s="659"/>
      <c r="V25" s="660"/>
      <c r="W25" s="658">
        <v>0</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582</v>
      </c>
      <c r="H26" s="957"/>
      <c r="I26" s="957"/>
      <c r="J26" s="957"/>
      <c r="K26" s="957"/>
      <c r="L26" s="957"/>
      <c r="M26" s="957"/>
      <c r="N26" s="957"/>
      <c r="O26" s="958"/>
      <c r="P26" s="658">
        <v>0</v>
      </c>
      <c r="Q26" s="659"/>
      <c r="R26" s="659"/>
      <c r="S26" s="659"/>
      <c r="T26" s="659"/>
      <c r="U26" s="659"/>
      <c r="V26" s="660"/>
      <c r="W26" s="658">
        <v>0</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8">
        <f>AK13</f>
        <v>61</v>
      </c>
      <c r="Q29" s="659"/>
      <c r="R29" s="659"/>
      <c r="S29" s="659"/>
      <c r="T29" s="659"/>
      <c r="U29" s="659"/>
      <c r="V29" s="660"/>
      <c r="W29" s="934">
        <f>AR13</f>
        <v>53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578</v>
      </c>
      <c r="AR31" s="201"/>
      <c r="AS31" s="134" t="s">
        <v>355</v>
      </c>
      <c r="AT31" s="135"/>
      <c r="AU31" s="200">
        <v>31</v>
      </c>
      <c r="AV31" s="200"/>
      <c r="AW31" s="399" t="s">
        <v>300</v>
      </c>
      <c r="AX31" s="400"/>
    </row>
    <row r="32" spans="1:50" ht="23.25" customHeight="1" x14ac:dyDescent="0.15">
      <c r="A32" s="404"/>
      <c r="B32" s="402"/>
      <c r="C32" s="402"/>
      <c r="D32" s="402"/>
      <c r="E32" s="402"/>
      <c r="F32" s="403"/>
      <c r="G32" s="565" t="s">
        <v>583</v>
      </c>
      <c r="H32" s="566"/>
      <c r="I32" s="566"/>
      <c r="J32" s="566"/>
      <c r="K32" s="566"/>
      <c r="L32" s="566"/>
      <c r="M32" s="566"/>
      <c r="N32" s="566"/>
      <c r="O32" s="567"/>
      <c r="P32" s="106" t="s">
        <v>584</v>
      </c>
      <c r="Q32" s="106"/>
      <c r="R32" s="106"/>
      <c r="S32" s="106"/>
      <c r="T32" s="106"/>
      <c r="U32" s="106"/>
      <c r="V32" s="106"/>
      <c r="W32" s="106"/>
      <c r="X32" s="107"/>
      <c r="Y32" s="472" t="s">
        <v>12</v>
      </c>
      <c r="Z32" s="532"/>
      <c r="AA32" s="533"/>
      <c r="AB32" s="462" t="s">
        <v>585</v>
      </c>
      <c r="AC32" s="462"/>
      <c r="AD32" s="462"/>
      <c r="AE32" s="219">
        <v>2</v>
      </c>
      <c r="AF32" s="220"/>
      <c r="AG32" s="220"/>
      <c r="AH32" s="220"/>
      <c r="AI32" s="219">
        <v>2</v>
      </c>
      <c r="AJ32" s="220"/>
      <c r="AK32" s="220"/>
      <c r="AL32" s="220"/>
      <c r="AM32" s="219">
        <v>2</v>
      </c>
      <c r="AN32" s="220"/>
      <c r="AO32" s="220"/>
      <c r="AP32" s="220"/>
      <c r="AQ32" s="341" t="s">
        <v>586</v>
      </c>
      <c r="AR32" s="208"/>
      <c r="AS32" s="208"/>
      <c r="AT32" s="342"/>
      <c r="AU32" s="220" t="s">
        <v>587</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585</v>
      </c>
      <c r="AC33" s="524"/>
      <c r="AD33" s="524"/>
      <c r="AE33" s="219">
        <v>2</v>
      </c>
      <c r="AF33" s="220"/>
      <c r="AG33" s="220"/>
      <c r="AH33" s="220"/>
      <c r="AI33" s="219">
        <v>2</v>
      </c>
      <c r="AJ33" s="220"/>
      <c r="AK33" s="220"/>
      <c r="AL33" s="220"/>
      <c r="AM33" s="219">
        <v>2</v>
      </c>
      <c r="AN33" s="220"/>
      <c r="AO33" s="220"/>
      <c r="AP33" s="220"/>
      <c r="AQ33" s="341" t="s">
        <v>578</v>
      </c>
      <c r="AR33" s="208"/>
      <c r="AS33" s="208"/>
      <c r="AT33" s="342"/>
      <c r="AU33" s="220">
        <v>2</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100</v>
      </c>
      <c r="AJ34" s="220"/>
      <c r="AK34" s="220"/>
      <c r="AL34" s="220"/>
      <c r="AM34" s="219">
        <v>100</v>
      </c>
      <c r="AN34" s="220"/>
      <c r="AO34" s="220"/>
      <c r="AP34" s="220"/>
      <c r="AQ34" s="341" t="s">
        <v>578</v>
      </c>
      <c r="AR34" s="208"/>
      <c r="AS34" s="208"/>
      <c r="AT34" s="342"/>
      <c r="AU34" s="220" t="s">
        <v>578</v>
      </c>
      <c r="AV34" s="220"/>
      <c r="AW34" s="220"/>
      <c r="AX34" s="222"/>
    </row>
    <row r="35" spans="1:50" ht="23.25" customHeight="1" x14ac:dyDescent="0.15">
      <c r="A35" s="227" t="s">
        <v>503</v>
      </c>
      <c r="B35" s="228"/>
      <c r="C35" s="228"/>
      <c r="D35" s="228"/>
      <c r="E35" s="228"/>
      <c r="F35" s="229"/>
      <c r="G35" s="233" t="s">
        <v>588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467</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477</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472</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506</v>
      </c>
      <c r="B78" s="337"/>
      <c r="C78" s="337"/>
      <c r="D78" s="337"/>
      <c r="E78" s="334" t="s">
        <v>449</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466</v>
      </c>
      <c r="AP79" s="280"/>
      <c r="AQ79" s="280"/>
      <c r="AR79" s="81" t="s">
        <v>464</v>
      </c>
      <c r="AS79" s="279"/>
      <c r="AT79" s="280"/>
      <c r="AU79" s="280"/>
      <c r="AV79" s="280"/>
      <c r="AW79" s="280"/>
      <c r="AX79" s="948"/>
    </row>
    <row r="80" spans="1:50" ht="18.75" hidden="1" customHeight="1" x14ac:dyDescent="0.15">
      <c r="A80" s="865" t="s">
        <v>266</v>
      </c>
      <c r="B80" s="525" t="s">
        <v>463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589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590</v>
      </c>
      <c r="AC101" s="462"/>
      <c r="AD101" s="462"/>
      <c r="AE101" s="219">
        <v>10128</v>
      </c>
      <c r="AF101" s="220"/>
      <c r="AG101" s="220"/>
      <c r="AH101" s="221"/>
      <c r="AI101" s="219">
        <v>10162</v>
      </c>
      <c r="AJ101" s="220"/>
      <c r="AK101" s="220"/>
      <c r="AL101" s="221"/>
      <c r="AM101" s="219">
        <v>10231</v>
      </c>
      <c r="AN101" s="220"/>
      <c r="AO101" s="220"/>
      <c r="AP101" s="221"/>
      <c r="AQ101" s="219" t="s">
        <v>578</v>
      </c>
      <c r="AR101" s="220"/>
      <c r="AS101" s="220"/>
      <c r="AT101" s="221"/>
      <c r="AU101" s="219" t="s">
        <v>689</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591</v>
      </c>
      <c r="AC102" s="462"/>
      <c r="AD102" s="462"/>
      <c r="AE102" s="419">
        <v>11104</v>
      </c>
      <c r="AF102" s="419"/>
      <c r="AG102" s="419"/>
      <c r="AH102" s="419"/>
      <c r="AI102" s="419">
        <v>11141</v>
      </c>
      <c r="AJ102" s="419"/>
      <c r="AK102" s="419"/>
      <c r="AL102" s="419"/>
      <c r="AM102" s="419">
        <v>11179</v>
      </c>
      <c r="AN102" s="419"/>
      <c r="AO102" s="419"/>
      <c r="AP102" s="419"/>
      <c r="AQ102" s="274">
        <v>11255</v>
      </c>
      <c r="AR102" s="275"/>
      <c r="AS102" s="275"/>
      <c r="AT102" s="320"/>
      <c r="AU102" s="274">
        <v>11368</v>
      </c>
      <c r="AV102" s="275"/>
      <c r="AW102" s="275"/>
      <c r="AX102" s="320"/>
    </row>
    <row r="103" spans="1:60" ht="31.5" hidden="1" customHeight="1" x14ac:dyDescent="0.15">
      <c r="A103" s="420" t="s">
        <v>473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590</v>
      </c>
      <c r="AC116" s="464"/>
      <c r="AD116" s="465"/>
      <c r="AE116" s="419">
        <v>5064</v>
      </c>
      <c r="AF116" s="419"/>
      <c r="AG116" s="419"/>
      <c r="AH116" s="419"/>
      <c r="AI116" s="419">
        <v>5081</v>
      </c>
      <c r="AJ116" s="419"/>
      <c r="AK116" s="419"/>
      <c r="AL116" s="419"/>
      <c r="AM116" s="419">
        <v>5116</v>
      </c>
      <c r="AN116" s="419"/>
      <c r="AO116" s="419"/>
      <c r="AP116" s="419"/>
      <c r="AQ116" s="219">
        <v>5628</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52" t="s">
        <v>594</v>
      </c>
      <c r="AF117" s="552"/>
      <c r="AG117" s="552"/>
      <c r="AH117" s="552"/>
      <c r="AI117" s="552" t="s">
        <v>595</v>
      </c>
      <c r="AJ117" s="552"/>
      <c r="AK117" s="552"/>
      <c r="AL117" s="552"/>
      <c r="AM117" s="552" t="s">
        <v>596</v>
      </c>
      <c r="AN117" s="552"/>
      <c r="AO117" s="552"/>
      <c r="AP117" s="552"/>
      <c r="AQ117" s="552" t="s">
        <v>597</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hidden="1" customHeight="1" x14ac:dyDescent="0.15">
      <c r="A119" s="440"/>
      <c r="B119" s="441"/>
      <c r="C119" s="441"/>
      <c r="D119" s="441"/>
      <c r="E119" s="441"/>
      <c r="F119" s="442"/>
      <c r="G119" s="394" t="s">
        <v>481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598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601</v>
      </c>
      <c r="AR133" s="200"/>
      <c r="AS133" s="134" t="s">
        <v>355</v>
      </c>
      <c r="AT133" s="135"/>
      <c r="AU133" s="201" t="s">
        <v>605</v>
      </c>
      <c r="AV133" s="201"/>
      <c r="AW133" s="134" t="s">
        <v>300</v>
      </c>
      <c r="AX133" s="196"/>
    </row>
    <row r="134" spans="1:50" ht="39.75" customHeight="1" x14ac:dyDescent="0.15">
      <c r="A134" s="190"/>
      <c r="B134" s="187"/>
      <c r="C134" s="181"/>
      <c r="D134" s="187"/>
      <c r="E134" s="181"/>
      <c r="F134" s="182"/>
      <c r="G134" s="105" t="s">
        <v>600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600</v>
      </c>
      <c r="AC134" s="206"/>
      <c r="AD134" s="206"/>
      <c r="AE134" s="207" t="s">
        <v>601</v>
      </c>
      <c r="AF134" s="208"/>
      <c r="AG134" s="208"/>
      <c r="AH134" s="208"/>
      <c r="AI134" s="207" t="s">
        <v>602</v>
      </c>
      <c r="AJ134" s="208"/>
      <c r="AK134" s="208"/>
      <c r="AL134" s="208"/>
      <c r="AM134" s="207" t="s">
        <v>603</v>
      </c>
      <c r="AN134" s="208"/>
      <c r="AO134" s="208"/>
      <c r="AP134" s="208"/>
      <c r="AQ134" s="207" t="s">
        <v>578</v>
      </c>
      <c r="AR134" s="208"/>
      <c r="AS134" s="208"/>
      <c r="AT134" s="208"/>
      <c r="AU134" s="207" t="s">
        <v>606</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600</v>
      </c>
      <c r="AC135" s="214"/>
      <c r="AD135" s="214"/>
      <c r="AE135" s="207" t="s">
        <v>601</v>
      </c>
      <c r="AF135" s="208"/>
      <c r="AG135" s="208"/>
      <c r="AH135" s="208"/>
      <c r="AI135" s="207" t="s">
        <v>603</v>
      </c>
      <c r="AJ135" s="208"/>
      <c r="AK135" s="208"/>
      <c r="AL135" s="208"/>
      <c r="AM135" s="207" t="s">
        <v>604</v>
      </c>
      <c r="AN135" s="208"/>
      <c r="AO135" s="208"/>
      <c r="AP135" s="208"/>
      <c r="AQ135" s="207" t="s">
        <v>578</v>
      </c>
      <c r="AR135" s="208"/>
      <c r="AS135" s="208"/>
      <c r="AT135" s="208"/>
      <c r="AU135" s="207" t="s">
        <v>607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608</v>
      </c>
      <c r="H154" s="106"/>
      <c r="I154" s="106"/>
      <c r="J154" s="106"/>
      <c r="K154" s="106"/>
      <c r="L154" s="106"/>
      <c r="M154" s="106"/>
      <c r="N154" s="106"/>
      <c r="O154" s="106"/>
      <c r="P154" s="107"/>
      <c r="Q154" s="126" t="s">
        <v>609</v>
      </c>
      <c r="R154" s="106"/>
      <c r="S154" s="106"/>
      <c r="T154" s="106"/>
      <c r="U154" s="106"/>
      <c r="V154" s="106"/>
      <c r="W154" s="106"/>
      <c r="X154" s="106"/>
      <c r="Y154" s="106"/>
      <c r="Z154" s="106"/>
      <c r="AA154" s="294"/>
      <c r="AB154" s="142" t="s">
        <v>609</v>
      </c>
      <c r="AC154" s="143"/>
      <c r="AD154" s="143"/>
      <c r="AE154" s="148" t="s">
        <v>609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609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610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2"/>
      <c r="E430" s="175" t="s">
        <v>543</v>
      </c>
      <c r="F430" s="899"/>
      <c r="G430" s="900" t="s">
        <v>374</v>
      </c>
      <c r="H430" s="124"/>
      <c r="I430" s="124"/>
      <c r="J430" s="901" t="s">
        <v>578</v>
      </c>
      <c r="K430" s="902"/>
      <c r="L430" s="902"/>
      <c r="M430" s="902"/>
      <c r="N430" s="902"/>
      <c r="O430" s="902"/>
      <c r="P430" s="902"/>
      <c r="Q430" s="902"/>
      <c r="R430" s="902"/>
      <c r="S430" s="902"/>
      <c r="T430" s="903"/>
      <c r="U430" s="589" t="s">
        <v>578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611</v>
      </c>
      <c r="AF432" s="201"/>
      <c r="AG432" s="134" t="s">
        <v>355</v>
      </c>
      <c r="AH432" s="135"/>
      <c r="AI432" s="157"/>
      <c r="AJ432" s="157"/>
      <c r="AK432" s="157"/>
      <c r="AL432" s="155"/>
      <c r="AM432" s="157"/>
      <c r="AN432" s="157"/>
      <c r="AO432" s="157"/>
      <c r="AP432" s="155"/>
      <c r="AQ432" s="591" t="s">
        <v>617</v>
      </c>
      <c r="AR432" s="201"/>
      <c r="AS432" s="134" t="s">
        <v>355</v>
      </c>
      <c r="AT432" s="135"/>
      <c r="AU432" s="201" t="s">
        <v>604</v>
      </c>
      <c r="AV432" s="201"/>
      <c r="AW432" s="134" t="s">
        <v>300</v>
      </c>
      <c r="AX432" s="196"/>
    </row>
    <row r="433" spans="1:50" ht="23.25" customHeight="1" x14ac:dyDescent="0.15">
      <c r="A433" s="190"/>
      <c r="B433" s="187"/>
      <c r="C433" s="181"/>
      <c r="D433" s="187"/>
      <c r="E433" s="343"/>
      <c r="F433" s="344"/>
      <c r="G433" s="105" t="s">
        <v>587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587</v>
      </c>
      <c r="AC433" s="214"/>
      <c r="AD433" s="214"/>
      <c r="AE433" s="341" t="s">
        <v>578</v>
      </c>
      <c r="AF433" s="208"/>
      <c r="AG433" s="208"/>
      <c r="AH433" s="208"/>
      <c r="AI433" s="341" t="s">
        <v>612</v>
      </c>
      <c r="AJ433" s="208"/>
      <c r="AK433" s="208"/>
      <c r="AL433" s="208"/>
      <c r="AM433" s="341" t="s">
        <v>614</v>
      </c>
      <c r="AN433" s="208"/>
      <c r="AO433" s="208"/>
      <c r="AP433" s="342"/>
      <c r="AQ433" s="341" t="s">
        <v>578</v>
      </c>
      <c r="AR433" s="208"/>
      <c r="AS433" s="208"/>
      <c r="AT433" s="342"/>
      <c r="AU433" s="208" t="s">
        <v>578</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611</v>
      </c>
      <c r="AC434" s="206"/>
      <c r="AD434" s="206"/>
      <c r="AE434" s="341" t="s">
        <v>587</v>
      </c>
      <c r="AF434" s="208"/>
      <c r="AG434" s="208"/>
      <c r="AH434" s="342"/>
      <c r="AI434" s="341" t="s">
        <v>613</v>
      </c>
      <c r="AJ434" s="208"/>
      <c r="AK434" s="208"/>
      <c r="AL434" s="208"/>
      <c r="AM434" s="341" t="s">
        <v>615</v>
      </c>
      <c r="AN434" s="208"/>
      <c r="AO434" s="208"/>
      <c r="AP434" s="342"/>
      <c r="AQ434" s="341" t="s">
        <v>578</v>
      </c>
      <c r="AR434" s="208"/>
      <c r="AS434" s="208"/>
      <c r="AT434" s="342"/>
      <c r="AU434" s="208" t="s">
        <v>618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587</v>
      </c>
      <c r="AF435" s="208"/>
      <c r="AG435" s="208"/>
      <c r="AH435" s="342"/>
      <c r="AI435" s="341" t="s">
        <v>578</v>
      </c>
      <c r="AJ435" s="208"/>
      <c r="AK435" s="208"/>
      <c r="AL435" s="208"/>
      <c r="AM435" s="341" t="s">
        <v>616</v>
      </c>
      <c r="AN435" s="208"/>
      <c r="AO435" s="208"/>
      <c r="AP435" s="342"/>
      <c r="AQ435" s="341" t="s">
        <v>578</v>
      </c>
      <c r="AR435" s="208"/>
      <c r="AS435" s="208"/>
      <c r="AT435" s="342"/>
      <c r="AU435" s="208" t="s">
        <v>578</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578</v>
      </c>
      <c r="AF457" s="201"/>
      <c r="AG457" s="134" t="s">
        <v>355</v>
      </c>
      <c r="AH457" s="135"/>
      <c r="AI457" s="157"/>
      <c r="AJ457" s="157"/>
      <c r="AK457" s="157"/>
      <c r="AL457" s="155"/>
      <c r="AM457" s="157"/>
      <c r="AN457" s="157"/>
      <c r="AO457" s="157"/>
      <c r="AP457" s="155"/>
      <c r="AQ457" s="591" t="s">
        <v>617</v>
      </c>
      <c r="AR457" s="201"/>
      <c r="AS457" s="134" t="s">
        <v>355</v>
      </c>
      <c r="AT457" s="135"/>
      <c r="AU457" s="201" t="s">
        <v>620</v>
      </c>
      <c r="AV457" s="201"/>
      <c r="AW457" s="134" t="s">
        <v>300</v>
      </c>
      <c r="AX457" s="196"/>
    </row>
    <row r="458" spans="1:50" ht="23.25" customHeight="1" x14ac:dyDescent="0.15">
      <c r="A458" s="190"/>
      <c r="B458" s="187"/>
      <c r="C458" s="181"/>
      <c r="D458" s="187"/>
      <c r="E458" s="343"/>
      <c r="F458" s="344"/>
      <c r="G458" s="105" t="s">
        <v>609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602</v>
      </c>
      <c r="AC458" s="214"/>
      <c r="AD458" s="214"/>
      <c r="AE458" s="341" t="s">
        <v>609</v>
      </c>
      <c r="AF458" s="208"/>
      <c r="AG458" s="208"/>
      <c r="AH458" s="208"/>
      <c r="AI458" s="341" t="s">
        <v>578</v>
      </c>
      <c r="AJ458" s="208"/>
      <c r="AK458" s="208"/>
      <c r="AL458" s="208"/>
      <c r="AM458" s="341" t="s">
        <v>578</v>
      </c>
      <c r="AN458" s="208"/>
      <c r="AO458" s="208"/>
      <c r="AP458" s="342"/>
      <c r="AQ458" s="341" t="s">
        <v>603</v>
      </c>
      <c r="AR458" s="208"/>
      <c r="AS458" s="208"/>
      <c r="AT458" s="342"/>
      <c r="AU458" s="208" t="s">
        <v>578</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619</v>
      </c>
      <c r="AC459" s="206"/>
      <c r="AD459" s="206"/>
      <c r="AE459" s="341" t="s">
        <v>604</v>
      </c>
      <c r="AF459" s="208"/>
      <c r="AG459" s="208"/>
      <c r="AH459" s="342"/>
      <c r="AI459" s="341" t="s">
        <v>609</v>
      </c>
      <c r="AJ459" s="208"/>
      <c r="AK459" s="208"/>
      <c r="AL459" s="208"/>
      <c r="AM459" s="341" t="s">
        <v>586</v>
      </c>
      <c r="AN459" s="208"/>
      <c r="AO459" s="208"/>
      <c r="AP459" s="342"/>
      <c r="AQ459" s="341" t="s">
        <v>578</v>
      </c>
      <c r="AR459" s="208"/>
      <c r="AS459" s="208"/>
      <c r="AT459" s="342"/>
      <c r="AU459" s="208" t="s">
        <v>620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604</v>
      </c>
      <c r="AF460" s="208"/>
      <c r="AG460" s="208"/>
      <c r="AH460" s="342"/>
      <c r="AI460" s="341" t="s">
        <v>578</v>
      </c>
      <c r="AJ460" s="208"/>
      <c r="AK460" s="208"/>
      <c r="AL460" s="208"/>
      <c r="AM460" s="341" t="s">
        <v>619</v>
      </c>
      <c r="AN460" s="208"/>
      <c r="AO460" s="208"/>
      <c r="AP460" s="342"/>
      <c r="AQ460" s="341" t="s">
        <v>620</v>
      </c>
      <c r="AR460" s="208"/>
      <c r="AS460" s="208"/>
      <c r="AT460" s="342"/>
      <c r="AU460" s="208" t="s">
        <v>604</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0.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621</v>
      </c>
      <c r="AH702" s="387"/>
      <c r="AI702" s="387"/>
      <c r="AJ702" s="387"/>
      <c r="AK702" s="387"/>
      <c r="AL702" s="387"/>
      <c r="AM702" s="387"/>
      <c r="AN702" s="387"/>
      <c r="AO702" s="387"/>
      <c r="AP702" s="387"/>
      <c r="AQ702" s="387"/>
      <c r="AR702" s="387"/>
      <c r="AS702" s="387"/>
      <c r="AT702" s="387"/>
      <c r="AU702" s="387"/>
      <c r="AV702" s="387"/>
      <c r="AW702" s="387"/>
      <c r="AX702" s="388"/>
    </row>
    <row r="703" spans="1:50" ht="35.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2" t="s">
        <v>622</v>
      </c>
      <c r="AH703" s="103"/>
      <c r="AI703" s="103"/>
      <c r="AJ703" s="103"/>
      <c r="AK703" s="103"/>
      <c r="AL703" s="103"/>
      <c r="AM703" s="103"/>
      <c r="AN703" s="103"/>
      <c r="AO703" s="103"/>
      <c r="AP703" s="103"/>
      <c r="AQ703" s="103"/>
      <c r="AR703" s="103"/>
      <c r="AS703" s="103"/>
      <c r="AT703" s="103"/>
      <c r="AU703" s="103"/>
      <c r="AV703" s="103"/>
      <c r="AW703" s="103"/>
      <c r="AX703" s="104"/>
    </row>
    <row r="704" spans="1:50" ht="35.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8" t="s">
        <v>623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26" t="s">
        <v>626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624</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625</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627</v>
      </c>
      <c r="AE708" s="606"/>
      <c r="AF708" s="606"/>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5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628</v>
      </c>
      <c r="AE709" s="330"/>
      <c r="AF709" s="330"/>
      <c r="AG709" s="102" t="s">
        <v>629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668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628</v>
      </c>
      <c r="AE711" s="330"/>
      <c r="AF711" s="330"/>
      <c r="AG711" s="102" t="s">
        <v>630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666</v>
      </c>
      <c r="AE712" s="784"/>
      <c r="AF712" s="784"/>
      <c r="AG712" s="811" t="s">
        <v>667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627</v>
      </c>
      <c r="AE713" s="330"/>
      <c r="AF713" s="664"/>
      <c r="AG713" s="102" t="s">
        <v>604</v>
      </c>
      <c r="AH713" s="103"/>
      <c r="AI713" s="103"/>
      <c r="AJ713" s="103"/>
      <c r="AK713" s="103"/>
      <c r="AL713" s="103"/>
      <c r="AM713" s="103"/>
      <c r="AN713" s="103"/>
      <c r="AO713" s="103"/>
      <c r="AP713" s="103"/>
      <c r="AQ713" s="103"/>
      <c r="AR713" s="103"/>
      <c r="AS713" s="103"/>
      <c r="AT713" s="103"/>
      <c r="AU713" s="103"/>
      <c r="AV713" s="103"/>
      <c r="AW713" s="103"/>
      <c r="AX713" s="104"/>
    </row>
    <row r="714" spans="1:50" ht="29.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32.25"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633</v>
      </c>
      <c r="AE715" s="606"/>
      <c r="AF715" s="657"/>
      <c r="AG715" s="743" t="s">
        <v>632</v>
      </c>
      <c r="AH715" s="744"/>
      <c r="AI715" s="744"/>
      <c r="AJ715" s="744"/>
      <c r="AK715" s="744"/>
      <c r="AL715" s="744"/>
      <c r="AM715" s="744"/>
      <c r="AN715" s="744"/>
      <c r="AO715" s="744"/>
      <c r="AP715" s="744"/>
      <c r="AQ715" s="744"/>
      <c r="AR715" s="744"/>
      <c r="AS715" s="744"/>
      <c r="AT715" s="744"/>
      <c r="AU715" s="744"/>
      <c r="AV715" s="744"/>
      <c r="AW715" s="744"/>
      <c r="AX715" s="745"/>
    </row>
    <row r="716" spans="1:50" ht="59.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627</v>
      </c>
      <c r="AE716" s="628"/>
      <c r="AF716" s="628"/>
      <c r="AG716" s="102" t="s">
        <v>634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635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636</v>
      </c>
      <c r="AE718" s="330"/>
      <c r="AF718" s="330"/>
      <c r="AG718" s="128" t="s">
        <v>637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627</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665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690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691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692</v>
      </c>
      <c r="B733" s="675"/>
      <c r="C733" s="675"/>
      <c r="D733" s="675"/>
      <c r="E733" s="676"/>
      <c r="F733" s="638" t="s">
        <v>693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547</v>
      </c>
      <c r="B737" s="211"/>
      <c r="C737" s="211"/>
      <c r="D737" s="212"/>
      <c r="E737" s="991" t="s">
        <v>639</v>
      </c>
      <c r="F737" s="991"/>
      <c r="G737" s="991"/>
      <c r="H737" s="991"/>
      <c r="I737" s="991"/>
      <c r="J737" s="991"/>
      <c r="K737" s="991"/>
      <c r="L737" s="991"/>
      <c r="M737" s="991"/>
      <c r="N737" s="366" t="s">
        <v>540</v>
      </c>
      <c r="O737" s="366"/>
      <c r="P737" s="366"/>
      <c r="Q737" s="366"/>
      <c r="R737" s="991" t="s">
        <v>640</v>
      </c>
      <c r="S737" s="991"/>
      <c r="T737" s="991"/>
      <c r="U737" s="991"/>
      <c r="V737" s="991"/>
      <c r="W737" s="991"/>
      <c r="X737" s="991"/>
      <c r="Y737" s="991"/>
      <c r="Z737" s="991"/>
      <c r="AA737" s="366" t="s">
        <v>539</v>
      </c>
      <c r="AB737" s="366"/>
      <c r="AC737" s="366"/>
      <c r="AD737" s="366"/>
      <c r="AE737" s="991" t="s">
        <v>641</v>
      </c>
      <c r="AF737" s="991"/>
      <c r="AG737" s="991"/>
      <c r="AH737" s="991"/>
      <c r="AI737" s="991"/>
      <c r="AJ737" s="991"/>
      <c r="AK737" s="991"/>
      <c r="AL737" s="991"/>
      <c r="AM737" s="991"/>
      <c r="AN737" s="366" t="s">
        <v>538</v>
      </c>
      <c r="AO737" s="366"/>
      <c r="AP737" s="366"/>
      <c r="AQ737" s="366"/>
      <c r="AR737" s="983" t="s">
        <v>642</v>
      </c>
      <c r="AS737" s="984"/>
      <c r="AT737" s="984"/>
      <c r="AU737" s="984"/>
      <c r="AV737" s="984"/>
      <c r="AW737" s="984"/>
      <c r="AX737" s="985"/>
      <c r="AY737" s="89"/>
      <c r="AZ737" s="89"/>
    </row>
    <row r="738" spans="1:52" ht="24.75" customHeight="1" x14ac:dyDescent="0.15">
      <c r="A738" s="992" t="s">
        <v>537</v>
      </c>
      <c r="B738" s="211"/>
      <c r="C738" s="211"/>
      <c r="D738" s="212"/>
      <c r="E738" s="991" t="s">
        <v>643</v>
      </c>
      <c r="F738" s="991"/>
      <c r="G738" s="991"/>
      <c r="H738" s="991"/>
      <c r="I738" s="991"/>
      <c r="J738" s="991"/>
      <c r="K738" s="991"/>
      <c r="L738" s="991"/>
      <c r="M738" s="991"/>
      <c r="N738" s="366" t="s">
        <v>536</v>
      </c>
      <c r="O738" s="366"/>
      <c r="P738" s="366"/>
      <c r="Q738" s="366"/>
      <c r="R738" s="991" t="s">
        <v>644</v>
      </c>
      <c r="S738" s="991"/>
      <c r="T738" s="991"/>
      <c r="U738" s="991"/>
      <c r="V738" s="991"/>
      <c r="W738" s="991"/>
      <c r="X738" s="991"/>
      <c r="Y738" s="991"/>
      <c r="Z738" s="991"/>
      <c r="AA738" s="366" t="s">
        <v>535</v>
      </c>
      <c r="AB738" s="366"/>
      <c r="AC738" s="366"/>
      <c r="AD738" s="366"/>
      <c r="AE738" s="991" t="s">
        <v>645</v>
      </c>
      <c r="AF738" s="991"/>
      <c r="AG738" s="991"/>
      <c r="AH738" s="991"/>
      <c r="AI738" s="991"/>
      <c r="AJ738" s="991"/>
      <c r="AK738" s="991"/>
      <c r="AL738" s="991"/>
      <c r="AM738" s="991"/>
      <c r="AN738" s="366" t="s">
        <v>531</v>
      </c>
      <c r="AO738" s="366"/>
      <c r="AP738" s="366"/>
      <c r="AQ738" s="366"/>
      <c r="AR738" s="983" t="s">
        <v>681</v>
      </c>
      <c r="AS738" s="984"/>
      <c r="AT738" s="984"/>
      <c r="AU738" s="984"/>
      <c r="AV738" s="984"/>
      <c r="AW738" s="984"/>
      <c r="AX738" s="985"/>
    </row>
    <row r="739" spans="1:52" ht="24.75" customHeight="1" thickBot="1" x14ac:dyDescent="0.2">
      <c r="A739" s="993" t="s">
        <v>527</v>
      </c>
      <c r="B739" s="994"/>
      <c r="C739" s="994"/>
      <c r="D739" s="995"/>
      <c r="E739" s="996" t="s">
        <v>567</v>
      </c>
      <c r="F739" s="986"/>
      <c r="G739" s="986"/>
      <c r="H739" s="93" t="str">
        <f>IF(E739="", "", "(")</f>
        <v>(</v>
      </c>
      <c r="I739" s="986"/>
      <c r="J739" s="986"/>
      <c r="K739" s="93" t="str">
        <f>IF(OR(I739="　", I739=""), "", "-")</f>
        <v/>
      </c>
      <c r="L739" s="987">
        <v>549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4.25" customHeight="1" x14ac:dyDescent="0.15">
      <c r="A755" s="615"/>
      <c r="B755" s="616"/>
      <c r="C755" s="616"/>
      <c r="D755" s="616"/>
      <c r="E755" s="616"/>
      <c r="F755" s="617"/>
      <c r="G755" s="46"/>
      <c r="H755" s="47"/>
      <c r="I755" s="47"/>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7"/>
      <c r="AV755" s="47"/>
      <c r="AW755" s="47"/>
      <c r="AX755" s="48"/>
    </row>
    <row r="756" spans="1:50" ht="28.35" customHeight="1" x14ac:dyDescent="0.15">
      <c r="A756" s="615"/>
      <c r="B756" s="616"/>
      <c r="C756" s="616"/>
      <c r="D756" s="616"/>
      <c r="E756" s="616"/>
      <c r="F756" s="617"/>
      <c r="G756" s="46"/>
      <c r="H756" s="47"/>
      <c r="I756" s="47"/>
      <c r="J756" s="101"/>
      <c r="K756" s="101"/>
      <c r="L756" s="101"/>
      <c r="M756" s="101"/>
      <c r="N756" s="101"/>
      <c r="O756" s="101"/>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101"/>
      <c r="K757" s="101"/>
      <c r="L757" s="101"/>
      <c r="M757" s="101"/>
      <c r="N757" s="101"/>
      <c r="O757" s="101"/>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5"/>
      <c r="B777" s="616"/>
      <c r="C777" s="616"/>
      <c r="D777" s="616"/>
      <c r="E777" s="616"/>
      <c r="F777" s="617"/>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647</v>
      </c>
      <c r="H781" s="672"/>
      <c r="I781" s="672"/>
      <c r="J781" s="672"/>
      <c r="K781" s="673"/>
      <c r="L781" s="665" t="s">
        <v>648</v>
      </c>
      <c r="M781" s="666"/>
      <c r="N781" s="666"/>
      <c r="O781" s="666"/>
      <c r="P781" s="666"/>
      <c r="Q781" s="666"/>
      <c r="R781" s="666"/>
      <c r="S781" s="666"/>
      <c r="T781" s="666"/>
      <c r="U781" s="666"/>
      <c r="V781" s="666"/>
      <c r="W781" s="666"/>
      <c r="X781" s="667"/>
      <c r="Y781" s="389">
        <v>7</v>
      </c>
      <c r="Z781" s="390"/>
      <c r="AA781" s="390"/>
      <c r="AB781" s="806"/>
      <c r="AC781" s="671" t="s">
        <v>649</v>
      </c>
      <c r="AD781" s="672"/>
      <c r="AE781" s="672"/>
      <c r="AF781" s="672"/>
      <c r="AG781" s="673"/>
      <c r="AH781" s="665" t="s">
        <v>650</v>
      </c>
      <c r="AI781" s="666"/>
      <c r="AJ781" s="666"/>
      <c r="AK781" s="666"/>
      <c r="AL781" s="666"/>
      <c r="AM781" s="666"/>
      <c r="AN781" s="666"/>
      <c r="AO781" s="666"/>
      <c r="AP781" s="666"/>
      <c r="AQ781" s="666"/>
      <c r="AR781" s="666"/>
      <c r="AS781" s="666"/>
      <c r="AT781" s="667"/>
      <c r="AU781" s="389">
        <v>3</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v>
      </c>
      <c r="AV791" s="833"/>
      <c r="AW791" s="833"/>
      <c r="AX791" s="835"/>
    </row>
    <row r="792" spans="1:50" ht="24.75" customHeight="1" x14ac:dyDescent="0.15">
      <c r="A792" s="632"/>
      <c r="B792" s="633"/>
      <c r="C792" s="633"/>
      <c r="D792" s="633"/>
      <c r="E792" s="633"/>
      <c r="F792" s="634"/>
      <c r="G792" s="596" t="s">
        <v>652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669</v>
      </c>
      <c r="H794" s="672"/>
      <c r="I794" s="672"/>
      <c r="J794" s="672"/>
      <c r="K794" s="673"/>
      <c r="L794" s="665" t="s">
        <v>670</v>
      </c>
      <c r="M794" s="666"/>
      <c r="N794" s="666"/>
      <c r="O794" s="666"/>
      <c r="P794" s="666"/>
      <c r="Q794" s="666"/>
      <c r="R794" s="666"/>
      <c r="S794" s="666"/>
      <c r="T794" s="666"/>
      <c r="U794" s="666"/>
      <c r="V794" s="666"/>
      <c r="W794" s="666"/>
      <c r="X794" s="667"/>
      <c r="Y794" s="389">
        <v>11</v>
      </c>
      <c r="Z794" s="390"/>
      <c r="AA794" s="390"/>
      <c r="AB794" s="806"/>
      <c r="AC794" s="671" t="s">
        <v>669</v>
      </c>
      <c r="AD794" s="672"/>
      <c r="AE794" s="672"/>
      <c r="AF794" s="672"/>
      <c r="AG794" s="673"/>
      <c r="AH794" s="665" t="s">
        <v>671</v>
      </c>
      <c r="AI794" s="666"/>
      <c r="AJ794" s="666"/>
      <c r="AK794" s="666"/>
      <c r="AL794" s="666"/>
      <c r="AM794" s="666"/>
      <c r="AN794" s="666"/>
      <c r="AO794" s="666"/>
      <c r="AP794" s="666"/>
      <c r="AQ794" s="666"/>
      <c r="AR794" s="666"/>
      <c r="AS794" s="666"/>
      <c r="AT794" s="667"/>
      <c r="AU794" s="389">
        <v>9</v>
      </c>
      <c r="AV794" s="390"/>
      <c r="AW794" s="390"/>
      <c r="AX794" s="391"/>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9</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466</v>
      </c>
      <c r="AM831" s="282"/>
      <c r="AN831" s="28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653</v>
      </c>
      <c r="D837" s="348"/>
      <c r="E837" s="348"/>
      <c r="F837" s="348"/>
      <c r="G837" s="348"/>
      <c r="H837" s="348"/>
      <c r="I837" s="348"/>
      <c r="J837" s="349">
        <v>6000012070001</v>
      </c>
      <c r="K837" s="350"/>
      <c r="L837" s="350"/>
      <c r="M837" s="350"/>
      <c r="N837" s="350"/>
      <c r="O837" s="350"/>
      <c r="P837" s="363" t="s">
        <v>654</v>
      </c>
      <c r="Q837" s="351"/>
      <c r="R837" s="351"/>
      <c r="S837" s="351"/>
      <c r="T837" s="351"/>
      <c r="U837" s="351"/>
      <c r="V837" s="351"/>
      <c r="W837" s="351"/>
      <c r="X837" s="351"/>
      <c r="Y837" s="352">
        <v>7</v>
      </c>
      <c r="Z837" s="353"/>
      <c r="AA837" s="353"/>
      <c r="AB837" s="354"/>
      <c r="AC837" s="364" t="s">
        <v>196</v>
      </c>
      <c r="AD837" s="372"/>
      <c r="AE837" s="372"/>
      <c r="AF837" s="372"/>
      <c r="AG837" s="372"/>
      <c r="AH837" s="373" t="s">
        <v>655</v>
      </c>
      <c r="AI837" s="374"/>
      <c r="AJ837" s="374"/>
      <c r="AK837" s="374"/>
      <c r="AL837" s="358" t="s">
        <v>578</v>
      </c>
      <c r="AM837" s="359"/>
      <c r="AN837" s="359"/>
      <c r="AO837" s="360"/>
      <c r="AP837" s="361" t="s">
        <v>656</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657</v>
      </c>
      <c r="D870" s="348"/>
      <c r="E870" s="348"/>
      <c r="F870" s="348"/>
      <c r="G870" s="348"/>
      <c r="H870" s="348"/>
      <c r="I870" s="348"/>
      <c r="J870" s="349">
        <v>4000020330001</v>
      </c>
      <c r="K870" s="350"/>
      <c r="L870" s="350"/>
      <c r="M870" s="350"/>
      <c r="N870" s="350"/>
      <c r="O870" s="350"/>
      <c r="P870" s="363" t="s">
        <v>654</v>
      </c>
      <c r="Q870" s="351"/>
      <c r="R870" s="351"/>
      <c r="S870" s="351"/>
      <c r="T870" s="351"/>
      <c r="U870" s="351"/>
      <c r="V870" s="351"/>
      <c r="W870" s="351"/>
      <c r="X870" s="351"/>
      <c r="Y870" s="352">
        <v>3</v>
      </c>
      <c r="Z870" s="353"/>
      <c r="AA870" s="353"/>
      <c r="AB870" s="354"/>
      <c r="AC870" s="364" t="s">
        <v>502</v>
      </c>
      <c r="AD870" s="372"/>
      <c r="AE870" s="372"/>
      <c r="AF870" s="372"/>
      <c r="AG870" s="372"/>
      <c r="AH870" s="373" t="s">
        <v>658</v>
      </c>
      <c r="AI870" s="374"/>
      <c r="AJ870" s="374"/>
      <c r="AK870" s="374"/>
      <c r="AL870" s="358" t="s">
        <v>578</v>
      </c>
      <c r="AM870" s="359"/>
      <c r="AN870" s="359"/>
      <c r="AO870" s="360"/>
      <c r="AP870" s="361" t="s">
        <v>659</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65.25" customHeight="1" x14ac:dyDescent="0.15">
      <c r="A903" s="377">
        <v>1</v>
      </c>
      <c r="B903" s="377">
        <v>1</v>
      </c>
      <c r="C903" s="362" t="s">
        <v>660</v>
      </c>
      <c r="D903" s="348"/>
      <c r="E903" s="348"/>
      <c r="F903" s="348"/>
      <c r="G903" s="348"/>
      <c r="H903" s="348"/>
      <c r="I903" s="348"/>
      <c r="J903" s="349">
        <v>2000012100001</v>
      </c>
      <c r="K903" s="350"/>
      <c r="L903" s="350"/>
      <c r="M903" s="350"/>
      <c r="N903" s="350"/>
      <c r="O903" s="350"/>
      <c r="P903" s="363" t="s">
        <v>672</v>
      </c>
      <c r="Q903" s="351"/>
      <c r="R903" s="351"/>
      <c r="S903" s="351"/>
      <c r="T903" s="351"/>
      <c r="U903" s="351"/>
      <c r="V903" s="351"/>
      <c r="W903" s="351"/>
      <c r="X903" s="351"/>
      <c r="Y903" s="352">
        <v>11</v>
      </c>
      <c r="Z903" s="353"/>
      <c r="AA903" s="353"/>
      <c r="AB903" s="354"/>
      <c r="AC903" s="364" t="s">
        <v>196</v>
      </c>
      <c r="AD903" s="372"/>
      <c r="AE903" s="372"/>
      <c r="AF903" s="372"/>
      <c r="AG903" s="372"/>
      <c r="AH903" s="373" t="s">
        <v>673</v>
      </c>
      <c r="AI903" s="374"/>
      <c r="AJ903" s="374"/>
      <c r="AK903" s="374"/>
      <c r="AL903" s="358" t="s">
        <v>673</v>
      </c>
      <c r="AM903" s="359"/>
      <c r="AN903" s="359"/>
      <c r="AO903" s="360"/>
      <c r="AP903" s="361" t="s">
        <v>674</v>
      </c>
      <c r="AQ903" s="361"/>
      <c r="AR903" s="361"/>
      <c r="AS903" s="361"/>
      <c r="AT903" s="361"/>
      <c r="AU903" s="361"/>
      <c r="AV903" s="361"/>
      <c r="AW903" s="361"/>
      <c r="AX903" s="361"/>
    </row>
    <row r="904" spans="1:50" ht="21"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21"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21"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21"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1"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1"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1"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1"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1"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1"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1"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1"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1"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1"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1"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21"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1"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1"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1"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1"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1"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21"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21"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21"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21"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1"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1"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1"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1"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1.5" customHeight="1" x14ac:dyDescent="0.15">
      <c r="A936" s="377">
        <v>1</v>
      </c>
      <c r="B936" s="377">
        <v>1</v>
      </c>
      <c r="C936" s="362" t="s">
        <v>675</v>
      </c>
      <c r="D936" s="348"/>
      <c r="E936" s="348"/>
      <c r="F936" s="348"/>
      <c r="G936" s="348"/>
      <c r="H936" s="348"/>
      <c r="I936" s="348"/>
      <c r="J936" s="349">
        <v>9070001004654</v>
      </c>
      <c r="K936" s="350"/>
      <c r="L936" s="350"/>
      <c r="M936" s="350"/>
      <c r="N936" s="350"/>
      <c r="O936" s="350"/>
      <c r="P936" s="363" t="s">
        <v>678</v>
      </c>
      <c r="Q936" s="351"/>
      <c r="R936" s="351"/>
      <c r="S936" s="351"/>
      <c r="T936" s="351"/>
      <c r="U936" s="351"/>
      <c r="V936" s="351"/>
      <c r="W936" s="351"/>
      <c r="X936" s="351"/>
      <c r="Y936" s="352">
        <v>9</v>
      </c>
      <c r="Z936" s="353"/>
      <c r="AA936" s="353"/>
      <c r="AB936" s="354"/>
      <c r="AC936" s="364" t="s">
        <v>686</v>
      </c>
      <c r="AD936" s="372"/>
      <c r="AE936" s="372"/>
      <c r="AF936" s="372"/>
      <c r="AG936" s="372"/>
      <c r="AH936" s="373">
        <v>7</v>
      </c>
      <c r="AI936" s="374"/>
      <c r="AJ936" s="374"/>
      <c r="AK936" s="374"/>
      <c r="AL936" s="358">
        <v>75.2</v>
      </c>
      <c r="AM936" s="359"/>
      <c r="AN936" s="359"/>
      <c r="AO936" s="360"/>
      <c r="AP936" s="361" t="s">
        <v>683</v>
      </c>
      <c r="AQ936" s="361"/>
      <c r="AR936" s="361"/>
      <c r="AS936" s="361"/>
      <c r="AT936" s="361"/>
      <c r="AU936" s="361"/>
      <c r="AV936" s="361"/>
      <c r="AW936" s="361"/>
      <c r="AX936" s="361"/>
    </row>
    <row r="937" spans="1:50" ht="31.5" customHeight="1" x14ac:dyDescent="0.15">
      <c r="A937" s="377">
        <v>2</v>
      </c>
      <c r="B937" s="377">
        <v>1</v>
      </c>
      <c r="C937" s="362" t="s">
        <v>677</v>
      </c>
      <c r="D937" s="348"/>
      <c r="E937" s="348"/>
      <c r="F937" s="348"/>
      <c r="G937" s="348"/>
      <c r="H937" s="348"/>
      <c r="I937" s="348"/>
      <c r="J937" s="349">
        <v>4260001003798</v>
      </c>
      <c r="K937" s="350"/>
      <c r="L937" s="350"/>
      <c r="M937" s="350"/>
      <c r="N937" s="350"/>
      <c r="O937" s="350"/>
      <c r="P937" s="363" t="s">
        <v>680</v>
      </c>
      <c r="Q937" s="351"/>
      <c r="R937" s="351"/>
      <c r="S937" s="351"/>
      <c r="T937" s="351"/>
      <c r="U937" s="351"/>
      <c r="V937" s="351"/>
      <c r="W937" s="351"/>
      <c r="X937" s="351"/>
      <c r="Y937" s="352">
        <v>1</v>
      </c>
      <c r="Z937" s="353"/>
      <c r="AA937" s="353"/>
      <c r="AB937" s="354"/>
      <c r="AC937" s="364" t="s">
        <v>498</v>
      </c>
      <c r="AD937" s="364"/>
      <c r="AE937" s="364"/>
      <c r="AF937" s="364"/>
      <c r="AG937" s="364"/>
      <c r="AH937" s="373">
        <v>3</v>
      </c>
      <c r="AI937" s="374"/>
      <c r="AJ937" s="374"/>
      <c r="AK937" s="374"/>
      <c r="AL937" s="358">
        <v>92.5</v>
      </c>
      <c r="AM937" s="359"/>
      <c r="AN937" s="359"/>
      <c r="AO937" s="360"/>
      <c r="AP937" s="361" t="s">
        <v>684</v>
      </c>
      <c r="AQ937" s="361"/>
      <c r="AR937" s="361"/>
      <c r="AS937" s="361"/>
      <c r="AT937" s="361"/>
      <c r="AU937" s="361"/>
      <c r="AV937" s="361"/>
      <c r="AW937" s="361"/>
      <c r="AX937" s="361"/>
    </row>
    <row r="938" spans="1:50" ht="31.5" customHeight="1" x14ac:dyDescent="0.15">
      <c r="A938" s="377">
        <v>3</v>
      </c>
      <c r="B938" s="377">
        <v>1</v>
      </c>
      <c r="C938" s="362" t="s">
        <v>676</v>
      </c>
      <c r="D938" s="348"/>
      <c r="E938" s="348"/>
      <c r="F938" s="348"/>
      <c r="G938" s="348"/>
      <c r="H938" s="348"/>
      <c r="I938" s="348"/>
      <c r="J938" s="349">
        <v>9011001012710</v>
      </c>
      <c r="K938" s="350"/>
      <c r="L938" s="350"/>
      <c r="M938" s="350"/>
      <c r="N938" s="350"/>
      <c r="O938" s="350"/>
      <c r="P938" s="363" t="s">
        <v>679</v>
      </c>
      <c r="Q938" s="351"/>
      <c r="R938" s="351"/>
      <c r="S938" s="351"/>
      <c r="T938" s="351"/>
      <c r="U938" s="351"/>
      <c r="V938" s="351"/>
      <c r="W938" s="351"/>
      <c r="X938" s="351"/>
      <c r="Y938" s="352">
        <v>0.7</v>
      </c>
      <c r="Z938" s="353"/>
      <c r="AA938" s="353"/>
      <c r="AB938" s="354"/>
      <c r="AC938" s="364" t="s">
        <v>498</v>
      </c>
      <c r="AD938" s="364"/>
      <c r="AE938" s="364"/>
      <c r="AF938" s="364"/>
      <c r="AG938" s="364"/>
      <c r="AH938" s="356">
        <v>1</v>
      </c>
      <c r="AI938" s="357"/>
      <c r="AJ938" s="357"/>
      <c r="AK938" s="357"/>
      <c r="AL938" s="358">
        <v>79.5</v>
      </c>
      <c r="AM938" s="359"/>
      <c r="AN938" s="359"/>
      <c r="AO938" s="360"/>
      <c r="AP938" s="361" t="s">
        <v>685</v>
      </c>
      <c r="AQ938" s="361"/>
      <c r="AR938" s="361"/>
      <c r="AS938" s="361"/>
      <c r="AT938" s="361"/>
      <c r="AU938" s="361"/>
      <c r="AV938" s="361"/>
      <c r="AW938" s="361"/>
      <c r="AX938" s="361"/>
    </row>
    <row r="939" spans="1:50" ht="21"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21"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1"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1"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1"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1"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1"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1"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1"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1"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1"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1"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1"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21"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1"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1"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1"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1"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1"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21"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21"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21"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21"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1"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1"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1"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idden="1" x14ac:dyDescent="0.15">
      <c r="A965" s="377">
        <v>30</v>
      </c>
      <c r="B965" s="377">
        <v>1</v>
      </c>
      <c r="C965" s="362"/>
      <c r="D965" s="348"/>
      <c r="E965" s="348"/>
      <c r="F965" s="348"/>
      <c r="G965" s="348"/>
      <c r="H965" s="348"/>
      <c r="I965" s="348"/>
      <c r="J965" s="349"/>
      <c r="K965" s="350"/>
      <c r="L965" s="350"/>
      <c r="M965" s="350"/>
      <c r="N965" s="350"/>
      <c r="O965" s="350"/>
      <c r="P965" s="363"/>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1"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1"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21"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21"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21"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21"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21"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1"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1"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1"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1"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1"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1"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1"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1"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1"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1"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1"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21"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1"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1"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1"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1"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1"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21"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21"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21"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21"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1"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1"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1"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1"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1"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1"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21"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21"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21"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1"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1"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1"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1"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1"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1"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1"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1"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1"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1"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1"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1"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1"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21"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1"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1"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1"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1"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1"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21"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21"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21"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21"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1"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1"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1"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1"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1"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1"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21"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21"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21"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1"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1"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1"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1"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1"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1"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1"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1"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1"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1"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1"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1"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1"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21"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1"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1"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1"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1"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1"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21"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21"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21"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21"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1"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1"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1"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1"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1"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21"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21"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21"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1"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1"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1"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1"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1"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1"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1"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1"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1"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1"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1"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1"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1"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21"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1"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1"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1"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1"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1"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21"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21"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21"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21"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1"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1"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1"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1"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1"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48" t="s">
        <v>661</v>
      </c>
      <c r="F1102" s="376"/>
      <c r="G1102" s="376"/>
      <c r="H1102" s="376"/>
      <c r="I1102" s="376"/>
      <c r="J1102" s="349" t="s">
        <v>578</v>
      </c>
      <c r="K1102" s="350"/>
      <c r="L1102" s="350"/>
      <c r="M1102" s="350"/>
      <c r="N1102" s="350"/>
      <c r="O1102" s="350"/>
      <c r="P1102" s="363" t="s">
        <v>662</v>
      </c>
      <c r="Q1102" s="351"/>
      <c r="R1102" s="351"/>
      <c r="S1102" s="351"/>
      <c r="T1102" s="351"/>
      <c r="U1102" s="351"/>
      <c r="V1102" s="351"/>
      <c r="W1102" s="351"/>
      <c r="X1102" s="351"/>
      <c r="Y1102" s="352" t="s">
        <v>578</v>
      </c>
      <c r="Z1102" s="353"/>
      <c r="AA1102" s="353"/>
      <c r="AB1102" s="354"/>
      <c r="AC1102" s="355"/>
      <c r="AD1102" s="355"/>
      <c r="AE1102" s="355"/>
      <c r="AF1102" s="355"/>
      <c r="AG1102" s="355"/>
      <c r="AH1102" s="356" t="s">
        <v>663</v>
      </c>
      <c r="AI1102" s="357"/>
      <c r="AJ1102" s="357"/>
      <c r="AK1102" s="357"/>
      <c r="AL1102" s="358" t="s">
        <v>664</v>
      </c>
      <c r="AM1102" s="359"/>
      <c r="AN1102" s="359"/>
      <c r="AO1102" s="360"/>
      <c r="AP1102" s="361" t="s">
        <v>656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9:Y964">
    <cfRule type="expression" dxfId="2055" priority="2051">
      <formula>IF(RIGHT(TEXT(Y939,"0.#"),1)=".",FALSE,TRUE)</formula>
    </cfRule>
    <cfRule type="expression" dxfId="2054" priority="2052">
      <formula>IF(RIGHT(TEXT(Y939,"0.#"),1)=".",TRUE,FALSE)</formula>
    </cfRule>
  </conditionalFormatting>
  <conditionalFormatting sqref="Y936">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65">
    <cfRule type="expression" dxfId="705" priority="5">
      <formula>IF(RIGHT(TEXT(Y965,"0.#"),1)=".",FALSE,TRUE)</formula>
    </cfRule>
    <cfRule type="expression" dxfId="704" priority="6">
      <formula>IF(RIGHT(TEXT(Y965,"0.#"),1)=".",TRUE,FALSE)</formula>
    </cfRule>
  </conditionalFormatting>
  <conditionalFormatting sqref="Y937">
    <cfRule type="expression" dxfId="703" priority="3">
      <formula>IF(RIGHT(TEXT(Y937,"0.#"),1)=".",FALSE,TRUE)</formula>
    </cfRule>
    <cfRule type="expression" dxfId="702" priority="4">
      <formula>IF(RIGHT(TEXT(Y937,"0.#"),1)=".",TRUE,FALSE)</formula>
    </cfRule>
  </conditionalFormatting>
  <conditionalFormatting sqref="Y938">
    <cfRule type="expression" dxfId="701" priority="1">
      <formula>IF(RIGHT(TEXT(Y938,"0.#"),1)=".",FALSE,TRUE)</formula>
    </cfRule>
    <cfRule type="expression" dxfId="700" priority="2">
      <formula>IF(RIGHT(TEXT(Y938,"0.#"),1)=".",TRUE,FALSE)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554</v>
      </c>
      <c r="AF2" s="1033"/>
      <c r="AG2" s="1033"/>
      <c r="AH2" s="1033"/>
      <c r="AI2" s="1033" t="s">
        <v>551</v>
      </c>
      <c r="AJ2" s="1033"/>
      <c r="AK2" s="1033"/>
      <c r="AL2" s="1033"/>
      <c r="AM2" s="1033" t="s">
        <v>525</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555</v>
      </c>
      <c r="AF9" s="1033"/>
      <c r="AG9" s="1033"/>
      <c r="AH9" s="1033"/>
      <c r="AI9" s="1033" t="s">
        <v>551</v>
      </c>
      <c r="AJ9" s="1033"/>
      <c r="AK9" s="1033"/>
      <c r="AL9" s="1033"/>
      <c r="AM9" s="1033" t="s">
        <v>525</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554</v>
      </c>
      <c r="AF16" s="1033"/>
      <c r="AG16" s="1033"/>
      <c r="AH16" s="1033"/>
      <c r="AI16" s="1033" t="s">
        <v>552</v>
      </c>
      <c r="AJ16" s="1033"/>
      <c r="AK16" s="1033"/>
      <c r="AL16" s="1033"/>
      <c r="AM16" s="1033" t="s">
        <v>525</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556</v>
      </c>
      <c r="AF23" s="1033"/>
      <c r="AG23" s="1033"/>
      <c r="AH23" s="1033"/>
      <c r="AI23" s="1033" t="s">
        <v>551</v>
      </c>
      <c r="AJ23" s="1033"/>
      <c r="AK23" s="1033"/>
      <c r="AL23" s="1033"/>
      <c r="AM23" s="1033" t="s">
        <v>525</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554</v>
      </c>
      <c r="AF30" s="1033"/>
      <c r="AG30" s="1033"/>
      <c r="AH30" s="1033"/>
      <c r="AI30" s="1033" t="s">
        <v>551</v>
      </c>
      <c r="AJ30" s="1033"/>
      <c r="AK30" s="1033"/>
      <c r="AL30" s="1033"/>
      <c r="AM30" s="1033" t="s">
        <v>549</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556</v>
      </c>
      <c r="AF37" s="1033"/>
      <c r="AG37" s="1033"/>
      <c r="AH37" s="1033"/>
      <c r="AI37" s="1033" t="s">
        <v>553</v>
      </c>
      <c r="AJ37" s="1033"/>
      <c r="AK37" s="1033"/>
      <c r="AL37" s="1033"/>
      <c r="AM37" s="1033" t="s">
        <v>550</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554</v>
      </c>
      <c r="AF44" s="1033"/>
      <c r="AG44" s="1033"/>
      <c r="AH44" s="1033"/>
      <c r="AI44" s="1033" t="s">
        <v>551</v>
      </c>
      <c r="AJ44" s="1033"/>
      <c r="AK44" s="1033"/>
      <c r="AL44" s="1033"/>
      <c r="AM44" s="1033" t="s">
        <v>525</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554</v>
      </c>
      <c r="AF51" s="1033"/>
      <c r="AG51" s="1033"/>
      <c r="AH51" s="1033"/>
      <c r="AI51" s="1033" t="s">
        <v>551</v>
      </c>
      <c r="AJ51" s="1033"/>
      <c r="AK51" s="1033"/>
      <c r="AL51" s="1033"/>
      <c r="AM51" s="1033" t="s">
        <v>525</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554</v>
      </c>
      <c r="AF58" s="1033"/>
      <c r="AG58" s="1033"/>
      <c r="AH58" s="1033"/>
      <c r="AI58" s="1033" t="s">
        <v>551</v>
      </c>
      <c r="AJ58" s="1033"/>
      <c r="AK58" s="1033"/>
      <c r="AL58" s="1033"/>
      <c r="AM58" s="1033" t="s">
        <v>525</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554</v>
      </c>
      <c r="AF65" s="1033"/>
      <c r="AG65" s="1033"/>
      <c r="AH65" s="1033"/>
      <c r="AI65" s="1033" t="s">
        <v>551</v>
      </c>
      <c r="AJ65" s="1033"/>
      <c r="AK65" s="1033"/>
      <c r="AL65" s="1033"/>
      <c r="AM65" s="1033" t="s">
        <v>525</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2019-05-08T11:05:34Z</cp:lastPrinted>
  <dcterms:created xsi:type="dcterms:W3CDTF">2012-03-13T00:50:25Z</dcterms:created>
  <dcterms:modified xsi:type="dcterms:W3CDTF">2019-08-13T04:21:58Z</dcterms:modified>
</cp:coreProperties>
</file>