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監理係\31年度\04 予算・執行・決算・検査院・補助金・運営費交付金\01 予算\★行政事業レビュー\190809 （正式依頼）平成31年度行政事業レビュー（最終公表）\"/>
    </mc:Choice>
  </mc:AlternateContent>
  <bookViews>
    <workbookView xWindow="14385" yWindow="-15" windowWidth="1443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<sst xmlns="http://schemas.openxmlformats.org/spreadsheetml/2006/main" count="3013" uniqueCount="692">
  <si>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</si>
  <si>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</si>
  <si>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</si>
  <si>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</si>
  <si>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</si>
  <si>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</si>
  <si>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</si>
  <si>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</si>
  <si>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</si>
  <si>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</si>
  <si>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</si>
  <si>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</si>
  <si>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</si>
  <si>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</si>
  <si>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</si>
  <si>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</si>
  <si>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</si>
  <si>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</si>
  <si>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</si>
  <si>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</si>
  <si>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</si>
  <si>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</si>
  <si>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</si>
  <si>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</si>
  <si>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</si>
  <si>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</si>
  <si>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</si>
  <si>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</si>
  <si>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</si>
  <si>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</si>
  <si>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</si>
  <si>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</si>
  <si>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</si>
  <si>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</si>
  <si>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</si>
  <si>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</si>
  <si>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</si>
  <si>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</si>
  <si>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</si>
  <si>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</si>
  <si>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</si>
  <si>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</si>
  <si>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</si>
  <si>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</si>
  <si>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</si>
  <si>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</si>
  <si>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</si>
  <si>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</si>
  <si>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</si>
  <si>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</si>
  <si>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</si>
  <si>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</si>
  <si>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</si>
  <si>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</si>
  <si>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</si>
  <si>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</si>
  <si>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</si>
  <si>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</si>
  <si>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</si>
  <si>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</si>
  <si>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</si>
  <si>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</si>
  <si>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</si>
  <si>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</si>
  <si>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</si>
  <si>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</si>
  <si>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</si>
  <si>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</si>
  <si>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</si>
  <si>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</si>
  <si>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</si>
  <si>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</si>
  <si>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</si>
  <si>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</si>
  <si>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</si>
  <si>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</si>
  <si>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</si>
  <si>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</si>
  <si>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</si>
  <si>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</si>
  <si>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</si>
  <si>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</si>
  <si>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</si>
  <si>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</si>
  <si>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</si>
  <si>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</si>
  <si>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</si>
  <si>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</si>
  <si>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</si>
  <si>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</si>
  <si>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</si>
  <si>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</si>
  <si>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</si>
  <si>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</si>
  <si>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</si>
  <si>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</si>
  <si>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</si>
  <si>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</si>
  <si>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</si>
  <si>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</si>
  <si>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</si>
  <si>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</si>
  <si>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</si>
  <si>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</si>
  <si>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</si>
  <si>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</si>
  <si>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</si>
  <si>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</si>
  <si>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</si>
  <si>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</si>
  <si>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</si>
  <si>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</si>
  <si>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</si>
  <si>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</si>
  <si>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</si>
  <si>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</si>
  <si>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</si>
  <si>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</si>
  <si>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</si>
  <si>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</si>
  <si>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</si>
  <si>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</si>
  <si>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</si>
  <si>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</si>
  <si>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</si>
  <si>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</si>
  <si>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</si>
  <si>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</si>
  <si>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</si>
  <si>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</si>
  <si>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</si>
  <si>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</si>
  <si>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</si>
  <si>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</si>
  <si>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</si>
  <si>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</si>
  <si>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</si>
  <si>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</si>
  <si>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</si>
  <si>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</si>
  <si>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</si>
  <si>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</si>
  <si>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</si>
  <si>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</si>
  <si>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</si>
  <si>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</si>
  <si>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</si>
  <si>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</si>
  <si>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</si>
  <si>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</si>
  <si>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</si>
  <si>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</si>
  <si>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</si>
  <si>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</si>
  <si>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</si>
  <si>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</si>
  <si>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</si>
  <si>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</si>
  <si>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</si>
  <si>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</si>
  <si>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</si>
  <si>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</si>
  <si>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</si>
  <si>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</si>
  <si>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</si>
  <si>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</si>
  <si>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</si>
  <si>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</si>
  <si>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</si>
  <si>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</si>
  <si>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</si>
  <si>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</si>
  <si>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</si>
  <si>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</si>
  <si>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</si>
  <si>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</si>
  <si>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</si>
  <si>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</si>
  <si>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</si>
  <si>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</si>
  <si>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</si>
  <si>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</si>
  <si>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</si>
  <si>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</si>
  <si>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</si>
  <si>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</si>
  <si>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</si>
  <si>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</si>
  <si>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</si>
  <si>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</si>
  <si>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</si>
  <si>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</si>
  <si>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</si>
  <si>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</si>
  <si>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</si>
  <si>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</si>
  <si>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</si>
  <si>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</si>
  <si>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</si>
  <si>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</si>
  <si>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</si>
  <si>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</si>
  <si>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</si>
  <si>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</si>
  <si>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</si>
  <si>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</si>
  <si>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</si>
  <si>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</si>
  <si>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</si>
  <si>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</si>
  <si>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</si>
  <si>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</si>
  <si>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</si>
  <si>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</si>
  <si>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</si>
  <si>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</si>
  <si>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</si>
  <si>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</si>
  <si>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</si>
  <si>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</si>
  <si>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</si>
  <si>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</si>
  <si>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</si>
  <si>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</si>
  <si>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</si>
  <si>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</si>
  <si>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</si>
  <si>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</si>
  <si>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</si>
  <si>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</si>
  <si>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</si>
  <si>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</si>
  <si>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</si>
  <si>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</si>
  <si>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</si>
  <si>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</si>
  <si>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</si>
  <si>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</si>
  <si>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</si>
  <si>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</si>
  <si>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</si>
  <si>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</si>
  <si>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</si>
  <si>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</si>
  <si>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</si>
  <si>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</si>
  <si>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</si>
  <si>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</si>
  <si>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</si>
  <si>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</si>
  <si>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</si>
  <si>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</si>
  <si>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</si>
  <si>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</si>
  <si>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</si>
  <si>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</si>
  <si>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</si>
  <si>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</si>
  <si>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</si>
  <si>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</si>
  <si>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</si>
  <si>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</si>
  <si>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</si>
  <si>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</si>
  <si>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</si>
  <si>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</si>
  <si>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</si>
  <si>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</si>
  <si>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</si>
  <si>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</si>
  <si>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</si>
  <si>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</si>
  <si>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</si>
  <si>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</si>
  <si>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</si>
  <si>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</si>
  <si>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</si>
  <si>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</si>
  <si>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</si>
  <si>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</si>
  <si>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</si>
  <si>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</si>
  <si>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</si>
  <si>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</si>
  <si>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</si>
  <si>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</si>
  <si>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</si>
  <si>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</si>
  <si>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</si>
  <si>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</si>
  <si>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</si>
  <si>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</si>
  <si>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</si>
  <si>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</si>
  <si>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</si>
  <si>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</si>
  <si>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</si>
  <si>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</si>
  <si>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</si>
  <si>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</si>
  <si>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</si>
  <si>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</si>
  <si>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</si>
  <si>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</si>
  <si>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</si>
  <si>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</si>
  <si>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</si>
  <si>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</si>
  <si>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</si>
  <si>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</si>
  <si>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</si>
  <si>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</si>
  <si>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</si>
  <si>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</si>
  <si>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</si>
  <si>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</si>
  <si>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</si>
  <si>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</si>
  <si>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</si>
  <si>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</si>
  <si>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</si>
  <si>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</si>
  <si>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</si>
  <si>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</si>
  <si>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</si>
  <si>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</si>
  <si>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</si>
  <si>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</si>
  <si>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</si>
  <si>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</si>
  <si>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</si>
  <si>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</si>
  <si>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</si>
  <si>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</si>
  <si>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</si>
  <si>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</si>
  <si>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</si>
  <si>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</si>
  <si>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</si>
  <si>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</si>
  <si>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</si>
  <si>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</si>
  <si>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</si>
  <si>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</si>
  <si>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</si>
  <si>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</si>
  <si>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</si>
  <si>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</si>
  <si>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</si>
  <si>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</si>
  <si>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</si>
  <si>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</si>
  <si>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</si>
  <si>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</si>
  <si>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</si>
  <si>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</si>
  <si>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</si>
  <si>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</si>
  <si>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</si>
  <si>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</si>
  <si>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</si>
  <si>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</si>
  <si>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</si>
  <si>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</si>
  <si>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</si>
  <si>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</si>
  <si>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</si>
  <si>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</si>
  <si>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</si>
  <si>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</si>
  <si>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</si>
  <si>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</si>
  <si>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</si>
  <si>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</si>
  <si>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</si>
  <si>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</si>
  <si>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</si>
  <si>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</si>
  <si>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</si>
  <si>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</si>
  <si>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</si>
  <si>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</si>
  <si>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</si>
  <si>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</si>
  <si>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</si>
  <si>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</si>
  <si>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</si>
  <si>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</si>
  <si>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</si>
  <si>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</si>
  <si>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</si>
  <si>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</si>
  <si>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</si>
  <si>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</si>
  <si>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</si>
  <si>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</si>
  <si>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</si>
  <si>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</si>
  <si>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</si>
  <si>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</si>
  <si>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</si>
  <si>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</si>
  <si>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</si>
  <si>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</si>
  <si>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</si>
  <si>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</si>
  <si>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</si>
  <si>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</si>
  <si>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</si>
  <si>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</si>
  <si>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</si>
  <si>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</si>
  <si>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</si>
  <si>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</si>
  <si>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</si>
  <si>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</si>
  <si>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</si>
  <si>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</si>
  <si>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</si>
  <si>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</si>
  <si>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</si>
  <si>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</si>
  <si>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</si>
  <si>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</si>
  <si>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</si>
  <si>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</si>
  <si>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</si>
  <si>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</si>
  <si>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</si>
  <si>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</si>
  <si>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</si>
  <si>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</si>
  <si>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</si>
  <si>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</si>
  <si>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</si>
  <si>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</si>
  <si>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</si>
  <si>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</si>
  <si>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</si>
  <si>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</si>
  <si>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</si>
  <si>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</si>
  <si>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</si>
  <si>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</si>
  <si>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</si>
  <si>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</si>
  <si>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</si>
  <si>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</si>
  <si>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</si>
  <si>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</si>
  <si>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</si>
  <si>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</si>
  <si>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</si>
  <si>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</si>
  <si>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</si>
  <si>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</si>
  <si>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</si>
  <si>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</si>
  <si>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</si>
  <si>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</si>
  <si>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</si>
  <si>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</si>
  <si>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</si>
  <si>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</si>
  <si>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</si>
  <si>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</si>
  <si>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</si>
  <si>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</si>
  <si>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</si>
  <si>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</si>
  <si>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</si>
  <si>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</si>
  <si>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</si>
  <si>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</si>
  <si>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</si>
  <si>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</si>
  <si>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</si>
  <si>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</si>
  <si>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</si>
  <si>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</si>
  <si>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</si>
  <si>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</si>
  <si>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</si>
  <si>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</si>
  <si>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</si>
  <si>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</si>
  <si>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</si>
  <si>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</si>
  <si>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</si>
  <si>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</si>
  <si>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</si>
  <si>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</si>
  <si>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</si>
  <si>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</si>
  <si>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</si>
  <si>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</si>
  <si>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</si>
  <si>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</si>
  <si>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</si>
  <si>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</si>
  <si>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</si>
  <si>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</si>
  <si>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</si>
  <si>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</si>
  <si>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</si>
  <si>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</si>
  <si>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</si>
  <si>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</si>
  <si>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</si>
  <si>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</si>
  <si>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</si>
  <si>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</si>
  <si>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</si>
  <si>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</si>
  <si>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</si>
  <si>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</si>
  <si>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</si>
  <si>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</si>
  <si>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</si>
  <si>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</si>
  <si>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</si>
  <si>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</si>
  <si>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</si>
  <si>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</si>
  <si>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</si>
  <si>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</si>
  <si>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</si>
  <si>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</si>
  <si>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</si>
  <si>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</si>
  <si>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</si>
  <si>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</si>
  <si>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</si>
  <si>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</si>
  <si>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</si>
  <si>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</si>
  <si>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</si>
  <si>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</si>
  <si>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</si>
  <si>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</si>
  <si>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</si>
  <si>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</si>
  <si>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</si>
  <si>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</si>
  <si>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</si>
  <si>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</si>
  <si>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</si>
  <si>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</si>
  <si>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</si>
  <si>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</si>
  <si>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</si>
  <si>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</si>
  <si>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</si>
  <si>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</si>
  <si>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</si>
  <si>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</si>
  <si>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</si>
  <si>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</si>
  <si>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</si>
  <si>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</si>
  <si>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</si>
  <si>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</si>
  <si>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</si>
  <si>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</si>
  <si>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</si>
  <si>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</si>
  <si>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</si>
  <si>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雇用促進融資業務</t>
    <phoneticPr fontId="5"/>
  </si>
  <si>
    <t>職業安定局</t>
    <phoneticPr fontId="5"/>
  </si>
  <si>
    <t>昭和３７年度</t>
    <phoneticPr fontId="5"/>
  </si>
  <si>
    <t>平成４９年度</t>
    <phoneticPr fontId="5"/>
  </si>
  <si>
    <t>雇用開発企画課</t>
    <phoneticPr fontId="5"/>
  </si>
  <si>
    <t>○</t>
  </si>
  <si>
    <t>中小企業退職金共済法附則第2条第1項第4号</t>
    <phoneticPr fontId="5"/>
  </si>
  <si>
    <t>特殊法人等整理合理化計画
（平成13年12月19日閣議決定）</t>
    <phoneticPr fontId="5"/>
  </si>
  <si>
    <t>社宅や訓練施設等の雇用環境の整備を支援することにより、中小企業における労働力の確保及び良好な雇用の機会の創出を図る。</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</si>
  <si>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である。）。
なお、本事業は独立行政法人雇用・能力開発機構の廃止にともない、平成23年度から独立行政法人勤労者退職金共済機構（以下「機構」という。）に移管された。</t>
    <phoneticPr fontId="5"/>
  </si>
  <si>
    <t>-</t>
  </si>
  <si>
    <t>-</t>
    <phoneticPr fontId="5"/>
  </si>
  <si>
    <t>雇用開発支援事業費等補助金</t>
    <phoneticPr fontId="5"/>
  </si>
  <si>
    <t>毎年度における財投への着実な償還を実施する。
（財投への償還は平成31年度までの暫定業務）</t>
    <phoneticPr fontId="5"/>
  </si>
  <si>
    <t>各年度の償還計画額を目標値としている</t>
    <phoneticPr fontId="5"/>
  </si>
  <si>
    <t>億円</t>
    <rPh sb="0" eb="2">
      <t>オクエン</t>
    </rPh>
    <phoneticPr fontId="5"/>
  </si>
  <si>
    <t>-</t>
    <phoneticPr fontId="5"/>
  </si>
  <si>
    <t>-</t>
    <phoneticPr fontId="5"/>
  </si>
  <si>
    <t>独立行政法人勤労者退職金共済機構調べ</t>
    <phoneticPr fontId="5"/>
  </si>
  <si>
    <t>事業については平成14年度以降新規貸付業務を廃止しているため、活動指標は設定できない。</t>
    <phoneticPr fontId="5"/>
  </si>
  <si>
    <t>-</t>
    <phoneticPr fontId="5"/>
  </si>
  <si>
    <t>-</t>
    <phoneticPr fontId="5"/>
  </si>
  <si>
    <t>-</t>
    <phoneticPr fontId="5"/>
  </si>
  <si>
    <t>-</t>
    <phoneticPr fontId="5"/>
  </si>
  <si>
    <t>-</t>
    <phoneticPr fontId="5"/>
  </si>
  <si>
    <t>事業については平成14年度以降新規貸付業務を廃止しているため、活動指標は設定できない。</t>
    <phoneticPr fontId="5"/>
  </si>
  <si>
    <t>-</t>
    <phoneticPr fontId="5"/>
  </si>
  <si>
    <t>-</t>
    <phoneticPr fontId="5"/>
  </si>
  <si>
    <t>-</t>
    <phoneticPr fontId="5"/>
  </si>
  <si>
    <t>-</t>
    <phoneticPr fontId="5"/>
  </si>
  <si>
    <t>-</t>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</si>
  <si>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</si>
  <si>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</si>
  <si>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</si>
  <si>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である。）。
なお、本事業は独立行政法人雇用・能力開発機構の廃止に伴い、平成23年度から機構に移管された。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</si>
  <si>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</si>
  <si>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</si>
  <si>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</si>
  <si>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</si>
  <si>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</si>
  <si>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</si>
  <si>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</si>
  <si>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</si>
  <si>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</si>
  <si>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</si>
  <si>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phoneticPr fontId="5"/>
  </si>
  <si>
    <t>中小企業退職金共済法附則第2条第1項第4号に基づき機構に実施させている事業であるため、国が予算措置をする必要がある。</t>
    <phoneticPr fontId="5"/>
  </si>
  <si>
    <t>‐</t>
  </si>
  <si>
    <t>－</t>
    <phoneticPr fontId="5"/>
  </si>
  <si>
    <t>－</t>
    <phoneticPr fontId="5"/>
  </si>
  <si>
    <t>－</t>
    <phoneticPr fontId="5"/>
  </si>
  <si>
    <t>－</t>
    <phoneticPr fontId="5"/>
  </si>
  <si>
    <t>－</t>
    <phoneticPr fontId="5"/>
  </si>
  <si>
    <t>経費の使途は債権の回収及び保全に限定しており、事業目的に促して真に必要である。</t>
    <phoneticPr fontId="5"/>
  </si>
  <si>
    <t>債権残高の減少により毎年度予算額を減少しており、コスト削減を図っている。</t>
    <phoneticPr fontId="5"/>
  </si>
  <si>
    <t>－</t>
    <phoneticPr fontId="5"/>
  </si>
  <si>
    <t>償還計画を毎年度着実に履行しており、成果目標に見合ったものである。</t>
    <phoneticPr fontId="5"/>
  </si>
  <si>
    <t>中小企業事業主等に対する新規貸付業務は平成14年度に廃止し、現在は暫定業務として債権の回収・保全及び財政融資資金への償還業務のみを実施しているところである。</t>
    <phoneticPr fontId="5"/>
  </si>
  <si>
    <t>736</t>
    <phoneticPr fontId="5"/>
  </si>
  <si>
    <t>668</t>
    <phoneticPr fontId="5"/>
  </si>
  <si>
    <t>592</t>
    <phoneticPr fontId="5"/>
  </si>
  <si>
    <t>504</t>
    <phoneticPr fontId="5"/>
  </si>
  <si>
    <t>504</t>
    <phoneticPr fontId="5"/>
  </si>
  <si>
    <t>516</t>
    <phoneticPr fontId="5"/>
  </si>
  <si>
    <t>515</t>
    <phoneticPr fontId="5"/>
  </si>
  <si>
    <t>A.(独)勤労者退職金共済機構</t>
    <phoneticPr fontId="5"/>
  </si>
  <si>
    <t>(独)勤労者退職金共済機構</t>
    <phoneticPr fontId="5"/>
  </si>
  <si>
    <t>雇用促進融資債権の管理・回収及び財投への償還</t>
    <phoneticPr fontId="5"/>
  </si>
  <si>
    <t>補助金等交付</t>
  </si>
  <si>
    <t>－</t>
    <phoneticPr fontId="5"/>
  </si>
  <si>
    <t>-</t>
    <phoneticPr fontId="5"/>
  </si>
  <si>
    <t>-</t>
    <phoneticPr fontId="5"/>
  </si>
  <si>
    <t>独立行政法人勤労者退職金共済機構雇用促進融資勘定運営費交付金</t>
    <phoneticPr fontId="5"/>
  </si>
  <si>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phoneticPr fontId="5"/>
  </si>
  <si>
    <t>B.(独)住宅金融支援機構</t>
    <rPh sb="3" eb="4">
      <t>ドク</t>
    </rPh>
    <rPh sb="5" eb="7">
      <t>ジュウタク</t>
    </rPh>
    <rPh sb="7" eb="9">
      <t>キンユウ</t>
    </rPh>
    <rPh sb="9" eb="11">
      <t>シエン</t>
    </rPh>
    <rPh sb="11" eb="13">
      <t>キコウ</t>
    </rPh>
    <phoneticPr fontId="5"/>
  </si>
  <si>
    <t>C.みずほ情報総研(株)</t>
    <phoneticPr fontId="5"/>
  </si>
  <si>
    <t>D.ネットワンシステムズ(株)</t>
    <rPh sb="12" eb="15">
      <t>カブ</t>
    </rPh>
    <phoneticPr fontId="5"/>
  </si>
  <si>
    <t>業務委託費</t>
    <rPh sb="0" eb="2">
      <t>ギョウム</t>
    </rPh>
    <rPh sb="2" eb="4">
      <t>イタク</t>
    </rPh>
    <rPh sb="4" eb="5">
      <t>ヒ</t>
    </rPh>
    <phoneticPr fontId="5"/>
  </si>
  <si>
    <t>(独)住宅金融支援機構等への債権管理・回収業務の委託</t>
    <rPh sb="1" eb="2">
      <t>ドク</t>
    </rPh>
    <rPh sb="3" eb="5">
      <t>ジュウタク</t>
    </rPh>
    <rPh sb="5" eb="7">
      <t>キンユウ</t>
    </rPh>
    <rPh sb="7" eb="9">
      <t>シエン</t>
    </rPh>
    <rPh sb="9" eb="11">
      <t>キコウ</t>
    </rPh>
    <rPh sb="11" eb="12">
      <t>トウ</t>
    </rPh>
    <rPh sb="14" eb="16">
      <t>サイケン</t>
    </rPh>
    <rPh sb="16" eb="18">
      <t>カンリ</t>
    </rPh>
    <rPh sb="19" eb="21">
      <t>カイシュウ</t>
    </rPh>
    <rPh sb="21" eb="23">
      <t>ギョウム</t>
    </rPh>
    <rPh sb="24" eb="26">
      <t>イタク</t>
    </rPh>
    <phoneticPr fontId="5"/>
  </si>
  <si>
    <t>みずほ情報総研(株)への雇用促進融資システムの保守業務の委託</t>
    <rPh sb="3" eb="5">
      <t>ジョウホウ</t>
    </rPh>
    <rPh sb="5" eb="7">
      <t>ソウケン</t>
    </rPh>
    <rPh sb="7" eb="10">
      <t>カブ</t>
    </rPh>
    <rPh sb="12" eb="14">
      <t>コヨウ</t>
    </rPh>
    <rPh sb="14" eb="16">
      <t>ソクシン</t>
    </rPh>
    <rPh sb="16" eb="18">
      <t>ユウシ</t>
    </rPh>
    <rPh sb="23" eb="25">
      <t>ホシュ</t>
    </rPh>
    <rPh sb="25" eb="27">
      <t>ギョウム</t>
    </rPh>
    <rPh sb="28" eb="30">
      <t>イタク</t>
    </rPh>
    <phoneticPr fontId="5"/>
  </si>
  <si>
    <t>ネットワンシステムズ(株)への雇用促進融資システムのハードウェア保守業務の委託</t>
    <rPh sb="10" eb="13">
      <t>カブ</t>
    </rPh>
    <rPh sb="15" eb="17">
      <t>コヨウ</t>
    </rPh>
    <rPh sb="17" eb="19">
      <t>ソクシン</t>
    </rPh>
    <rPh sb="19" eb="21">
      <t>ユウシ</t>
    </rPh>
    <rPh sb="32" eb="34">
      <t>ホシュ</t>
    </rPh>
    <rPh sb="34" eb="36">
      <t>ギョウム</t>
    </rPh>
    <rPh sb="37" eb="39">
      <t>イタク</t>
    </rPh>
    <phoneticPr fontId="5"/>
  </si>
  <si>
    <t>その他</t>
    <rPh sb="2" eb="3">
      <t>タ</t>
    </rPh>
    <phoneticPr fontId="5"/>
  </si>
  <si>
    <t>事務費（旅費・謝金等）</t>
    <rPh sb="0" eb="3">
      <t>ジムヒ</t>
    </rPh>
    <rPh sb="4" eb="6">
      <t>リョヒ</t>
    </rPh>
    <rPh sb="7" eb="9">
      <t>シャキン</t>
    </rPh>
    <rPh sb="9" eb="10">
      <t>トウ</t>
    </rPh>
    <phoneticPr fontId="5"/>
  </si>
  <si>
    <t>人件費</t>
    <rPh sb="0" eb="3">
      <t>ジンケンヒ</t>
    </rPh>
    <phoneticPr fontId="5"/>
  </si>
  <si>
    <t>債権管理・回収担当職員(３人)</t>
    <rPh sb="0" eb="2">
      <t>サイケン</t>
    </rPh>
    <rPh sb="2" eb="4">
      <t>カンリ</t>
    </rPh>
    <rPh sb="5" eb="7">
      <t>カイシュウ</t>
    </rPh>
    <rPh sb="7" eb="9">
      <t>タントウ</t>
    </rPh>
    <rPh sb="9" eb="11">
      <t>ショクイン</t>
    </rPh>
    <rPh sb="13" eb="14">
      <t>ニン</t>
    </rPh>
    <phoneticPr fontId="5"/>
  </si>
  <si>
    <t>業務諸経費(旅費、庁費等)</t>
    <rPh sb="0" eb="2">
      <t>ギョウム</t>
    </rPh>
    <rPh sb="2" eb="5">
      <t>ショケイヒ</t>
    </rPh>
    <rPh sb="6" eb="8">
      <t>リョヒ</t>
    </rPh>
    <rPh sb="9" eb="10">
      <t>チョウ</t>
    </rPh>
    <rPh sb="10" eb="12">
      <t>ヒトウ</t>
    </rPh>
    <phoneticPr fontId="5"/>
  </si>
  <si>
    <t>雇用促進融資システムの保守業務の受託</t>
    <rPh sb="0" eb="2">
      <t>コヨウ</t>
    </rPh>
    <rPh sb="2" eb="4">
      <t>ソクシン</t>
    </rPh>
    <rPh sb="4" eb="6">
      <t>ユウシ</t>
    </rPh>
    <rPh sb="11" eb="13">
      <t>ホシュ</t>
    </rPh>
    <rPh sb="13" eb="15">
      <t>ギョウム</t>
    </rPh>
    <rPh sb="16" eb="18">
      <t>ジュタク</t>
    </rPh>
    <phoneticPr fontId="5"/>
  </si>
  <si>
    <t>雇用促進融資システムのハードウェア保守業務の受託</t>
    <rPh sb="0" eb="2">
      <t>コヨウ</t>
    </rPh>
    <rPh sb="2" eb="4">
      <t>ソクシン</t>
    </rPh>
    <rPh sb="4" eb="6">
      <t>ユウシ</t>
    </rPh>
    <rPh sb="17" eb="19">
      <t>ホシュ</t>
    </rPh>
    <rPh sb="19" eb="21">
      <t>ギョウム</t>
    </rPh>
    <rPh sb="22" eb="24">
      <t>ジュタク</t>
    </rPh>
    <phoneticPr fontId="5"/>
  </si>
  <si>
    <t xml:space="preserve">E.北國銀行 </t>
    <phoneticPr fontId="5"/>
  </si>
  <si>
    <t>債権の管理回収業務の受託</t>
    <rPh sb="0" eb="2">
      <t>サイケン</t>
    </rPh>
    <rPh sb="3" eb="5">
      <t>カンリ</t>
    </rPh>
    <rPh sb="5" eb="7">
      <t>カイシュウ</t>
    </rPh>
    <rPh sb="7" eb="9">
      <t>ギョウム</t>
    </rPh>
    <rPh sb="10" eb="12">
      <t>ジュタク</t>
    </rPh>
    <phoneticPr fontId="5"/>
  </si>
  <si>
    <t>みずほ情報総研(株)</t>
    <phoneticPr fontId="5"/>
  </si>
  <si>
    <t>ネットワンシステムズ(株)</t>
    <phoneticPr fontId="5"/>
  </si>
  <si>
    <t xml:space="preserve">（独）住宅金融支援機構 </t>
  </si>
  <si>
    <t xml:space="preserve">沖縄振興開発金融公庫 </t>
  </si>
  <si>
    <t>（株）荘内銀行</t>
    <phoneticPr fontId="5"/>
  </si>
  <si>
    <t xml:space="preserve">山梨中央銀行 </t>
  </si>
  <si>
    <t xml:space="preserve">南日本銀行 </t>
  </si>
  <si>
    <t xml:space="preserve">大分銀行 </t>
  </si>
  <si>
    <t>-</t>
    <phoneticPr fontId="5"/>
  </si>
  <si>
    <t xml:space="preserve">北國銀行 </t>
  </si>
  <si>
    <t xml:space="preserve">紀陽銀行 </t>
  </si>
  <si>
    <t xml:space="preserve">京葉銀行 </t>
  </si>
  <si>
    <t xml:space="preserve">北陸銀行 </t>
  </si>
  <si>
    <t xml:space="preserve">北洋銀行 </t>
  </si>
  <si>
    <t xml:space="preserve">福岡銀行 </t>
  </si>
  <si>
    <t xml:space="preserve">三井住友銀行 </t>
  </si>
  <si>
    <t xml:space="preserve">西日本シティ銀行 </t>
  </si>
  <si>
    <t xml:space="preserve">福島銀行 </t>
  </si>
  <si>
    <t xml:space="preserve">肥後銀行 </t>
  </si>
  <si>
    <t>-</t>
    <phoneticPr fontId="5"/>
  </si>
  <si>
    <t>-</t>
    <phoneticPr fontId="5"/>
  </si>
  <si>
    <t>財政融資資金への着実な償還を行うため、優先度の高い事業である。</t>
    <phoneticPr fontId="5"/>
  </si>
  <si>
    <t>512</t>
    <phoneticPr fontId="5"/>
  </si>
  <si>
    <t>-</t>
    <phoneticPr fontId="5"/>
  </si>
  <si>
    <t>-</t>
    <phoneticPr fontId="5"/>
  </si>
  <si>
    <t>-</t>
    <phoneticPr fontId="5"/>
  </si>
  <si>
    <t>-</t>
    <phoneticPr fontId="5"/>
  </si>
  <si>
    <t>雇用開発企画課長
松永　久</t>
    <rPh sb="9" eb="11">
      <t>マツナガ</t>
    </rPh>
    <rPh sb="12" eb="13">
      <t>ヒサシ</t>
    </rPh>
    <phoneticPr fontId="5"/>
  </si>
  <si>
    <t>-</t>
    <phoneticPr fontId="5"/>
  </si>
  <si>
    <t>△</t>
  </si>
  <si>
    <t>予算の執行率等を踏まえた予算要求を行うとともに、今後も引き続き事業の効率的な執行に努める。</t>
    <phoneticPr fontId="5"/>
  </si>
  <si>
    <t>より経費がかからない方法で回収を進めることができたため。</t>
    <rPh sb="2" eb="4">
      <t>ケイヒ</t>
    </rPh>
    <rPh sb="10" eb="12">
      <t>ホウホウ</t>
    </rPh>
    <rPh sb="13" eb="15">
      <t>カイシュウ</t>
    </rPh>
    <rPh sb="16" eb="17">
      <t>スス</t>
    </rPh>
    <phoneticPr fontId="5"/>
  </si>
  <si>
    <t>点検対象外</t>
    <rPh sb="0" eb="2">
      <t>テンケン</t>
    </rPh>
    <rPh sb="2" eb="5">
      <t>タイショウガイ</t>
    </rPh>
    <phoneticPr fontId="5"/>
  </si>
  <si>
    <t>引き続き、必要な予算を確保し、適正な執行に努めること。</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</si>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</sst>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177915</xdr:colOff>
      <xdr:row>740</xdr:row>
      <xdr:rowOff>100854</xdr:rowOff>
    </xdr:from>
    <xdr:to>
      <xdr:col>44</xdr:col>
      <xdr:colOff>90345</xdr:colOff>
      <xdr:row>767</xdr:row>
      <xdr:rowOff>145674</xdr:rowOff>
    </xdr:to>
    <xdr:grpSp>
      <xdr:nvGrpSpPr>
        <xdr:cNvPr id="3" name="グループ化 2"/>
        <xdr:cNvGrpSpPr/>
      </xdr:nvGrpSpPr>
      <xdr:grpSpPr>
        <a:xfrm>
          <a:off x="1578090" y="39801054"/>
          <a:ext cx="7313355" cy="10369920"/>
          <a:chOff x="1586401" y="39913671"/>
          <a:chExt cx="7429879" cy="8869146"/>
        </a:xfrm>
      </xdr:grpSpPr>
      <xdr:sp macro="" textlink="">
        <xdr:nvSpPr>
          <xdr:cNvPr id="4" name="正方形/長方形 3"/>
          <xdr:cNvSpPr/>
        </xdr:nvSpPr>
        <xdr:spPr>
          <a:xfrm>
            <a:off x="3236820" y="39913671"/>
            <a:ext cx="2660277" cy="29582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５１百万円</a:t>
            </a:r>
            <a:endParaRPr kumimoji="1" lang="en-US" altLang="ja-JP" sz="1100">
              <a:solidFill>
                <a:sysClr val="windowText" lastClr="000000"/>
              </a:solidFill>
            </a:endParaRPr>
          </a:p>
          <a:p>
            <a:pPr algn="ctr"/>
            <a:endParaRPr kumimoji="1" lang="ja-JP" altLang="en-US" sz="1100"/>
          </a:p>
        </xdr:txBody>
      </xdr:sp>
      <xdr:sp macro="" textlink="">
        <xdr:nvSpPr>
          <xdr:cNvPr id="5" name="大かっこ 4"/>
          <xdr:cNvSpPr/>
        </xdr:nvSpPr>
        <xdr:spPr>
          <a:xfrm>
            <a:off x="3224954" y="42911806"/>
            <a:ext cx="2788102" cy="26385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雇用開発支援事業費等補助金の交付</a:t>
            </a:r>
          </a:p>
        </xdr:txBody>
      </xdr:sp>
      <xdr:grpSp>
        <xdr:nvGrpSpPr>
          <xdr:cNvPr id="6" name="グループ化 34"/>
          <xdr:cNvGrpSpPr>
            <a:grpSpLocks/>
          </xdr:cNvGrpSpPr>
        </xdr:nvGrpSpPr>
        <xdr:grpSpPr bwMode="auto">
          <a:xfrm>
            <a:off x="1586401" y="43532382"/>
            <a:ext cx="7429879" cy="5250435"/>
            <a:chOff x="1607223" y="30477793"/>
            <a:chExt cx="7183574" cy="9796084"/>
          </a:xfrm>
        </xdr:grpSpPr>
        <xdr:sp macro="" textlink="">
          <xdr:nvSpPr>
            <xdr:cNvPr id="12" name="正方形/長方形 11"/>
            <xdr:cNvSpPr/>
          </xdr:nvSpPr>
          <xdr:spPr>
            <a:xfrm>
              <a:off x="3907964" y="30477793"/>
              <a:ext cx="1302520" cy="41482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3" name="正方形/長方形 12"/>
            <xdr:cNvSpPr/>
          </xdr:nvSpPr>
          <xdr:spPr>
            <a:xfrm>
              <a:off x="3220314" y="30963272"/>
              <a:ext cx="2552365" cy="95537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Ａ：（独）勤労者退職金共済機構</a:t>
              </a:r>
              <a:endParaRPr kumimoji="1" lang="en-US" altLang="ja-JP" sz="900"/>
            </a:p>
            <a:p>
              <a:pPr algn="ctr">
                <a:lnSpc>
                  <a:spcPts val="1300"/>
                </a:lnSpc>
              </a:pPr>
              <a:r>
                <a:rPr kumimoji="1" lang="ja-JP" altLang="en-US" sz="1100" u="none">
                  <a:solidFill>
                    <a:schemeClr val="tx1"/>
                  </a:solidFill>
                </a:rPr>
                <a:t>５１</a:t>
              </a:r>
              <a:r>
                <a:rPr kumimoji="1" lang="ja-JP" altLang="en-US" sz="1100">
                  <a:solidFill>
                    <a:sysClr val="windowText" lastClr="000000"/>
                  </a:solidFill>
                </a:rPr>
                <a:t>百万</a:t>
              </a:r>
              <a:r>
                <a:rPr kumimoji="1" lang="ja-JP" altLang="en-US" sz="1100"/>
                <a:t>円</a:t>
              </a:r>
            </a:p>
          </xdr:txBody>
        </xdr:sp>
        <xdr:sp macro="" textlink="">
          <xdr:nvSpPr>
            <xdr:cNvPr id="14" name="大かっこ 13"/>
            <xdr:cNvSpPr/>
          </xdr:nvSpPr>
          <xdr:spPr>
            <a:xfrm>
              <a:off x="3143148" y="32384986"/>
              <a:ext cx="3484681" cy="1317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正方形/長方形 14"/>
            <xdr:cNvSpPr/>
          </xdr:nvSpPr>
          <xdr:spPr>
            <a:xfrm>
              <a:off x="3392669" y="32343172"/>
              <a:ext cx="3088803" cy="142171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中小企業退職金共済法附則第２条第１項第４号に定める事業の実施　　（雇用促進融資債権の管理・回収及び財投への償還）</a:t>
              </a:r>
            </a:p>
          </xdr:txBody>
        </xdr:sp>
        <xdr:sp macro="" textlink="">
          <xdr:nvSpPr>
            <xdr:cNvPr id="16" name="正方形/長方形 15"/>
            <xdr:cNvSpPr/>
          </xdr:nvSpPr>
          <xdr:spPr>
            <a:xfrm>
              <a:off x="1746528" y="34430137"/>
              <a:ext cx="1928525" cy="3972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17" name="正方形/長方形 16"/>
            <xdr:cNvSpPr/>
          </xdr:nvSpPr>
          <xdr:spPr>
            <a:xfrm>
              <a:off x="1681290" y="34930551"/>
              <a:ext cx="2143987" cy="107641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Ｂ：（独）住宅金融支援機構等　</a:t>
              </a:r>
              <a:endParaRPr kumimoji="1" lang="en-US" altLang="ja-JP" sz="1100"/>
            </a:p>
            <a:p>
              <a:pPr algn="ctr"/>
              <a:r>
                <a:rPr kumimoji="1" lang="ja-JP" altLang="en-US" sz="1100" u="none">
                  <a:solidFill>
                    <a:schemeClr val="tx1"/>
                  </a:solidFill>
                </a:rPr>
                <a:t>４５</a:t>
              </a:r>
              <a:r>
                <a:rPr kumimoji="1" lang="ja-JP" altLang="en-US" sz="1100">
                  <a:solidFill>
                    <a:schemeClr val="tx1"/>
                  </a:solidFill>
                </a:rPr>
                <a:t>百万円</a:t>
              </a:r>
              <a:endParaRPr kumimoji="1" lang="en-US" altLang="ja-JP" sz="1100">
                <a:solidFill>
                  <a:schemeClr val="tx1"/>
                </a:solidFill>
              </a:endParaRPr>
            </a:p>
          </xdr:txBody>
        </xdr:sp>
        <xdr:sp macro="" textlink="">
          <xdr:nvSpPr>
            <xdr:cNvPr id="18" name="正方形/長方形 17"/>
            <xdr:cNvSpPr/>
          </xdr:nvSpPr>
          <xdr:spPr>
            <a:xfrm>
              <a:off x="4034014" y="34949446"/>
              <a:ext cx="1698483" cy="105719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Ｃ：</a:t>
              </a:r>
              <a:r>
                <a:rPr kumimoji="1" lang="ja-JP" altLang="en-US" sz="1100" u="none">
                  <a:solidFill>
                    <a:schemeClr val="tx1"/>
                  </a:solidFill>
                </a:rPr>
                <a:t>みずほ情報総研</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r>
                <a:rPr kumimoji="1" lang="ja-JP" altLang="en-US" sz="1100" u="none">
                  <a:solidFill>
                    <a:schemeClr val="tx1"/>
                  </a:solidFill>
                </a:rPr>
                <a:t>　　４百万円</a:t>
              </a:r>
              <a:endParaRPr kumimoji="1" lang="en-US" altLang="ja-JP" sz="1100" u="none">
                <a:solidFill>
                  <a:schemeClr val="tx1"/>
                </a:solidFill>
              </a:endParaRPr>
            </a:p>
          </xdr:txBody>
        </xdr:sp>
        <xdr:sp macro="" textlink="">
          <xdr:nvSpPr>
            <xdr:cNvPr id="19" name="正方形/長方形 18"/>
            <xdr:cNvSpPr/>
          </xdr:nvSpPr>
          <xdr:spPr>
            <a:xfrm>
              <a:off x="5964164" y="34949446"/>
              <a:ext cx="2440989" cy="105719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Ｄ：</a:t>
              </a:r>
              <a:r>
                <a:rPr kumimoji="1" lang="ja-JP" altLang="en-US" sz="1100" u="none">
                  <a:solidFill>
                    <a:schemeClr val="tx1"/>
                  </a:solidFill>
                </a:rPr>
                <a:t>ネットワンシステムズ</a:t>
              </a:r>
              <a:r>
                <a:rPr kumimoji="1" lang="en-US" altLang="ja-JP" sz="1100" u="none">
                  <a:solidFill>
                    <a:schemeClr val="tx1"/>
                  </a:solidFill>
                </a:rPr>
                <a:t>(</a:t>
              </a:r>
              <a:r>
                <a:rPr kumimoji="1" lang="ja-JP" altLang="en-US" sz="1100" u="none">
                  <a:solidFill>
                    <a:schemeClr val="tx1"/>
                  </a:solidFill>
                </a:rPr>
                <a:t>株</a:t>
              </a:r>
              <a:r>
                <a:rPr kumimoji="1" lang="en-US" altLang="ja-JP" sz="1100" u="none">
                  <a:solidFill>
                    <a:schemeClr val="tx1"/>
                  </a:solidFill>
                </a:rPr>
                <a:t>)</a:t>
              </a:r>
            </a:p>
            <a:p>
              <a:pPr algn="ctr"/>
              <a:r>
                <a:rPr kumimoji="1" lang="ja-JP" altLang="en-US" sz="1100" u="none">
                  <a:solidFill>
                    <a:schemeClr val="tx1"/>
                  </a:solidFill>
                </a:rPr>
                <a:t>１百万円</a:t>
              </a:r>
              <a:endParaRPr kumimoji="1" lang="en-US" altLang="ja-JP" sz="1100" u="none">
                <a:solidFill>
                  <a:schemeClr val="tx1"/>
                </a:solidFill>
              </a:endParaRPr>
            </a:p>
          </xdr:txBody>
        </xdr:sp>
        <xdr:sp macro="" textlink="">
          <xdr:nvSpPr>
            <xdr:cNvPr id="20" name="正方形/長方形 19"/>
            <xdr:cNvSpPr/>
          </xdr:nvSpPr>
          <xdr:spPr>
            <a:xfrm>
              <a:off x="3841273" y="34415032"/>
              <a:ext cx="2058536" cy="4181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21" name="正方形/長方形 20"/>
            <xdr:cNvSpPr/>
          </xdr:nvSpPr>
          <xdr:spPr>
            <a:xfrm>
              <a:off x="5898033" y="34392114"/>
              <a:ext cx="2695677" cy="4599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22" name="大かっこ 21"/>
            <xdr:cNvSpPr/>
          </xdr:nvSpPr>
          <xdr:spPr>
            <a:xfrm>
              <a:off x="1607223" y="36237632"/>
              <a:ext cx="2171831" cy="509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正方形/長方形 22"/>
            <xdr:cNvSpPr/>
          </xdr:nvSpPr>
          <xdr:spPr>
            <a:xfrm>
              <a:off x="1669057" y="35964128"/>
              <a:ext cx="2125424" cy="107394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債権の管理回収業務等の受託</a:t>
              </a:r>
            </a:p>
          </xdr:txBody>
        </xdr:sp>
        <xdr:sp macro="" textlink="">
          <xdr:nvSpPr>
            <xdr:cNvPr id="24" name="正方形/長方形 23"/>
            <xdr:cNvSpPr/>
          </xdr:nvSpPr>
          <xdr:spPr>
            <a:xfrm>
              <a:off x="4068353" y="35987422"/>
              <a:ext cx="1633514" cy="103797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雇用促進融資システムの保守業務の受託</a:t>
              </a:r>
            </a:p>
          </xdr:txBody>
        </xdr:sp>
        <xdr:sp macro="" textlink="">
          <xdr:nvSpPr>
            <xdr:cNvPr id="25" name="大かっこ 24"/>
            <xdr:cNvSpPr/>
          </xdr:nvSpPr>
          <xdr:spPr>
            <a:xfrm>
              <a:off x="4038747" y="36113343"/>
              <a:ext cx="1670639" cy="653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大かっこ 25"/>
            <xdr:cNvSpPr/>
          </xdr:nvSpPr>
          <xdr:spPr>
            <a:xfrm>
              <a:off x="6070990" y="36142175"/>
              <a:ext cx="2190393" cy="624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正方形/長方形 26"/>
            <xdr:cNvSpPr/>
          </xdr:nvSpPr>
          <xdr:spPr>
            <a:xfrm>
              <a:off x="6231178" y="36002769"/>
              <a:ext cx="2559619" cy="1044603"/>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雇用促進融資システムの</a:t>
              </a:r>
              <a:endParaRPr kumimoji="1" lang="en-US" altLang="ja-JP" sz="1100" u="none">
                <a:solidFill>
                  <a:schemeClr val="tx1"/>
                </a:solidFill>
              </a:endParaRPr>
            </a:p>
            <a:p>
              <a:pPr algn="l">
                <a:lnSpc>
                  <a:spcPts val="1300"/>
                </a:lnSpc>
              </a:pPr>
              <a:r>
                <a:rPr kumimoji="1" lang="ja-JP" altLang="en-US" sz="1100" u="none">
                  <a:solidFill>
                    <a:schemeClr val="tx1"/>
                  </a:solidFill>
                </a:rPr>
                <a:t>ハードウェア保守業務の受託</a:t>
              </a:r>
            </a:p>
          </xdr:txBody>
        </xdr:sp>
        <xdr:sp macro="" textlink="">
          <xdr:nvSpPr>
            <xdr:cNvPr id="28" name="正方形/長方形 27"/>
            <xdr:cNvSpPr/>
          </xdr:nvSpPr>
          <xdr:spPr>
            <a:xfrm>
              <a:off x="1607223" y="38511943"/>
              <a:ext cx="2264644" cy="116977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Ｅ：民間金融機関　</a:t>
              </a:r>
              <a:endParaRPr kumimoji="1" lang="en-US" altLang="ja-JP" sz="1100"/>
            </a:p>
            <a:p>
              <a:pPr algn="ctr"/>
              <a:r>
                <a:rPr kumimoji="1" lang="ja-JP" altLang="en-US" sz="1100" u="none">
                  <a:solidFill>
                    <a:schemeClr val="tx1"/>
                  </a:solidFill>
                </a:rPr>
                <a:t>０．３</a:t>
              </a:r>
              <a:r>
                <a:rPr kumimoji="1" lang="ja-JP" altLang="en-US" sz="1100">
                  <a:solidFill>
                    <a:sysClr val="windowText" lastClr="000000"/>
                  </a:solidFill>
                </a:rPr>
                <a:t>百万円</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en-US" altLang="ja-JP" sz="1100">
                <a:solidFill>
                  <a:sysClr val="windowText" lastClr="000000"/>
                </a:solidFill>
              </a:endParaRPr>
            </a:p>
          </xdr:txBody>
        </xdr:sp>
        <xdr:sp macro="" textlink="">
          <xdr:nvSpPr>
            <xdr:cNvPr id="29" name="正方形/長方形 28"/>
            <xdr:cNvSpPr/>
          </xdr:nvSpPr>
          <xdr:spPr>
            <a:xfrm>
              <a:off x="2806283" y="37416887"/>
              <a:ext cx="2309365" cy="4599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（独）住宅金融支援機構から委託</a:t>
              </a:r>
            </a:p>
          </xdr:txBody>
        </xdr:sp>
        <xdr:sp macro="" textlink="">
          <xdr:nvSpPr>
            <xdr:cNvPr id="30" name="大かっこ 29"/>
            <xdr:cNvSpPr/>
          </xdr:nvSpPr>
          <xdr:spPr>
            <a:xfrm>
              <a:off x="1642074" y="39764499"/>
              <a:ext cx="2162549" cy="50937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債権の管理回収</a:t>
              </a:r>
            </a:p>
          </xdr:txBody>
        </xdr:sp>
      </xdr:grpSp>
      <xdr:cxnSp macro="">
        <xdr:nvCxnSpPr>
          <xdr:cNvPr id="7" name="直線矢印コネクタ 6"/>
          <xdr:cNvCxnSpPr/>
        </xdr:nvCxnSpPr>
        <xdr:spPr>
          <a:xfrm flipH="1">
            <a:off x="4647227" y="43182785"/>
            <a:ext cx="2488" cy="3210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3140839" y="45347275"/>
            <a:ext cx="310750" cy="2329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a:xfrm>
            <a:off x="4849222" y="45340078"/>
            <a:ext cx="0" cy="2919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6345544" y="45318746"/>
            <a:ext cx="414618" cy="2689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2637976" y="47022698"/>
            <a:ext cx="0" cy="6499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59530</xdr:colOff>
      <xdr:row>758</xdr:row>
      <xdr:rowOff>130969</xdr:rowOff>
    </xdr:from>
    <xdr:to>
      <xdr:col>49</xdr:col>
      <xdr:colOff>369094</xdr:colOff>
      <xdr:row>759</xdr:row>
      <xdr:rowOff>107156</xdr:rowOff>
    </xdr:to>
    <xdr:sp macro="" textlink="">
      <xdr:nvSpPr>
        <xdr:cNvPr id="31" name="正方形/長方形 30"/>
        <xdr:cNvSpPr/>
      </xdr:nvSpPr>
      <xdr:spPr bwMode="auto">
        <a:xfrm>
          <a:off x="8660605" y="44184094"/>
          <a:ext cx="1509714" cy="64293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u="none">
              <a:solidFill>
                <a:schemeClr val="tx1"/>
              </a:solidFill>
            </a:rPr>
            <a:t>事務費</a:t>
          </a:r>
          <a:endParaRPr kumimoji="1" lang="en-US" altLang="ja-JP" sz="1100" u="none">
            <a:solidFill>
              <a:schemeClr val="tx1"/>
            </a:solidFill>
          </a:endParaRPr>
        </a:p>
        <a:p>
          <a:pPr algn="ctr"/>
          <a:r>
            <a:rPr kumimoji="1" lang="ja-JP" altLang="en-US" sz="1100" u="none">
              <a:solidFill>
                <a:schemeClr val="tx1"/>
              </a:solidFill>
            </a:rPr>
            <a:t>１百万円</a:t>
          </a:r>
        </a:p>
      </xdr:txBody>
    </xdr:sp>
    <xdr:clientData/>
  </xdr:twoCellAnchor>
  <xdr:twoCellAnchor>
    <xdr:from>
      <xdr:col>34</xdr:col>
      <xdr:colOff>59531</xdr:colOff>
      <xdr:row>757</xdr:row>
      <xdr:rowOff>47624</xdr:rowOff>
    </xdr:from>
    <xdr:to>
      <xdr:col>43</xdr:col>
      <xdr:colOff>0</xdr:colOff>
      <xdr:row>757</xdr:row>
      <xdr:rowOff>500063</xdr:rowOff>
    </xdr:to>
    <xdr:cxnSp macro="">
      <xdr:nvCxnSpPr>
        <xdr:cNvPr id="32" name="直線矢印コネクタ 31"/>
        <xdr:cNvCxnSpPr/>
      </xdr:nvCxnSpPr>
      <xdr:spPr>
        <a:xfrm>
          <a:off x="6860381" y="43433999"/>
          <a:ext cx="1740694" cy="452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83344</xdr:colOff>
      <xdr:row>759</xdr:row>
      <xdr:rowOff>190500</xdr:rowOff>
    </xdr:from>
    <xdr:to>
      <xdr:col>49</xdr:col>
      <xdr:colOff>292299</xdr:colOff>
      <xdr:row>760</xdr:row>
      <xdr:rowOff>215047</xdr:rowOff>
    </xdr:to>
    <xdr:sp macro="" textlink="">
      <xdr:nvSpPr>
        <xdr:cNvPr id="33" name="大かっこ 32"/>
        <xdr:cNvSpPr/>
      </xdr:nvSpPr>
      <xdr:spPr bwMode="auto">
        <a:xfrm>
          <a:off x="8684419" y="44910375"/>
          <a:ext cx="1409105" cy="3960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71437</xdr:colOff>
      <xdr:row>759</xdr:row>
      <xdr:rowOff>166687</xdr:rowOff>
    </xdr:from>
    <xdr:to>
      <xdr:col>49</xdr:col>
      <xdr:colOff>369095</xdr:colOff>
      <xdr:row>761</xdr:row>
      <xdr:rowOff>35719</xdr:rowOff>
    </xdr:to>
    <xdr:sp macro="" textlink="">
      <xdr:nvSpPr>
        <xdr:cNvPr id="34" name="正方形/長方形 33"/>
        <xdr:cNvSpPr/>
      </xdr:nvSpPr>
      <xdr:spPr bwMode="auto">
        <a:xfrm>
          <a:off x="8872537" y="44886562"/>
          <a:ext cx="1297783" cy="469107"/>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u="none">
              <a:solidFill>
                <a:schemeClr val="tx1"/>
              </a:solidFill>
            </a:rPr>
            <a:t>旅費・謝金等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545</v>
      </c>
      <c r="AT2" s="950"/>
      <c r="AU2" s="950"/>
      <c r="AV2" s="52" t="str">
        <f>IF(AW2="", "", "-")</f>
        <v/>
      </c>
      <c r="AW2" s="921"/>
      <c r="AX2" s="921"/>
    </row>
    <row r="3" spans="1:50" ht="21" customHeight="1" thickBot="1" x14ac:dyDescent="0.2">
      <c r="A3" s="873" t="s">
        <v>540</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566</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569</v>
      </c>
      <c r="H5" s="846"/>
      <c r="I5" s="846"/>
      <c r="J5" s="846"/>
      <c r="K5" s="846"/>
      <c r="L5" s="846"/>
      <c r="M5" s="847" t="s">
        <v>66</v>
      </c>
      <c r="N5" s="848"/>
      <c r="O5" s="848"/>
      <c r="P5" s="848"/>
      <c r="Q5" s="848"/>
      <c r="R5" s="849"/>
      <c r="S5" s="850" t="s">
        <v>570</v>
      </c>
      <c r="T5" s="846"/>
      <c r="U5" s="846"/>
      <c r="V5" s="846"/>
      <c r="W5" s="846"/>
      <c r="X5" s="851"/>
      <c r="Y5" s="701" t="s">
        <v>3</v>
      </c>
      <c r="Z5" s="546"/>
      <c r="AA5" s="546"/>
      <c r="AB5" s="546"/>
      <c r="AC5" s="546"/>
      <c r="AD5" s="547"/>
      <c r="AE5" s="702" t="s">
        <v>571</v>
      </c>
      <c r="AF5" s="702"/>
      <c r="AG5" s="702"/>
      <c r="AH5" s="702"/>
      <c r="AI5" s="702"/>
      <c r="AJ5" s="702"/>
      <c r="AK5" s="702"/>
      <c r="AL5" s="702"/>
      <c r="AM5" s="702"/>
      <c r="AN5" s="702"/>
      <c r="AO5" s="702"/>
      <c r="AP5" s="703"/>
      <c r="AQ5" s="704" t="s">
        <v>684</v>
      </c>
      <c r="AR5" s="705"/>
      <c r="AS5" s="705"/>
      <c r="AT5" s="705"/>
      <c r="AU5" s="705"/>
      <c r="AV5" s="705"/>
      <c r="AW5" s="705"/>
      <c r="AX5" s="706"/>
    </row>
    <row r="6" spans="1:50" ht="39" customHeight="1" x14ac:dyDescent="0.15">
      <c r="A6" s="709" t="s">
        <v>4</v>
      </c>
      <c r="B6" s="710"/>
      <c r="C6" s="710"/>
      <c r="D6" s="710"/>
      <c r="E6" s="710"/>
      <c r="F6" s="710"/>
      <c r="G6" s="398" t="str">
        <f>入力規則等!F39</f>
        <v>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32" t="s">
        <v>512</v>
      </c>
      <c r="Z7" s="446"/>
      <c r="AA7" s="446"/>
      <c r="AB7" s="446"/>
      <c r="AC7" s="446"/>
      <c r="AD7" s="933"/>
      <c r="AE7" s="922" t="s">
        <v>574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378</v>
      </c>
      <c r="B8" s="499"/>
      <c r="C8" s="499"/>
      <c r="D8" s="499"/>
      <c r="E8" s="499"/>
      <c r="F8" s="500"/>
      <c r="G8" s="951" t="str">
        <f>入力規則等!A28</f>
        <v>-</v>
      </c>
      <c r="H8" s="723"/>
      <c r="I8" s="723"/>
      <c r="J8" s="723"/>
      <c r="K8" s="723"/>
      <c r="L8" s="723"/>
      <c r="M8" s="723"/>
      <c r="N8" s="723"/>
      <c r="O8" s="723"/>
      <c r="P8" s="723"/>
      <c r="Q8" s="723"/>
      <c r="R8" s="723"/>
      <c r="S8" s="723"/>
      <c r="T8" s="723"/>
      <c r="U8" s="723"/>
      <c r="V8" s="723"/>
      <c r="W8" s="723"/>
      <c r="X8" s="952"/>
      <c r="Y8" s="852" t="s">
        <v>379</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3" t="s">
        <v>30</v>
      </c>
      <c r="B10" s="664"/>
      <c r="C10" s="664"/>
      <c r="D10" s="664"/>
      <c r="E10" s="664"/>
      <c r="F10" s="664"/>
      <c r="G10" s="757" t="s">
        <v>576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3"/>
      <c r="H12" s="764"/>
      <c r="I12" s="764"/>
      <c r="J12" s="764"/>
      <c r="K12" s="764"/>
      <c r="L12" s="764"/>
      <c r="M12" s="764"/>
      <c r="N12" s="764"/>
      <c r="O12" s="764"/>
      <c r="P12" s="418" t="s">
        <v>531</v>
      </c>
      <c r="Q12" s="419"/>
      <c r="R12" s="419"/>
      <c r="S12" s="419"/>
      <c r="T12" s="419"/>
      <c r="U12" s="419"/>
      <c r="V12" s="420"/>
      <c r="W12" s="418" t="s">
        <v>528</v>
      </c>
      <c r="X12" s="419"/>
      <c r="Y12" s="419"/>
      <c r="Z12" s="419"/>
      <c r="AA12" s="419"/>
      <c r="AB12" s="419"/>
      <c r="AC12" s="420"/>
      <c r="AD12" s="418" t="s">
        <v>523</v>
      </c>
      <c r="AE12" s="419"/>
      <c r="AF12" s="419"/>
      <c r="AG12" s="419"/>
      <c r="AH12" s="419"/>
      <c r="AI12" s="419"/>
      <c r="AJ12" s="420"/>
      <c r="AK12" s="418" t="s">
        <v>516</v>
      </c>
      <c r="AL12" s="419"/>
      <c r="AM12" s="419"/>
      <c r="AN12" s="419"/>
      <c r="AO12" s="419"/>
      <c r="AP12" s="419"/>
      <c r="AQ12" s="420"/>
      <c r="AR12" s="418" t="s">
        <v>514</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111</v>
      </c>
      <c r="Q13" s="661"/>
      <c r="R13" s="661"/>
      <c r="S13" s="661"/>
      <c r="T13" s="661"/>
      <c r="U13" s="661"/>
      <c r="V13" s="662"/>
      <c r="W13" s="660">
        <v>65</v>
      </c>
      <c r="X13" s="661"/>
      <c r="Y13" s="661"/>
      <c r="Z13" s="661"/>
      <c r="AA13" s="661"/>
      <c r="AB13" s="661"/>
      <c r="AC13" s="662"/>
      <c r="AD13" s="660">
        <v>61</v>
      </c>
      <c r="AE13" s="661"/>
      <c r="AF13" s="661"/>
      <c r="AG13" s="661"/>
      <c r="AH13" s="661"/>
      <c r="AI13" s="661"/>
      <c r="AJ13" s="662"/>
      <c r="AK13" s="660">
        <v>61</v>
      </c>
      <c r="AL13" s="661"/>
      <c r="AM13" s="661"/>
      <c r="AN13" s="661"/>
      <c r="AO13" s="661"/>
      <c r="AP13" s="661"/>
      <c r="AQ13" s="662"/>
      <c r="AR13" s="929">
        <v>61</v>
      </c>
      <c r="AS13" s="930"/>
      <c r="AT13" s="930"/>
      <c r="AU13" s="930"/>
      <c r="AV13" s="930"/>
      <c r="AW13" s="930"/>
      <c r="AX13" s="931"/>
    </row>
    <row r="14" spans="1:50" ht="21" customHeight="1" x14ac:dyDescent="0.15">
      <c r="A14" s="617"/>
      <c r="B14" s="618"/>
      <c r="C14" s="618"/>
      <c r="D14" s="618"/>
      <c r="E14" s="618"/>
      <c r="F14" s="619"/>
      <c r="G14" s="728"/>
      <c r="H14" s="729"/>
      <c r="I14" s="714" t="s">
        <v>8</v>
      </c>
      <c r="J14" s="765"/>
      <c r="K14" s="765"/>
      <c r="L14" s="765"/>
      <c r="M14" s="765"/>
      <c r="N14" s="765"/>
      <c r="O14" s="766"/>
      <c r="P14" s="660" t="s">
        <v>577</v>
      </c>
      <c r="Q14" s="661"/>
      <c r="R14" s="661"/>
      <c r="S14" s="661"/>
      <c r="T14" s="661"/>
      <c r="U14" s="661"/>
      <c r="V14" s="662"/>
      <c r="W14" s="660" t="s">
        <v>577</v>
      </c>
      <c r="X14" s="661"/>
      <c r="Y14" s="661"/>
      <c r="Z14" s="661"/>
      <c r="AA14" s="661"/>
      <c r="AB14" s="661"/>
      <c r="AC14" s="662"/>
      <c r="AD14" s="660" t="s">
        <v>577</v>
      </c>
      <c r="AE14" s="661"/>
      <c r="AF14" s="661"/>
      <c r="AG14" s="661"/>
      <c r="AH14" s="661"/>
      <c r="AI14" s="661"/>
      <c r="AJ14" s="662"/>
      <c r="AK14" s="660" t="s">
        <v>577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577</v>
      </c>
      <c r="Q15" s="661"/>
      <c r="R15" s="661"/>
      <c r="S15" s="661"/>
      <c r="T15" s="661"/>
      <c r="U15" s="661"/>
      <c r="V15" s="662"/>
      <c r="W15" s="660" t="s">
        <v>577</v>
      </c>
      <c r="X15" s="661"/>
      <c r="Y15" s="661"/>
      <c r="Z15" s="661"/>
      <c r="AA15" s="661"/>
      <c r="AB15" s="661"/>
      <c r="AC15" s="662"/>
      <c r="AD15" s="660" t="s">
        <v>577</v>
      </c>
      <c r="AE15" s="661"/>
      <c r="AF15" s="661"/>
      <c r="AG15" s="661"/>
      <c r="AH15" s="661"/>
      <c r="AI15" s="661"/>
      <c r="AJ15" s="662"/>
      <c r="AK15" s="660" t="s">
        <v>577</v>
      </c>
      <c r="AL15" s="661"/>
      <c r="AM15" s="661"/>
      <c r="AN15" s="661"/>
      <c r="AO15" s="661"/>
      <c r="AP15" s="661"/>
      <c r="AQ15" s="662"/>
      <c r="AR15" s="660" t="s">
        <v>578</v>
      </c>
      <c r="AS15" s="661"/>
      <c r="AT15" s="661"/>
      <c r="AU15" s="661"/>
      <c r="AV15" s="661"/>
      <c r="AW15" s="661"/>
      <c r="AX15" s="811"/>
    </row>
    <row r="16" spans="1:50" ht="21" customHeight="1" x14ac:dyDescent="0.15">
      <c r="A16" s="617"/>
      <c r="B16" s="618"/>
      <c r="C16" s="618"/>
      <c r="D16" s="618"/>
      <c r="E16" s="618"/>
      <c r="F16" s="619"/>
      <c r="G16" s="728"/>
      <c r="H16" s="729"/>
      <c r="I16" s="714" t="s">
        <v>52</v>
      </c>
      <c r="J16" s="715"/>
      <c r="K16" s="715"/>
      <c r="L16" s="715"/>
      <c r="M16" s="715"/>
      <c r="N16" s="715"/>
      <c r="O16" s="716"/>
      <c r="P16" s="660" t="s">
        <v>577</v>
      </c>
      <c r="Q16" s="661"/>
      <c r="R16" s="661"/>
      <c r="S16" s="661"/>
      <c r="T16" s="661"/>
      <c r="U16" s="661"/>
      <c r="V16" s="662"/>
      <c r="W16" s="660" t="s">
        <v>577</v>
      </c>
      <c r="X16" s="661"/>
      <c r="Y16" s="661"/>
      <c r="Z16" s="661"/>
      <c r="AA16" s="661"/>
      <c r="AB16" s="661"/>
      <c r="AC16" s="662"/>
      <c r="AD16" s="660" t="s">
        <v>577</v>
      </c>
      <c r="AE16" s="661"/>
      <c r="AF16" s="661"/>
      <c r="AG16" s="661"/>
      <c r="AH16" s="661"/>
      <c r="AI16" s="661"/>
      <c r="AJ16" s="662"/>
      <c r="AK16" s="660" t="s">
        <v>577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577</v>
      </c>
      <c r="Q17" s="661"/>
      <c r="R17" s="661"/>
      <c r="S17" s="661"/>
      <c r="T17" s="661"/>
      <c r="U17" s="661"/>
      <c r="V17" s="662"/>
      <c r="W17" s="660" t="s">
        <v>577</v>
      </c>
      <c r="X17" s="661"/>
      <c r="Y17" s="661"/>
      <c r="Z17" s="661"/>
      <c r="AA17" s="661"/>
      <c r="AB17" s="661"/>
      <c r="AC17" s="662"/>
      <c r="AD17" s="660" t="s">
        <v>577</v>
      </c>
      <c r="AE17" s="661"/>
      <c r="AF17" s="661"/>
      <c r="AG17" s="661"/>
      <c r="AH17" s="661"/>
      <c r="AI17" s="661"/>
      <c r="AJ17" s="662"/>
      <c r="AK17" s="660" t="s">
        <v>577</v>
      </c>
      <c r="AL17" s="661"/>
      <c r="AM17" s="661"/>
      <c r="AN17" s="661"/>
      <c r="AO17" s="661"/>
      <c r="AP17" s="661"/>
      <c r="AQ17" s="662"/>
      <c r="AR17" s="927"/>
      <c r="AS17" s="927"/>
      <c r="AT17" s="927"/>
      <c r="AU17" s="927"/>
      <c r="AV17" s="927"/>
      <c r="AW17" s="927"/>
      <c r="AX17" s="928"/>
    </row>
    <row r="18" spans="1:50" ht="24.75" customHeight="1" x14ac:dyDescent="0.15">
      <c r="A18" s="617"/>
      <c r="B18" s="618"/>
      <c r="C18" s="618"/>
      <c r="D18" s="618"/>
      <c r="E18" s="618"/>
      <c r="F18" s="619"/>
      <c r="G18" s="730"/>
      <c r="H18" s="731"/>
      <c r="I18" s="719" t="s">
        <v>20</v>
      </c>
      <c r="J18" s="720"/>
      <c r="K18" s="720"/>
      <c r="L18" s="720"/>
      <c r="M18" s="720"/>
      <c r="N18" s="720"/>
      <c r="O18" s="721"/>
      <c r="P18" s="884">
        <f>SUM(P13:V17)</f>
        <v>111</v>
      </c>
      <c r="Q18" s="885"/>
      <c r="R18" s="885"/>
      <c r="S18" s="885"/>
      <c r="T18" s="885"/>
      <c r="U18" s="885"/>
      <c r="V18" s="886"/>
      <c r="W18" s="884">
        <f>SUM(W13:AC17)</f>
        <v>65</v>
      </c>
      <c r="X18" s="885"/>
      <c r="Y18" s="885"/>
      <c r="Z18" s="885"/>
      <c r="AA18" s="885"/>
      <c r="AB18" s="885"/>
      <c r="AC18" s="886"/>
      <c r="AD18" s="884">
        <f>SUM(AD13:AJ17)</f>
        <v>61</v>
      </c>
      <c r="AE18" s="885"/>
      <c r="AF18" s="885"/>
      <c r="AG18" s="885"/>
      <c r="AH18" s="885"/>
      <c r="AI18" s="885"/>
      <c r="AJ18" s="886"/>
      <c r="AK18" s="884">
        <f>SUM(AK13:AQ17)</f>
        <v>61</v>
      </c>
      <c r="AL18" s="885"/>
      <c r="AM18" s="885"/>
      <c r="AN18" s="885"/>
      <c r="AO18" s="885"/>
      <c r="AP18" s="885"/>
      <c r="AQ18" s="886"/>
      <c r="AR18" s="884">
        <f>SUM(AR13:AX17)</f>
        <v>61</v>
      </c>
      <c r="AS18" s="885"/>
      <c r="AT18" s="885"/>
      <c r="AU18" s="885"/>
      <c r="AV18" s="885"/>
      <c r="AW18" s="885"/>
      <c r="AX18" s="887"/>
    </row>
    <row r="19" spans="1:50" ht="24.75" customHeight="1" x14ac:dyDescent="0.15">
      <c r="A19" s="617"/>
      <c r="B19" s="618"/>
      <c r="C19" s="618"/>
      <c r="D19" s="618"/>
      <c r="E19" s="618"/>
      <c r="F19" s="619"/>
      <c r="G19" s="882" t="s">
        <v>9</v>
      </c>
      <c r="H19" s="883"/>
      <c r="I19" s="883"/>
      <c r="J19" s="883"/>
      <c r="K19" s="883"/>
      <c r="L19" s="883"/>
      <c r="M19" s="883"/>
      <c r="N19" s="883"/>
      <c r="O19" s="883"/>
      <c r="P19" s="660">
        <v>92</v>
      </c>
      <c r="Q19" s="661"/>
      <c r="R19" s="661"/>
      <c r="S19" s="661"/>
      <c r="T19" s="661"/>
      <c r="U19" s="661"/>
      <c r="V19" s="662"/>
      <c r="W19" s="660">
        <v>50</v>
      </c>
      <c r="X19" s="661"/>
      <c r="Y19" s="661"/>
      <c r="Z19" s="661"/>
      <c r="AA19" s="661"/>
      <c r="AB19" s="661"/>
      <c r="AC19" s="662"/>
      <c r="AD19" s="660">
        <v>51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2" t="s">
        <v>10</v>
      </c>
      <c r="H20" s="883"/>
      <c r="I20" s="883"/>
      <c r="J20" s="883"/>
      <c r="K20" s="883"/>
      <c r="L20" s="883"/>
      <c r="M20" s="883"/>
      <c r="N20" s="883"/>
      <c r="O20" s="883"/>
      <c r="P20" s="318">
        <f>IF(P18=0, "-", SUM(P19)/P18)</f>
        <v>0.8288288288288288</v>
      </c>
      <c r="Q20" s="318"/>
      <c r="R20" s="318"/>
      <c r="S20" s="318"/>
      <c r="T20" s="318"/>
      <c r="U20" s="318"/>
      <c r="V20" s="318"/>
      <c r="W20" s="318">
        <f t="shared" ref="W20" si="0">IF(W18=0, "-", SUM(W19)/W18)</f>
        <v>0.76923076923076927</v>
      </c>
      <c r="X20" s="318"/>
      <c r="Y20" s="318"/>
      <c r="Z20" s="318"/>
      <c r="AA20" s="318"/>
      <c r="AB20" s="318"/>
      <c r="AC20" s="318"/>
      <c r="AD20" s="318">
        <f t="shared" ref="AD20" si="1">IF(AD18=0, "-", SUM(AD19)/AD18)</f>
        <v>0.83606557377049184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6"/>
      <c r="G21" s="316" t="s">
        <v>475</v>
      </c>
      <c r="H21" s="317"/>
      <c r="I21" s="317"/>
      <c r="J21" s="317"/>
      <c r="K21" s="317"/>
      <c r="L21" s="317"/>
      <c r="M21" s="317"/>
      <c r="N21" s="317"/>
      <c r="O21" s="317"/>
      <c r="P21" s="318">
        <f>IF(P19=0, "-", SUM(P19)/SUM(P13,P14))</f>
        <v>0.8288288288288288</v>
      </c>
      <c r="Q21" s="318"/>
      <c r="R21" s="318"/>
      <c r="S21" s="318"/>
      <c r="T21" s="318"/>
      <c r="U21" s="318"/>
      <c r="V21" s="318"/>
      <c r="W21" s="318">
        <f t="shared" ref="W21" si="2">IF(W19=0, "-", SUM(W19)/SUM(W13,W14))</f>
        <v>0.76923076923076927</v>
      </c>
      <c r="X21" s="318"/>
      <c r="Y21" s="318"/>
      <c r="Z21" s="318"/>
      <c r="AA21" s="318"/>
      <c r="AB21" s="318"/>
      <c r="AC21" s="318"/>
      <c r="AD21" s="318">
        <f t="shared" ref="AD21" si="3">IF(AD19=0, "-", SUM(AD19)/SUM(AD13,AD14))</f>
        <v>0.83606557377049184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4" t="s">
        <v>556</v>
      </c>
      <c r="B22" s="975"/>
      <c r="C22" s="975"/>
      <c r="D22" s="975"/>
      <c r="E22" s="975"/>
      <c r="F22" s="976"/>
      <c r="G22" s="961" t="s">
        <v>454</v>
      </c>
      <c r="H22" s="222"/>
      <c r="I22" s="222"/>
      <c r="J22" s="222"/>
      <c r="K22" s="222"/>
      <c r="L22" s="222"/>
      <c r="M22" s="222"/>
      <c r="N22" s="222"/>
      <c r="O22" s="223"/>
      <c r="P22" s="946" t="s">
        <v>517</v>
      </c>
      <c r="Q22" s="222"/>
      <c r="R22" s="222"/>
      <c r="S22" s="222"/>
      <c r="T22" s="222"/>
      <c r="U22" s="222"/>
      <c r="V22" s="223"/>
      <c r="W22" s="946" t="s">
        <v>513</v>
      </c>
      <c r="X22" s="222"/>
      <c r="Y22" s="222"/>
      <c r="Z22" s="222"/>
      <c r="AA22" s="222"/>
      <c r="AB22" s="222"/>
      <c r="AC22" s="223"/>
      <c r="AD22" s="946" t="s">
        <v>453</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579</v>
      </c>
      <c r="H23" s="963"/>
      <c r="I23" s="963"/>
      <c r="J23" s="963"/>
      <c r="K23" s="963"/>
      <c r="L23" s="963"/>
      <c r="M23" s="963"/>
      <c r="N23" s="963"/>
      <c r="O23" s="964"/>
      <c r="P23" s="929">
        <v>61</v>
      </c>
      <c r="Q23" s="930"/>
      <c r="R23" s="930"/>
      <c r="S23" s="930"/>
      <c r="T23" s="930"/>
      <c r="U23" s="930"/>
      <c r="V23" s="947"/>
      <c r="W23" s="929">
        <v>61</v>
      </c>
      <c r="X23" s="930"/>
      <c r="Y23" s="930"/>
      <c r="Z23" s="930"/>
      <c r="AA23" s="930"/>
      <c r="AB23" s="930"/>
      <c r="AC23" s="947"/>
      <c r="AD23" s="984" t="s">
        <v>685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458</v>
      </c>
      <c r="H28" s="969"/>
      <c r="I28" s="969"/>
      <c r="J28" s="969"/>
      <c r="K28" s="969"/>
      <c r="L28" s="969"/>
      <c r="M28" s="969"/>
      <c r="N28" s="969"/>
      <c r="O28" s="970"/>
      <c r="P28" s="884">
        <f>P29-SUM(P23:P27)</f>
        <v>0</v>
      </c>
      <c r="Q28" s="885"/>
      <c r="R28" s="885"/>
      <c r="S28" s="885"/>
      <c r="T28" s="885"/>
      <c r="U28" s="885"/>
      <c r="V28" s="886"/>
      <c r="W28" s="884">
        <f>W29-SUM(W23:W27)</f>
        <v>0</v>
      </c>
      <c r="X28" s="885"/>
      <c r="Y28" s="885"/>
      <c r="Z28" s="885"/>
      <c r="AA28" s="885"/>
      <c r="AB28" s="885"/>
      <c r="AC28" s="886"/>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455</v>
      </c>
      <c r="H29" s="972"/>
      <c r="I29" s="972"/>
      <c r="J29" s="972"/>
      <c r="K29" s="972"/>
      <c r="L29" s="972"/>
      <c r="M29" s="972"/>
      <c r="N29" s="972"/>
      <c r="O29" s="973"/>
      <c r="P29" s="660">
        <f>AK13</f>
        <v>61</v>
      </c>
      <c r="Q29" s="661"/>
      <c r="R29" s="661"/>
      <c r="S29" s="661"/>
      <c r="T29" s="661"/>
      <c r="U29" s="661"/>
      <c r="V29" s="662"/>
      <c r="W29" s="943">
        <f>AR13</f>
        <v>61</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7" t="s">
        <v>470</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532</v>
      </c>
      <c r="AF30" s="865"/>
      <c r="AG30" s="865"/>
      <c r="AH30" s="866"/>
      <c r="AI30" s="864" t="s">
        <v>529</v>
      </c>
      <c r="AJ30" s="865"/>
      <c r="AK30" s="865"/>
      <c r="AL30" s="866"/>
      <c r="AM30" s="925" t="s">
        <v>524</v>
      </c>
      <c r="AN30" s="925"/>
      <c r="AO30" s="925"/>
      <c r="AP30" s="864"/>
      <c r="AQ30" s="770" t="s">
        <v>354</v>
      </c>
      <c r="AR30" s="771"/>
      <c r="AS30" s="771"/>
      <c r="AT30" s="772"/>
      <c r="AU30" s="777" t="s">
        <v>253</v>
      </c>
      <c r="AV30" s="777"/>
      <c r="AW30" s="777"/>
      <c r="AX30" s="92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638</v>
      </c>
      <c r="AR31" s="200"/>
      <c r="AS31" s="133" t="s">
        <v>355</v>
      </c>
      <c r="AT31" s="134"/>
      <c r="AU31" s="199">
        <v>31</v>
      </c>
      <c r="AV31" s="199"/>
      <c r="AW31" s="401" t="s">
        <v>300</v>
      </c>
      <c r="AX31" s="402"/>
    </row>
    <row r="32" spans="1:50" ht="23.25" customHeight="1" x14ac:dyDescent="0.15">
      <c r="A32" s="406"/>
      <c r="B32" s="404"/>
      <c r="C32" s="404"/>
      <c r="D32" s="404"/>
      <c r="E32" s="404"/>
      <c r="F32" s="405"/>
      <c r="G32" s="567" t="s">
        <v>580</v>
      </c>
      <c r="H32" s="568"/>
      <c r="I32" s="568"/>
      <c r="J32" s="568"/>
      <c r="K32" s="568"/>
      <c r="L32" s="568"/>
      <c r="M32" s="568"/>
      <c r="N32" s="568"/>
      <c r="O32" s="569"/>
      <c r="P32" s="105" t="s">
        <v>581</v>
      </c>
      <c r="Q32" s="105"/>
      <c r="R32" s="105"/>
      <c r="S32" s="105"/>
      <c r="T32" s="105"/>
      <c r="U32" s="105"/>
      <c r="V32" s="105"/>
      <c r="W32" s="105"/>
      <c r="X32" s="106"/>
      <c r="Y32" s="474" t="s">
        <v>12</v>
      </c>
      <c r="Z32" s="534"/>
      <c r="AA32" s="535"/>
      <c r="AB32" s="464" t="s">
        <v>582</v>
      </c>
      <c r="AC32" s="464"/>
      <c r="AD32" s="464"/>
      <c r="AE32" s="218">
        <v>21</v>
      </c>
      <c r="AF32" s="219"/>
      <c r="AG32" s="219"/>
      <c r="AH32" s="219"/>
      <c r="AI32" s="218">
        <v>16</v>
      </c>
      <c r="AJ32" s="219"/>
      <c r="AK32" s="219"/>
      <c r="AL32" s="219"/>
      <c r="AM32" s="218">
        <v>7.2</v>
      </c>
      <c r="AN32" s="219"/>
      <c r="AO32" s="219"/>
      <c r="AP32" s="219"/>
      <c r="AQ32" s="340" t="s">
        <v>638</v>
      </c>
      <c r="AR32" s="207"/>
      <c r="AS32" s="207"/>
      <c r="AT32" s="341"/>
      <c r="AU32" s="219" t="s">
        <v>583</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582</v>
      </c>
      <c r="AC33" s="526"/>
      <c r="AD33" s="526"/>
      <c r="AE33" s="218">
        <v>21</v>
      </c>
      <c r="AF33" s="219"/>
      <c r="AG33" s="219"/>
      <c r="AH33" s="219"/>
      <c r="AI33" s="218">
        <v>16</v>
      </c>
      <c r="AJ33" s="219"/>
      <c r="AK33" s="219"/>
      <c r="AL33" s="219"/>
      <c r="AM33" s="218">
        <v>7.2</v>
      </c>
      <c r="AN33" s="219"/>
      <c r="AO33" s="219"/>
      <c r="AP33" s="219"/>
      <c r="AQ33" s="340" t="s">
        <v>638</v>
      </c>
      <c r="AR33" s="207"/>
      <c r="AS33" s="207"/>
      <c r="AT33" s="341"/>
      <c r="AU33" s="219">
        <v>2.5</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638</v>
      </c>
      <c r="AR34" s="207"/>
      <c r="AS34" s="207"/>
      <c r="AT34" s="341"/>
      <c r="AU34" s="219" t="s">
        <v>584</v>
      </c>
      <c r="AV34" s="219"/>
      <c r="AW34" s="219"/>
      <c r="AX34" s="221"/>
    </row>
    <row r="35" spans="1:50" ht="23.25" customHeight="1" x14ac:dyDescent="0.15">
      <c r="A35" s="226" t="s">
        <v>502</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470</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4" t="s">
        <v>253</v>
      </c>
      <c r="AV37" s="414"/>
      <c r="AW37" s="414"/>
      <c r="AX37" s="920"/>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470</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4" t="s">
        <v>253</v>
      </c>
      <c r="AV44" s="414"/>
      <c r="AW44" s="414"/>
      <c r="AX44" s="92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4" t="s">
        <v>253</v>
      </c>
      <c r="AV51" s="934"/>
      <c r="AW51" s="934"/>
      <c r="AX51" s="93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4" t="s">
        <v>253</v>
      </c>
      <c r="AV58" s="934"/>
      <c r="AW58" s="934"/>
      <c r="AX58" s="93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471</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466</v>
      </c>
      <c r="X65" s="491"/>
      <c r="Y65" s="494"/>
      <c r="Z65" s="494"/>
      <c r="AA65" s="495"/>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476</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471</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465</v>
      </c>
      <c r="AP79" s="279"/>
      <c r="AQ79" s="279"/>
      <c r="AR79" s="81" t="s">
        <v>463</v>
      </c>
      <c r="AS79" s="278"/>
      <c r="AT79" s="279"/>
      <c r="AU79" s="279"/>
      <c r="AV79" s="279"/>
      <c r="AW79" s="279"/>
      <c r="AX79" s="957"/>
    </row>
    <row r="80" spans="1:50" ht="18.75" hidden="1" customHeight="1" x14ac:dyDescent="0.15">
      <c r="A80" s="870"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532</v>
      </c>
      <c r="AF85" s="245"/>
      <c r="AG85" s="245"/>
      <c r="AH85" s="246"/>
      <c r="AI85" s="244" t="s">
        <v>529</v>
      </c>
      <c r="AJ85" s="245"/>
      <c r="AK85" s="245"/>
      <c r="AL85" s="246"/>
      <c r="AM85" s="250" t="s">
        <v>524</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532</v>
      </c>
      <c r="AF90" s="245"/>
      <c r="AG90" s="245"/>
      <c r="AH90" s="246"/>
      <c r="AI90" s="244" t="s">
        <v>529</v>
      </c>
      <c r="AJ90" s="245"/>
      <c r="AK90" s="245"/>
      <c r="AL90" s="246"/>
      <c r="AM90" s="250" t="s">
        <v>524</v>
      </c>
      <c r="AN90" s="250"/>
      <c r="AO90" s="250"/>
      <c r="AP90" s="244"/>
      <c r="AQ90" s="159" t="s">
        <v>354</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532</v>
      </c>
      <c r="AF95" s="245"/>
      <c r="AG95" s="245"/>
      <c r="AH95" s="246"/>
      <c r="AI95" s="244" t="s">
        <v>529</v>
      </c>
      <c r="AJ95" s="245"/>
      <c r="AK95" s="245"/>
      <c r="AL95" s="246"/>
      <c r="AM95" s="250" t="s">
        <v>524</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532</v>
      </c>
      <c r="AF100" s="543"/>
      <c r="AG100" s="543"/>
      <c r="AH100" s="544"/>
      <c r="AI100" s="542" t="s">
        <v>529</v>
      </c>
      <c r="AJ100" s="543"/>
      <c r="AK100" s="543"/>
      <c r="AL100" s="544"/>
      <c r="AM100" s="542" t="s">
        <v>525</v>
      </c>
      <c r="AN100" s="543"/>
      <c r="AO100" s="543"/>
      <c r="AP100" s="544"/>
      <c r="AQ100" s="320" t="s">
        <v>518</v>
      </c>
      <c r="AR100" s="321"/>
      <c r="AS100" s="321"/>
      <c r="AT100" s="322"/>
      <c r="AU100" s="320" t="s">
        <v>515</v>
      </c>
      <c r="AV100" s="321"/>
      <c r="AW100" s="321"/>
      <c r="AX100" s="323"/>
    </row>
    <row r="101" spans="1:60" ht="23.25" customHeight="1" x14ac:dyDescent="0.15">
      <c r="A101" s="425"/>
      <c r="B101" s="426"/>
      <c r="C101" s="426"/>
      <c r="D101" s="426"/>
      <c r="E101" s="426"/>
      <c r="F101" s="427"/>
      <c r="G101" s="105" t="s">
        <v>586</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583</v>
      </c>
      <c r="AC101" s="464"/>
      <c r="AD101" s="464"/>
      <c r="AE101" s="218" t="s">
        <v>588</v>
      </c>
      <c r="AF101" s="219"/>
      <c r="AG101" s="219"/>
      <c r="AH101" s="220"/>
      <c r="AI101" s="218" t="s">
        <v>589</v>
      </c>
      <c r="AJ101" s="219"/>
      <c r="AK101" s="219"/>
      <c r="AL101" s="220"/>
      <c r="AM101" s="218" t="s">
        <v>583</v>
      </c>
      <c r="AN101" s="219"/>
      <c r="AO101" s="219"/>
      <c r="AP101" s="220"/>
      <c r="AQ101" s="218" t="s">
        <v>590</v>
      </c>
      <c r="AR101" s="219"/>
      <c r="AS101" s="219"/>
      <c r="AT101" s="220"/>
      <c r="AU101" s="218" t="s">
        <v>591</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587</v>
      </c>
      <c r="AC102" s="464"/>
      <c r="AD102" s="464"/>
      <c r="AE102" s="421" t="s">
        <v>583</v>
      </c>
      <c r="AF102" s="421"/>
      <c r="AG102" s="421"/>
      <c r="AH102" s="421"/>
      <c r="AI102" s="421" t="s">
        <v>588</v>
      </c>
      <c r="AJ102" s="421"/>
      <c r="AK102" s="421"/>
      <c r="AL102" s="421"/>
      <c r="AM102" s="421" t="s">
        <v>588</v>
      </c>
      <c r="AN102" s="421"/>
      <c r="AO102" s="421"/>
      <c r="AP102" s="421"/>
      <c r="AQ102" s="273" t="s">
        <v>583</v>
      </c>
      <c r="AR102" s="274"/>
      <c r="AS102" s="274"/>
      <c r="AT102" s="319"/>
      <c r="AU102" s="273" t="s">
        <v>583</v>
      </c>
      <c r="AV102" s="274"/>
      <c r="AW102" s="274"/>
      <c r="AX102" s="319"/>
    </row>
    <row r="103" spans="1:60" ht="31.5" hidden="1"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532</v>
      </c>
      <c r="AF103" s="419"/>
      <c r="AG103" s="419"/>
      <c r="AH103" s="420"/>
      <c r="AI103" s="418" t="s">
        <v>529</v>
      </c>
      <c r="AJ103" s="419"/>
      <c r="AK103" s="419"/>
      <c r="AL103" s="420"/>
      <c r="AM103" s="418" t="s">
        <v>525</v>
      </c>
      <c r="AN103" s="419"/>
      <c r="AO103" s="419"/>
      <c r="AP103" s="420"/>
      <c r="AQ103" s="284" t="s">
        <v>518</v>
      </c>
      <c r="AR103" s="285"/>
      <c r="AS103" s="285"/>
      <c r="AT103" s="324"/>
      <c r="AU103" s="284" t="s">
        <v>515</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532</v>
      </c>
      <c r="AF106" s="419"/>
      <c r="AG106" s="419"/>
      <c r="AH106" s="420"/>
      <c r="AI106" s="418" t="s">
        <v>529</v>
      </c>
      <c r="AJ106" s="419"/>
      <c r="AK106" s="419"/>
      <c r="AL106" s="420"/>
      <c r="AM106" s="418" t="s">
        <v>524</v>
      </c>
      <c r="AN106" s="419"/>
      <c r="AO106" s="419"/>
      <c r="AP106" s="420"/>
      <c r="AQ106" s="284" t="s">
        <v>518</v>
      </c>
      <c r="AR106" s="285"/>
      <c r="AS106" s="285"/>
      <c r="AT106" s="324"/>
      <c r="AU106" s="284" t="s">
        <v>515</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532</v>
      </c>
      <c r="AF109" s="419"/>
      <c r="AG109" s="419"/>
      <c r="AH109" s="420"/>
      <c r="AI109" s="418" t="s">
        <v>529</v>
      </c>
      <c r="AJ109" s="419"/>
      <c r="AK109" s="419"/>
      <c r="AL109" s="420"/>
      <c r="AM109" s="418" t="s">
        <v>525</v>
      </c>
      <c r="AN109" s="419"/>
      <c r="AO109" s="419"/>
      <c r="AP109" s="420"/>
      <c r="AQ109" s="284" t="s">
        <v>518</v>
      </c>
      <c r="AR109" s="285"/>
      <c r="AS109" s="285"/>
      <c r="AT109" s="324"/>
      <c r="AU109" s="284" t="s">
        <v>515</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532</v>
      </c>
      <c r="AF112" s="419"/>
      <c r="AG112" s="419"/>
      <c r="AH112" s="420"/>
      <c r="AI112" s="418" t="s">
        <v>529</v>
      </c>
      <c r="AJ112" s="419"/>
      <c r="AK112" s="419"/>
      <c r="AL112" s="420"/>
      <c r="AM112" s="418" t="s">
        <v>524</v>
      </c>
      <c r="AN112" s="419"/>
      <c r="AO112" s="419"/>
      <c r="AP112" s="420"/>
      <c r="AQ112" s="284" t="s">
        <v>518</v>
      </c>
      <c r="AR112" s="285"/>
      <c r="AS112" s="285"/>
      <c r="AT112" s="324"/>
      <c r="AU112" s="284" t="s">
        <v>515</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532</v>
      </c>
      <c r="AF115" s="419"/>
      <c r="AG115" s="419"/>
      <c r="AH115" s="420"/>
      <c r="AI115" s="418" t="s">
        <v>529</v>
      </c>
      <c r="AJ115" s="419"/>
      <c r="AK115" s="419"/>
      <c r="AL115" s="420"/>
      <c r="AM115" s="418" t="s">
        <v>524</v>
      </c>
      <c r="AN115" s="419"/>
      <c r="AO115" s="419"/>
      <c r="AP115" s="420"/>
      <c r="AQ115" s="594" t="s">
        <v>519</v>
      </c>
      <c r="AR115" s="595"/>
      <c r="AS115" s="595"/>
      <c r="AT115" s="595"/>
      <c r="AU115" s="595"/>
      <c r="AV115" s="595"/>
      <c r="AW115" s="595"/>
      <c r="AX115" s="596"/>
    </row>
    <row r="116" spans="1:50" ht="23.25" customHeight="1" x14ac:dyDescent="0.15">
      <c r="A116" s="442"/>
      <c r="B116" s="443"/>
      <c r="C116" s="443"/>
      <c r="D116" s="443"/>
      <c r="E116" s="443"/>
      <c r="F116" s="444"/>
      <c r="G116" s="396" t="s">
        <v>592</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583</v>
      </c>
      <c r="AC116" s="466"/>
      <c r="AD116" s="467"/>
      <c r="AE116" s="421" t="s">
        <v>594</v>
      </c>
      <c r="AF116" s="421"/>
      <c r="AG116" s="421"/>
      <c r="AH116" s="421"/>
      <c r="AI116" s="421" t="s">
        <v>595</v>
      </c>
      <c r="AJ116" s="421"/>
      <c r="AK116" s="421"/>
      <c r="AL116" s="421"/>
      <c r="AM116" s="421" t="s">
        <v>583</v>
      </c>
      <c r="AN116" s="421"/>
      <c r="AO116" s="421"/>
      <c r="AP116" s="421"/>
      <c r="AQ116" s="218" t="s">
        <v>598</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593</v>
      </c>
      <c r="AC117" s="476"/>
      <c r="AD117" s="477"/>
      <c r="AE117" s="554" t="s">
        <v>595</v>
      </c>
      <c r="AF117" s="554"/>
      <c r="AG117" s="554"/>
      <c r="AH117" s="554"/>
      <c r="AI117" s="554" t="s">
        <v>596</v>
      </c>
      <c r="AJ117" s="554"/>
      <c r="AK117" s="554"/>
      <c r="AL117" s="554"/>
      <c r="AM117" s="554" t="s">
        <v>597</v>
      </c>
      <c r="AN117" s="554"/>
      <c r="AO117" s="554"/>
      <c r="AP117" s="554"/>
      <c r="AQ117" s="554" t="s">
        <v>583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532</v>
      </c>
      <c r="AF118" s="419"/>
      <c r="AG118" s="419"/>
      <c r="AH118" s="420"/>
      <c r="AI118" s="418" t="s">
        <v>529</v>
      </c>
      <c r="AJ118" s="419"/>
      <c r="AK118" s="419"/>
      <c r="AL118" s="420"/>
      <c r="AM118" s="418" t="s">
        <v>524</v>
      </c>
      <c r="AN118" s="419"/>
      <c r="AO118" s="419"/>
      <c r="AP118" s="420"/>
      <c r="AQ118" s="594" t="s">
        <v>519</v>
      </c>
      <c r="AR118" s="595"/>
      <c r="AS118" s="595"/>
      <c r="AT118" s="595"/>
      <c r="AU118" s="595"/>
      <c r="AV118" s="595"/>
      <c r="AW118" s="595"/>
      <c r="AX118" s="596"/>
    </row>
    <row r="119" spans="1:50" ht="23.25" hidden="1" customHeight="1" x14ac:dyDescent="0.15">
      <c r="A119" s="442"/>
      <c r="B119" s="443"/>
      <c r="C119" s="443"/>
      <c r="D119" s="443"/>
      <c r="E119" s="443"/>
      <c r="F119" s="444"/>
      <c r="G119" s="396" t="s">
        <v>480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479</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532</v>
      </c>
      <c r="AF121" s="419"/>
      <c r="AG121" s="419"/>
      <c r="AH121" s="420"/>
      <c r="AI121" s="418" t="s">
        <v>529</v>
      </c>
      <c r="AJ121" s="419"/>
      <c r="AK121" s="419"/>
      <c r="AL121" s="420"/>
      <c r="AM121" s="418" t="s">
        <v>524</v>
      </c>
      <c r="AN121" s="419"/>
      <c r="AO121" s="419"/>
      <c r="AP121" s="420"/>
      <c r="AQ121" s="594" t="s">
        <v>519</v>
      </c>
      <c r="AR121" s="595"/>
      <c r="AS121" s="595"/>
      <c r="AT121" s="595"/>
      <c r="AU121" s="595"/>
      <c r="AV121" s="595"/>
      <c r="AW121" s="595"/>
      <c r="AX121" s="596"/>
    </row>
    <row r="122" spans="1:50" ht="23.25" hidden="1" customHeight="1" x14ac:dyDescent="0.15">
      <c r="A122" s="442"/>
      <c r="B122" s="443"/>
      <c r="C122" s="443"/>
      <c r="D122" s="443"/>
      <c r="E122" s="443"/>
      <c r="F122" s="444"/>
      <c r="G122" s="396" t="s">
        <v>481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533</v>
      </c>
      <c r="AF124" s="419"/>
      <c r="AG124" s="419"/>
      <c r="AH124" s="420"/>
      <c r="AI124" s="418" t="s">
        <v>529</v>
      </c>
      <c r="AJ124" s="419"/>
      <c r="AK124" s="419"/>
      <c r="AL124" s="420"/>
      <c r="AM124" s="418" t="s">
        <v>524</v>
      </c>
      <c r="AN124" s="419"/>
      <c r="AO124" s="419"/>
      <c r="AP124" s="420"/>
      <c r="AQ124" s="594" t="s">
        <v>519</v>
      </c>
      <c r="AR124" s="595"/>
      <c r="AS124" s="595"/>
      <c r="AT124" s="595"/>
      <c r="AU124" s="595"/>
      <c r="AV124" s="595"/>
      <c r="AW124" s="595"/>
      <c r="AX124" s="596"/>
    </row>
    <row r="125" spans="1:50" ht="23.25" hidden="1" customHeight="1" x14ac:dyDescent="0.15">
      <c r="A125" s="442"/>
      <c r="B125" s="443"/>
      <c r="C125" s="443"/>
      <c r="D125" s="443"/>
      <c r="E125" s="443"/>
      <c r="F125" s="444"/>
      <c r="G125" s="396" t="s">
        <v>481</v>
      </c>
      <c r="H125" s="396"/>
      <c r="I125" s="396"/>
      <c r="J125" s="396"/>
      <c r="K125" s="396"/>
      <c r="L125" s="396"/>
      <c r="M125" s="396"/>
      <c r="N125" s="396"/>
      <c r="O125" s="396"/>
      <c r="P125" s="396"/>
      <c r="Q125" s="396"/>
      <c r="R125" s="396"/>
      <c r="S125" s="396"/>
      <c r="T125" s="396"/>
      <c r="U125" s="396"/>
      <c r="V125" s="396"/>
      <c r="W125" s="396"/>
      <c r="X125" s="93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0"/>
      <c r="Y126" s="474" t="s">
        <v>49</v>
      </c>
      <c r="Z126" s="449"/>
      <c r="AA126" s="450"/>
      <c r="AB126" s="475" t="s">
        <v>479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8" t="s">
        <v>532</v>
      </c>
      <c r="AF127" s="419"/>
      <c r="AG127" s="419"/>
      <c r="AH127" s="420"/>
      <c r="AI127" s="418" t="s">
        <v>529</v>
      </c>
      <c r="AJ127" s="419"/>
      <c r="AK127" s="419"/>
      <c r="AL127" s="420"/>
      <c r="AM127" s="418" t="s">
        <v>524</v>
      </c>
      <c r="AN127" s="419"/>
      <c r="AO127" s="419"/>
      <c r="AP127" s="420"/>
      <c r="AQ127" s="594" t="s">
        <v>519</v>
      </c>
      <c r="AR127" s="595"/>
      <c r="AS127" s="595"/>
      <c r="AT127" s="595"/>
      <c r="AU127" s="595"/>
      <c r="AV127" s="595"/>
      <c r="AW127" s="595"/>
      <c r="AX127" s="596"/>
    </row>
    <row r="128" spans="1:50" ht="23.25" hidden="1" customHeight="1" x14ac:dyDescent="0.15">
      <c r="A128" s="442"/>
      <c r="B128" s="443"/>
      <c r="C128" s="443"/>
      <c r="D128" s="443"/>
      <c r="E128" s="443"/>
      <c r="F128" s="444"/>
      <c r="G128" s="396" t="s">
        <v>481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562</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681</v>
      </c>
      <c r="AC134" s="205"/>
      <c r="AD134" s="205"/>
      <c r="AE134" s="206" t="s">
        <v>680</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681</v>
      </c>
      <c r="AC135" s="213"/>
      <c r="AD135" s="213"/>
      <c r="AE135" s="206" t="s">
        <v>680</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680</v>
      </c>
      <c r="H154" s="105"/>
      <c r="I154" s="105"/>
      <c r="J154" s="105"/>
      <c r="K154" s="105"/>
      <c r="L154" s="105"/>
      <c r="M154" s="105"/>
      <c r="N154" s="105"/>
      <c r="O154" s="105"/>
      <c r="P154" s="106"/>
      <c r="Q154" s="125" t="s">
        <v>680</v>
      </c>
      <c r="R154" s="105"/>
      <c r="S154" s="105"/>
      <c r="T154" s="105"/>
      <c r="U154" s="105"/>
      <c r="V154" s="105"/>
      <c r="W154" s="105"/>
      <c r="X154" s="105"/>
      <c r="Y154" s="105"/>
      <c r="Z154" s="105"/>
      <c r="AA154" s="293"/>
      <c r="AB154" s="141"/>
      <c r="AC154" s="142"/>
      <c r="AD154" s="142"/>
      <c r="AE154" s="147" t="s">
        <v>682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683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7"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41"/>
      <c r="E430" s="174" t="s">
        <v>542</v>
      </c>
      <c r="F430" s="905"/>
      <c r="G430" s="906" t="s">
        <v>374</v>
      </c>
      <c r="H430" s="123"/>
      <c r="I430" s="123"/>
      <c r="J430" s="907" t="s">
        <v>602</v>
      </c>
      <c r="K430" s="908"/>
      <c r="L430" s="908"/>
      <c r="M430" s="908"/>
      <c r="N430" s="908"/>
      <c r="O430" s="908"/>
      <c r="P430" s="908"/>
      <c r="Q430" s="908"/>
      <c r="R430" s="908"/>
      <c r="S430" s="908"/>
      <c r="T430" s="909"/>
      <c r="U430" s="591" t="s">
        <v>583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3" t="s">
        <v>606</v>
      </c>
      <c r="AR432" s="200"/>
      <c r="AS432" s="133" t="s">
        <v>355</v>
      </c>
      <c r="AT432" s="134"/>
      <c r="AU432" s="200" t="s">
        <v>608</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602</v>
      </c>
      <c r="AF433" s="207"/>
      <c r="AG433" s="207"/>
      <c r="AH433" s="207"/>
      <c r="AI433" s="340" t="s">
        <v>602</v>
      </c>
      <c r="AJ433" s="207"/>
      <c r="AK433" s="207"/>
      <c r="AL433" s="207"/>
      <c r="AM433" s="340" t="s">
        <v>583</v>
      </c>
      <c r="AN433" s="207"/>
      <c r="AO433" s="207"/>
      <c r="AP433" s="341"/>
      <c r="AQ433" s="340" t="s">
        <v>607</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0" t="s">
        <v>604</v>
      </c>
      <c r="AF434" s="207"/>
      <c r="AG434" s="207"/>
      <c r="AH434" s="341"/>
      <c r="AI434" s="340" t="s">
        <v>583</v>
      </c>
      <c r="AJ434" s="207"/>
      <c r="AK434" s="207"/>
      <c r="AL434" s="207"/>
      <c r="AM434" s="340" t="s">
        <v>583</v>
      </c>
      <c r="AN434" s="207"/>
      <c r="AO434" s="207"/>
      <c r="AP434" s="341"/>
      <c r="AQ434" s="340" t="s">
        <v>598</v>
      </c>
      <c r="AR434" s="207"/>
      <c r="AS434" s="207"/>
      <c r="AT434" s="341"/>
      <c r="AU434" s="207" t="s">
        <v>605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605</v>
      </c>
      <c r="AF435" s="207"/>
      <c r="AG435" s="207"/>
      <c r="AH435" s="341"/>
      <c r="AI435" s="340" t="s">
        <v>606</v>
      </c>
      <c r="AJ435" s="207"/>
      <c r="AK435" s="207"/>
      <c r="AL435" s="207"/>
      <c r="AM435" s="340" t="s">
        <v>583</v>
      </c>
      <c r="AN435" s="207"/>
      <c r="AO435" s="207"/>
      <c r="AP435" s="341"/>
      <c r="AQ435" s="340" t="s">
        <v>583</v>
      </c>
      <c r="AR435" s="207"/>
      <c r="AS435" s="207"/>
      <c r="AT435" s="341"/>
      <c r="AU435" s="207" t="s">
        <v>606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3" t="s">
        <v>583</v>
      </c>
      <c r="AR457" s="200"/>
      <c r="AS457" s="133" t="s">
        <v>355</v>
      </c>
      <c r="AT457" s="134"/>
      <c r="AU457" s="200" t="s">
        <v>603</v>
      </c>
      <c r="AV457" s="200"/>
      <c r="AW457" s="133" t="s">
        <v>300</v>
      </c>
      <c r="AX457" s="195"/>
    </row>
    <row r="458" spans="1:50" ht="23.25" customHeight="1" x14ac:dyDescent="0.15">
      <c r="A458" s="189"/>
      <c r="B458" s="186"/>
      <c r="C458" s="180"/>
      <c r="D458" s="186"/>
      <c r="E458" s="342"/>
      <c r="F458" s="343"/>
      <c r="G458" s="104" t="s">
        <v>596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609</v>
      </c>
      <c r="AF458" s="207"/>
      <c r="AG458" s="207"/>
      <c r="AH458" s="207"/>
      <c r="AI458" s="340" t="s">
        <v>602</v>
      </c>
      <c r="AJ458" s="207"/>
      <c r="AK458" s="207"/>
      <c r="AL458" s="207"/>
      <c r="AM458" s="340" t="s">
        <v>610</v>
      </c>
      <c r="AN458" s="207"/>
      <c r="AO458" s="207"/>
      <c r="AP458" s="341"/>
      <c r="AQ458" s="340" t="s">
        <v>583</v>
      </c>
      <c r="AR458" s="207"/>
      <c r="AS458" s="207"/>
      <c r="AT458" s="341"/>
      <c r="AU458" s="207" t="s">
        <v>610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583</v>
      </c>
      <c r="AF459" s="207"/>
      <c r="AG459" s="207"/>
      <c r="AH459" s="341"/>
      <c r="AI459" s="340" t="s">
        <v>598</v>
      </c>
      <c r="AJ459" s="207"/>
      <c r="AK459" s="207"/>
      <c r="AL459" s="207"/>
      <c r="AM459" s="340" t="s">
        <v>602</v>
      </c>
      <c r="AN459" s="207"/>
      <c r="AO459" s="207"/>
      <c r="AP459" s="341"/>
      <c r="AQ459" s="340" t="s">
        <v>611</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583</v>
      </c>
      <c r="AF460" s="207"/>
      <c r="AG460" s="207"/>
      <c r="AH460" s="341"/>
      <c r="AI460" s="340" t="s">
        <v>583</v>
      </c>
      <c r="AJ460" s="207"/>
      <c r="AK460" s="207"/>
      <c r="AL460" s="207"/>
      <c r="AM460" s="340" t="s">
        <v>598</v>
      </c>
      <c r="AN460" s="207"/>
      <c r="AO460" s="207"/>
      <c r="AP460" s="341"/>
      <c r="AQ460" s="340" t="s">
        <v>583</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64.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5"/>
      <c r="AD703" s="328" t="s">
        <v>572</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38.25" customHeight="1" x14ac:dyDescent="0.15">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5" t="s">
        <v>572</v>
      </c>
      <c r="AE704" s="786"/>
      <c r="AF704" s="786"/>
      <c r="AG704" s="167" t="s">
        <v>678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7" t="s">
        <v>614</v>
      </c>
      <c r="AE705" s="718"/>
      <c r="AF705" s="718"/>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9"/>
      <c r="D706" s="800"/>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1"/>
      <c r="D707" s="802"/>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614</v>
      </c>
      <c r="AE708" s="608"/>
      <c r="AF708" s="608"/>
      <c r="AG708" s="745" t="s">
        <v>617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614</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614</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572</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686</v>
      </c>
      <c r="AE712" s="786"/>
      <c r="AF712" s="786"/>
      <c r="AG712" s="815" t="s">
        <v>688</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58" t="s">
        <v>468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8" t="s">
        <v>614</v>
      </c>
      <c r="AE713" s="329"/>
      <c r="AF713" s="666"/>
      <c r="AG713" s="101" t="s">
        <v>622</v>
      </c>
      <c r="AH713" s="102"/>
      <c r="AI713" s="102"/>
      <c r="AJ713" s="102"/>
      <c r="AK713" s="102"/>
      <c r="AL713" s="102"/>
      <c r="AM713" s="102"/>
      <c r="AN713" s="102"/>
      <c r="AO713" s="102"/>
      <c r="AP713" s="102"/>
      <c r="AQ713" s="102"/>
      <c r="AR713" s="102"/>
      <c r="AS713" s="102"/>
      <c r="AT713" s="102"/>
      <c r="AU713" s="102"/>
      <c r="AV713" s="102"/>
      <c r="AW713" s="102"/>
      <c r="AX713" s="103"/>
    </row>
    <row r="714" spans="1:50" ht="37.5" customHeight="1" x14ac:dyDescent="0.15">
      <c r="A714" s="648"/>
      <c r="B714" s="649"/>
      <c r="C714" s="650" t="s">
        <v>444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572</v>
      </c>
      <c r="AE714" s="813"/>
      <c r="AF714" s="814"/>
      <c r="AG714" s="739" t="s">
        <v>621</v>
      </c>
      <c r="AH714" s="740"/>
      <c r="AI714" s="740"/>
      <c r="AJ714" s="740"/>
      <c r="AK714" s="740"/>
      <c r="AL714" s="740"/>
      <c r="AM714" s="740"/>
      <c r="AN714" s="740"/>
      <c r="AO714" s="740"/>
      <c r="AP714" s="740"/>
      <c r="AQ714" s="740"/>
      <c r="AR714" s="740"/>
      <c r="AS714" s="740"/>
      <c r="AT714" s="740"/>
      <c r="AU714" s="740"/>
      <c r="AV714" s="740"/>
      <c r="AW714" s="740"/>
      <c r="AX714" s="741"/>
    </row>
    <row r="715" spans="1:50" ht="37.5" customHeight="1" x14ac:dyDescent="0.15">
      <c r="A715" s="643" t="s">
        <v>40</v>
      </c>
      <c r="B715" s="787"/>
      <c r="C715" s="788" t="s">
        <v>445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623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614</v>
      </c>
      <c r="AE716" s="630"/>
      <c r="AF716" s="630"/>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614</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614</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5" t="s">
        <v>640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0.75" customHeight="1" x14ac:dyDescent="0.15">
      <c r="A721" s="781"/>
      <c r="B721" s="782"/>
      <c r="C721" s="296" t="s">
        <v>566</v>
      </c>
      <c r="D721" s="297"/>
      <c r="E721" s="297"/>
      <c r="F721" s="298"/>
      <c r="G721" s="287"/>
      <c r="H721" s="288"/>
      <c r="I721" s="83" t="str">
        <f>IF(OR(G721="　", G721=""), "", "-")</f>
        <v/>
      </c>
      <c r="J721" s="291"/>
      <c r="K721" s="291"/>
      <c r="L721" s="83" t="str">
        <f>IF(M721="","","-")</f>
        <v/>
      </c>
      <c r="M721" s="84"/>
      <c r="N721" s="304" t="s">
        <v>639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7"/>
      <c r="C726" s="820" t="s">
        <v>53</v>
      </c>
      <c r="D726" s="843"/>
      <c r="E726" s="843"/>
      <c r="F726" s="844"/>
      <c r="G726" s="580" t="s">
        <v>624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1" t="s">
        <v>57</v>
      </c>
      <c r="D727" s="752"/>
      <c r="E727" s="752"/>
      <c r="F727" s="753"/>
      <c r="G727" s="578" t="s">
        <v>687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7.25" customHeight="1" thickBot="1" x14ac:dyDescent="0.2">
      <c r="A729" s="637" t="s">
        <v>689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6.5" customHeight="1" thickBot="1" x14ac:dyDescent="0.2">
      <c r="A731" s="804" t="s">
        <v>257</v>
      </c>
      <c r="B731" s="805"/>
      <c r="C731" s="805"/>
      <c r="D731" s="805"/>
      <c r="E731" s="806"/>
      <c r="F731" s="732" t="s">
        <v>690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5.75" customHeight="1" thickBot="1" x14ac:dyDescent="0.2">
      <c r="A733" s="676" t="s">
        <v>257</v>
      </c>
      <c r="B733" s="677"/>
      <c r="C733" s="677"/>
      <c r="D733" s="677"/>
      <c r="E733" s="678"/>
      <c r="F733" s="640" t="s">
        <v>691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2.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546</v>
      </c>
      <c r="B737" s="210"/>
      <c r="C737" s="210"/>
      <c r="D737" s="211"/>
      <c r="E737" s="1000" t="s">
        <v>625</v>
      </c>
      <c r="F737" s="1000"/>
      <c r="G737" s="1000"/>
      <c r="H737" s="1000"/>
      <c r="I737" s="1000"/>
      <c r="J737" s="1000"/>
      <c r="K737" s="1000"/>
      <c r="L737" s="1000"/>
      <c r="M737" s="1000"/>
      <c r="N737" s="365" t="s">
        <v>539</v>
      </c>
      <c r="O737" s="365"/>
      <c r="P737" s="365"/>
      <c r="Q737" s="365"/>
      <c r="R737" s="1000" t="s">
        <v>626</v>
      </c>
      <c r="S737" s="1000"/>
      <c r="T737" s="1000"/>
      <c r="U737" s="1000"/>
      <c r="V737" s="1000"/>
      <c r="W737" s="1000"/>
      <c r="X737" s="1000"/>
      <c r="Y737" s="1000"/>
      <c r="Z737" s="1000"/>
      <c r="AA737" s="365" t="s">
        <v>538</v>
      </c>
      <c r="AB737" s="365"/>
      <c r="AC737" s="365"/>
      <c r="AD737" s="365"/>
      <c r="AE737" s="1000" t="s">
        <v>627</v>
      </c>
      <c r="AF737" s="1000"/>
      <c r="AG737" s="1000"/>
      <c r="AH737" s="1000"/>
      <c r="AI737" s="1000"/>
      <c r="AJ737" s="1000"/>
      <c r="AK737" s="1000"/>
      <c r="AL737" s="1000"/>
      <c r="AM737" s="1000"/>
      <c r="AN737" s="365" t="s">
        <v>537</v>
      </c>
      <c r="AO737" s="365"/>
      <c r="AP737" s="365"/>
      <c r="AQ737" s="365"/>
      <c r="AR737" s="992" t="s">
        <v>628</v>
      </c>
      <c r="AS737" s="993"/>
      <c r="AT737" s="993"/>
      <c r="AU737" s="993"/>
      <c r="AV737" s="993"/>
      <c r="AW737" s="993"/>
      <c r="AX737" s="994"/>
      <c r="AY737" s="89"/>
      <c r="AZ737" s="89"/>
    </row>
    <row r="738" spans="1:52" ht="24.75" customHeight="1" x14ac:dyDescent="0.15">
      <c r="A738" s="1001" t="s">
        <v>536</v>
      </c>
      <c r="B738" s="210"/>
      <c r="C738" s="210"/>
      <c r="D738" s="211"/>
      <c r="E738" s="1000" t="s">
        <v>629</v>
      </c>
      <c r="F738" s="1000"/>
      <c r="G738" s="1000"/>
      <c r="H738" s="1000"/>
      <c r="I738" s="1000"/>
      <c r="J738" s="1000"/>
      <c r="K738" s="1000"/>
      <c r="L738" s="1000"/>
      <c r="M738" s="1000"/>
      <c r="N738" s="365" t="s">
        <v>535</v>
      </c>
      <c r="O738" s="365"/>
      <c r="P738" s="365"/>
      <c r="Q738" s="365"/>
      <c r="R738" s="1000" t="s">
        <v>630</v>
      </c>
      <c r="S738" s="1000"/>
      <c r="T738" s="1000"/>
      <c r="U738" s="1000"/>
      <c r="V738" s="1000"/>
      <c r="W738" s="1000"/>
      <c r="X738" s="1000"/>
      <c r="Y738" s="1000"/>
      <c r="Z738" s="1000"/>
      <c r="AA738" s="365" t="s">
        <v>534</v>
      </c>
      <c r="AB738" s="365"/>
      <c r="AC738" s="365"/>
      <c r="AD738" s="365"/>
      <c r="AE738" s="1000" t="s">
        <v>631</v>
      </c>
      <c r="AF738" s="1000"/>
      <c r="AG738" s="1000"/>
      <c r="AH738" s="1000"/>
      <c r="AI738" s="1000"/>
      <c r="AJ738" s="1000"/>
      <c r="AK738" s="1000"/>
      <c r="AL738" s="1000"/>
      <c r="AM738" s="1000"/>
      <c r="AN738" s="365" t="s">
        <v>530</v>
      </c>
      <c r="AO738" s="365"/>
      <c r="AP738" s="365"/>
      <c r="AQ738" s="365"/>
      <c r="AR738" s="992" t="s">
        <v>679</v>
      </c>
      <c r="AS738" s="993"/>
      <c r="AT738" s="993"/>
      <c r="AU738" s="993"/>
      <c r="AV738" s="993"/>
      <c r="AW738" s="993"/>
      <c r="AX738" s="994"/>
    </row>
    <row r="739" spans="1:52" ht="24.75" customHeight="1" thickBot="1" x14ac:dyDescent="0.2">
      <c r="A739" s="1002" t="s">
        <v>526</v>
      </c>
      <c r="B739" s="1003"/>
      <c r="C739" s="1003"/>
      <c r="D739" s="1004"/>
      <c r="E739" s="1005" t="s">
        <v>566</v>
      </c>
      <c r="F739" s="995"/>
      <c r="G739" s="995"/>
      <c r="H739" s="93" t="str">
        <f>IF(E739="", "", "(")</f>
        <v>(</v>
      </c>
      <c r="I739" s="995"/>
      <c r="J739" s="995"/>
      <c r="K739" s="93" t="str">
        <f>IF(OR(I739="　", I739=""), "", "-")</f>
        <v/>
      </c>
      <c r="L739" s="996">
        <v>531</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6" t="s">
        <v>641</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x14ac:dyDescent="0.15">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644</v>
      </c>
      <c r="H781" s="674"/>
      <c r="I781" s="674"/>
      <c r="J781" s="674"/>
      <c r="K781" s="675"/>
      <c r="L781" s="667" t="s">
        <v>645</v>
      </c>
      <c r="M781" s="668"/>
      <c r="N781" s="668"/>
      <c r="O781" s="668"/>
      <c r="P781" s="668"/>
      <c r="Q781" s="668"/>
      <c r="R781" s="668"/>
      <c r="S781" s="668"/>
      <c r="T781" s="668"/>
      <c r="U781" s="668"/>
      <c r="V781" s="668"/>
      <c r="W781" s="668"/>
      <c r="X781" s="669"/>
      <c r="Y781" s="391">
        <v>45</v>
      </c>
      <c r="Z781" s="392"/>
      <c r="AA781" s="392"/>
      <c r="AB781" s="810"/>
      <c r="AC781" s="673" t="s">
        <v>650</v>
      </c>
      <c r="AD781" s="674"/>
      <c r="AE781" s="674"/>
      <c r="AF781" s="674"/>
      <c r="AG781" s="675"/>
      <c r="AH781" s="667" t="s">
        <v>651</v>
      </c>
      <c r="AI781" s="668"/>
      <c r="AJ781" s="668"/>
      <c r="AK781" s="668"/>
      <c r="AL781" s="668"/>
      <c r="AM781" s="668"/>
      <c r="AN781" s="668"/>
      <c r="AO781" s="668"/>
      <c r="AP781" s="668"/>
      <c r="AQ781" s="668"/>
      <c r="AR781" s="668"/>
      <c r="AS781" s="668"/>
      <c r="AT781" s="669"/>
      <c r="AU781" s="391">
        <v>35</v>
      </c>
      <c r="AV781" s="392"/>
      <c r="AW781" s="392"/>
      <c r="AX781" s="393"/>
    </row>
    <row r="782" spans="1:50" ht="24.75" customHeight="1" x14ac:dyDescent="0.15">
      <c r="A782" s="634"/>
      <c r="B782" s="635"/>
      <c r="C782" s="635"/>
      <c r="D782" s="635"/>
      <c r="E782" s="635"/>
      <c r="F782" s="636"/>
      <c r="G782" s="609" t="s">
        <v>644</v>
      </c>
      <c r="H782" s="610"/>
      <c r="I782" s="610"/>
      <c r="J782" s="610"/>
      <c r="K782" s="611"/>
      <c r="L782" s="601" t="s">
        <v>646</v>
      </c>
      <c r="M782" s="602"/>
      <c r="N782" s="602"/>
      <c r="O782" s="602"/>
      <c r="P782" s="602"/>
      <c r="Q782" s="602"/>
      <c r="R782" s="602"/>
      <c r="S782" s="602"/>
      <c r="T782" s="602"/>
      <c r="U782" s="602"/>
      <c r="V782" s="602"/>
      <c r="W782" s="602"/>
      <c r="X782" s="603"/>
      <c r="Y782" s="604">
        <v>4</v>
      </c>
      <c r="Z782" s="605"/>
      <c r="AA782" s="605"/>
      <c r="AB782" s="615"/>
      <c r="AC782" s="609" t="s">
        <v>196</v>
      </c>
      <c r="AD782" s="610"/>
      <c r="AE782" s="610"/>
      <c r="AF782" s="610"/>
      <c r="AG782" s="611"/>
      <c r="AH782" s="601" t="s">
        <v>652</v>
      </c>
      <c r="AI782" s="602"/>
      <c r="AJ782" s="602"/>
      <c r="AK782" s="602"/>
      <c r="AL782" s="602"/>
      <c r="AM782" s="602"/>
      <c r="AN782" s="602"/>
      <c r="AO782" s="602"/>
      <c r="AP782" s="602"/>
      <c r="AQ782" s="602"/>
      <c r="AR782" s="602"/>
      <c r="AS782" s="602"/>
      <c r="AT782" s="603"/>
      <c r="AU782" s="604">
        <v>6</v>
      </c>
      <c r="AV782" s="605"/>
      <c r="AW782" s="605"/>
      <c r="AX782" s="606"/>
    </row>
    <row r="783" spans="1:50" ht="24.75" customHeight="1" x14ac:dyDescent="0.15">
      <c r="A783" s="634"/>
      <c r="B783" s="635"/>
      <c r="C783" s="635"/>
      <c r="D783" s="635"/>
      <c r="E783" s="635"/>
      <c r="F783" s="636"/>
      <c r="G783" s="609" t="s">
        <v>644</v>
      </c>
      <c r="H783" s="610"/>
      <c r="I783" s="610"/>
      <c r="J783" s="610"/>
      <c r="K783" s="611"/>
      <c r="L783" s="601" t="s">
        <v>647</v>
      </c>
      <c r="M783" s="602"/>
      <c r="N783" s="602"/>
      <c r="O783" s="602"/>
      <c r="P783" s="602"/>
      <c r="Q783" s="602"/>
      <c r="R783" s="602"/>
      <c r="S783" s="602"/>
      <c r="T783" s="602"/>
      <c r="U783" s="602"/>
      <c r="V783" s="602"/>
      <c r="W783" s="602"/>
      <c r="X783" s="603"/>
      <c r="Y783" s="604">
        <v>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648</v>
      </c>
      <c r="H784" s="610"/>
      <c r="I784" s="610"/>
      <c r="J784" s="610"/>
      <c r="K784" s="611"/>
      <c r="L784" s="601" t="s">
        <v>649</v>
      </c>
      <c r="M784" s="602"/>
      <c r="N784" s="602"/>
      <c r="O784" s="602"/>
      <c r="P784" s="602"/>
      <c r="Q784" s="602"/>
      <c r="R784" s="602"/>
      <c r="S784" s="602"/>
      <c r="T784" s="602"/>
      <c r="U784" s="602"/>
      <c r="V784" s="602"/>
      <c r="W784" s="602"/>
      <c r="X784" s="603"/>
      <c r="Y784" s="604">
        <v>1</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51</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41</v>
      </c>
      <c r="AV791" s="837"/>
      <c r="AW791" s="837"/>
      <c r="AX791" s="839"/>
    </row>
    <row r="792" spans="1:50" ht="24.75" customHeight="1" x14ac:dyDescent="0.15">
      <c r="A792" s="634"/>
      <c r="B792" s="635"/>
      <c r="C792" s="635"/>
      <c r="D792" s="635"/>
      <c r="E792" s="635"/>
      <c r="F792" s="636"/>
      <c r="G792" s="796" t="s">
        <v>642</v>
      </c>
      <c r="H792" s="797"/>
      <c r="I792" s="797"/>
      <c r="J792" s="797"/>
      <c r="K792" s="797"/>
      <c r="L792" s="797"/>
      <c r="M792" s="797"/>
      <c r="N792" s="797"/>
      <c r="O792" s="797"/>
      <c r="P792" s="797"/>
      <c r="Q792" s="797"/>
      <c r="R792" s="797"/>
      <c r="S792" s="797"/>
      <c r="T792" s="797"/>
      <c r="U792" s="797"/>
      <c r="V792" s="797"/>
      <c r="W792" s="797"/>
      <c r="X792" s="797"/>
      <c r="Y792" s="797"/>
      <c r="Z792" s="797"/>
      <c r="AA792" s="797"/>
      <c r="AB792" s="842"/>
      <c r="AC792" s="796" t="s">
        <v>643</v>
      </c>
      <c r="AD792" s="797"/>
      <c r="AE792" s="797"/>
      <c r="AF792" s="797"/>
      <c r="AG792" s="797"/>
      <c r="AH792" s="797"/>
      <c r="AI792" s="797"/>
      <c r="AJ792" s="797"/>
      <c r="AK792" s="797"/>
      <c r="AL792" s="797"/>
      <c r="AM792" s="797"/>
      <c r="AN792" s="797"/>
      <c r="AO792" s="797"/>
      <c r="AP792" s="797"/>
      <c r="AQ792" s="797"/>
      <c r="AR792" s="797"/>
      <c r="AS792" s="797"/>
      <c r="AT792" s="797"/>
      <c r="AU792" s="797"/>
      <c r="AV792" s="797"/>
      <c r="AW792" s="797"/>
      <c r="AX792" s="798"/>
    </row>
    <row r="793" spans="1:50" ht="24.75" customHeight="1" x14ac:dyDescent="0.15">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196</v>
      </c>
      <c r="H794" s="674"/>
      <c r="I794" s="674"/>
      <c r="J794" s="674"/>
      <c r="K794" s="675"/>
      <c r="L794" s="667" t="s">
        <v>653</v>
      </c>
      <c r="M794" s="668"/>
      <c r="N794" s="668"/>
      <c r="O794" s="668"/>
      <c r="P794" s="668"/>
      <c r="Q794" s="668"/>
      <c r="R794" s="668"/>
      <c r="S794" s="668"/>
      <c r="T794" s="668"/>
      <c r="U794" s="668"/>
      <c r="V794" s="668"/>
      <c r="W794" s="668"/>
      <c r="X794" s="669"/>
      <c r="Y794" s="391">
        <v>4</v>
      </c>
      <c r="Z794" s="392"/>
      <c r="AA794" s="392"/>
      <c r="AB794" s="810"/>
      <c r="AC794" s="673" t="s">
        <v>196</v>
      </c>
      <c r="AD794" s="674"/>
      <c r="AE794" s="674"/>
      <c r="AF794" s="674"/>
      <c r="AG794" s="675"/>
      <c r="AH794" s="667" t="s">
        <v>654</v>
      </c>
      <c r="AI794" s="668"/>
      <c r="AJ794" s="668"/>
      <c r="AK794" s="668"/>
      <c r="AL794" s="668"/>
      <c r="AM794" s="668"/>
      <c r="AN794" s="668"/>
      <c r="AO794" s="668"/>
      <c r="AP794" s="668"/>
      <c r="AQ794" s="668"/>
      <c r="AR794" s="668"/>
      <c r="AS794" s="668"/>
      <c r="AT794" s="669"/>
      <c r="AU794" s="391">
        <v>1</v>
      </c>
      <c r="AV794" s="392"/>
      <c r="AW794" s="392"/>
      <c r="AX794" s="393"/>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4</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v>
      </c>
      <c r="AV804" s="837"/>
      <c r="AW804" s="837"/>
      <c r="AX804" s="839"/>
    </row>
    <row r="805" spans="1:50" ht="24.75" customHeight="1" x14ac:dyDescent="0.15">
      <c r="A805" s="634"/>
      <c r="B805" s="635"/>
      <c r="C805" s="635"/>
      <c r="D805" s="635"/>
      <c r="E805" s="635"/>
      <c r="F805" s="636"/>
      <c r="G805" s="598" t="s">
        <v>655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904"/>
    </row>
    <row r="806" spans="1:50" ht="24.75" customHeight="1" x14ac:dyDescent="0.15">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196</v>
      </c>
      <c r="H807" s="674"/>
      <c r="I807" s="674"/>
      <c r="J807" s="674"/>
      <c r="K807" s="675"/>
      <c r="L807" s="667" t="s">
        <v>656</v>
      </c>
      <c r="M807" s="668"/>
      <c r="N807" s="668"/>
      <c r="O807" s="668"/>
      <c r="P807" s="668"/>
      <c r="Q807" s="668"/>
      <c r="R807" s="668"/>
      <c r="S807" s="668"/>
      <c r="T807" s="668"/>
      <c r="U807" s="668"/>
      <c r="V807" s="668"/>
      <c r="W807" s="668"/>
      <c r="X807" s="669"/>
      <c r="Y807" s="391">
        <v>0.1</v>
      </c>
      <c r="Z807" s="392"/>
      <c r="AA807" s="392"/>
      <c r="AB807" s="810"/>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0.1</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904"/>
    </row>
    <row r="819" spans="1:50" ht="24.75" hidden="1" customHeight="1" x14ac:dyDescent="0.15">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10"/>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465</v>
      </c>
      <c r="AM831" s="281"/>
      <c r="AN831" s="281"/>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v>7013305001903</v>
      </c>
      <c r="K837" s="349"/>
      <c r="L837" s="349"/>
      <c r="M837" s="349"/>
      <c r="N837" s="349"/>
      <c r="O837" s="349"/>
      <c r="P837" s="362" t="s">
        <v>634</v>
      </c>
      <c r="Q837" s="350"/>
      <c r="R837" s="350"/>
      <c r="S837" s="350"/>
      <c r="T837" s="350"/>
      <c r="U837" s="350"/>
      <c r="V837" s="350"/>
      <c r="W837" s="350"/>
      <c r="X837" s="350"/>
      <c r="Y837" s="351">
        <v>51</v>
      </c>
      <c r="Z837" s="352"/>
      <c r="AA837" s="352"/>
      <c r="AB837" s="353"/>
      <c r="AC837" s="363" t="s">
        <v>635</v>
      </c>
      <c r="AD837" s="371"/>
      <c r="AE837" s="371"/>
      <c r="AF837" s="371"/>
      <c r="AG837" s="371"/>
      <c r="AH837" s="372" t="s">
        <v>583</v>
      </c>
      <c r="AI837" s="373"/>
      <c r="AJ837" s="373"/>
      <c r="AK837" s="373"/>
      <c r="AL837" s="357" t="s">
        <v>583</v>
      </c>
      <c r="AM837" s="358"/>
      <c r="AN837" s="358"/>
      <c r="AO837" s="359"/>
      <c r="AP837" s="360" t="s">
        <v>563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88" t="s">
        <v>659</v>
      </c>
      <c r="D870" s="389"/>
      <c r="E870" s="389"/>
      <c r="F870" s="389"/>
      <c r="G870" s="389"/>
      <c r="H870" s="389"/>
      <c r="I870" s="390"/>
      <c r="J870" s="348">
        <v>2010005011502</v>
      </c>
      <c r="K870" s="349"/>
      <c r="L870" s="349"/>
      <c r="M870" s="349"/>
      <c r="N870" s="349"/>
      <c r="O870" s="349"/>
      <c r="P870" s="362" t="s">
        <v>656</v>
      </c>
      <c r="Q870" s="350"/>
      <c r="R870" s="350"/>
      <c r="S870" s="350"/>
      <c r="T870" s="350"/>
      <c r="U870" s="350"/>
      <c r="V870" s="350"/>
      <c r="W870" s="350"/>
      <c r="X870" s="350"/>
      <c r="Y870" s="351">
        <v>41</v>
      </c>
      <c r="Z870" s="352"/>
      <c r="AA870" s="352"/>
      <c r="AB870" s="353"/>
      <c r="AC870" s="363" t="s">
        <v>501</v>
      </c>
      <c r="AD870" s="371"/>
      <c r="AE870" s="371"/>
      <c r="AF870" s="371"/>
      <c r="AG870" s="371"/>
      <c r="AH870" s="372" t="s">
        <v>665</v>
      </c>
      <c r="AI870" s="373"/>
      <c r="AJ870" s="373"/>
      <c r="AK870" s="373"/>
      <c r="AL870" s="357">
        <v>100</v>
      </c>
      <c r="AM870" s="358"/>
      <c r="AN870" s="358"/>
      <c r="AO870" s="359"/>
      <c r="AP870" s="360" t="s">
        <v>665</v>
      </c>
      <c r="AQ870" s="360"/>
      <c r="AR870" s="360"/>
      <c r="AS870" s="360"/>
      <c r="AT870" s="360"/>
      <c r="AU870" s="360"/>
      <c r="AV870" s="360"/>
      <c r="AW870" s="360"/>
      <c r="AX870" s="360"/>
    </row>
    <row r="871" spans="1:50" ht="30" customHeight="1" x14ac:dyDescent="0.15">
      <c r="A871" s="376">
        <v>2</v>
      </c>
      <c r="B871" s="376">
        <v>1</v>
      </c>
      <c r="C871" s="917" t="s">
        <v>661</v>
      </c>
      <c r="D871" s="918"/>
      <c r="E871" s="918"/>
      <c r="F871" s="918"/>
      <c r="G871" s="918"/>
      <c r="H871" s="918"/>
      <c r="I871" s="919"/>
      <c r="J871" s="348">
        <v>2390001007367</v>
      </c>
      <c r="K871" s="349"/>
      <c r="L871" s="349"/>
      <c r="M871" s="349"/>
      <c r="N871" s="349"/>
      <c r="O871" s="349"/>
      <c r="P871" s="362" t="s">
        <v>656</v>
      </c>
      <c r="Q871" s="350"/>
      <c r="R871" s="350"/>
      <c r="S871" s="350"/>
      <c r="T871" s="350"/>
      <c r="U871" s="350"/>
      <c r="V871" s="350"/>
      <c r="W871" s="350"/>
      <c r="X871" s="350"/>
      <c r="Y871" s="351">
        <v>3</v>
      </c>
      <c r="Z871" s="352"/>
      <c r="AA871" s="352"/>
      <c r="AB871" s="353"/>
      <c r="AC871" s="363" t="s">
        <v>501</v>
      </c>
      <c r="AD871" s="371"/>
      <c r="AE871" s="371"/>
      <c r="AF871" s="371"/>
      <c r="AG871" s="371"/>
      <c r="AH871" s="372" t="s">
        <v>665</v>
      </c>
      <c r="AI871" s="373"/>
      <c r="AJ871" s="373"/>
      <c r="AK871" s="373"/>
      <c r="AL871" s="357">
        <v>100</v>
      </c>
      <c r="AM871" s="358"/>
      <c r="AN871" s="358"/>
      <c r="AO871" s="359"/>
      <c r="AP871" s="360" t="s">
        <v>665</v>
      </c>
      <c r="AQ871" s="360"/>
      <c r="AR871" s="360"/>
      <c r="AS871" s="360"/>
      <c r="AT871" s="360"/>
      <c r="AU871" s="360"/>
      <c r="AV871" s="360"/>
      <c r="AW871" s="360"/>
      <c r="AX871" s="360"/>
    </row>
    <row r="872" spans="1:50" ht="30" customHeight="1" x14ac:dyDescent="0.15">
      <c r="A872" s="376">
        <v>3</v>
      </c>
      <c r="B872" s="376">
        <v>1</v>
      </c>
      <c r="C872" s="917" t="s">
        <v>660</v>
      </c>
      <c r="D872" s="918"/>
      <c r="E872" s="918"/>
      <c r="F872" s="918"/>
      <c r="G872" s="918"/>
      <c r="H872" s="918"/>
      <c r="I872" s="919"/>
      <c r="J872" s="348">
        <v>7360005000440</v>
      </c>
      <c r="K872" s="349"/>
      <c r="L872" s="349"/>
      <c r="M872" s="349"/>
      <c r="N872" s="349"/>
      <c r="O872" s="349"/>
      <c r="P872" s="362" t="s">
        <v>656</v>
      </c>
      <c r="Q872" s="350"/>
      <c r="R872" s="350"/>
      <c r="S872" s="350"/>
      <c r="T872" s="350"/>
      <c r="U872" s="350"/>
      <c r="V872" s="350"/>
      <c r="W872" s="350"/>
      <c r="X872" s="350"/>
      <c r="Y872" s="351">
        <v>0.4</v>
      </c>
      <c r="Z872" s="352"/>
      <c r="AA872" s="352"/>
      <c r="AB872" s="353"/>
      <c r="AC872" s="363" t="s">
        <v>501</v>
      </c>
      <c r="AD872" s="371"/>
      <c r="AE872" s="371"/>
      <c r="AF872" s="371"/>
      <c r="AG872" s="371"/>
      <c r="AH872" s="372" t="s">
        <v>665</v>
      </c>
      <c r="AI872" s="373"/>
      <c r="AJ872" s="373"/>
      <c r="AK872" s="373"/>
      <c r="AL872" s="357">
        <v>100</v>
      </c>
      <c r="AM872" s="358"/>
      <c r="AN872" s="358"/>
      <c r="AO872" s="359"/>
      <c r="AP872" s="360" t="s">
        <v>665</v>
      </c>
      <c r="AQ872" s="360"/>
      <c r="AR872" s="360"/>
      <c r="AS872" s="360"/>
      <c r="AT872" s="360"/>
      <c r="AU872" s="360"/>
      <c r="AV872" s="360"/>
      <c r="AW872" s="360"/>
      <c r="AX872" s="360"/>
    </row>
    <row r="873" spans="1:50" ht="30" customHeight="1" x14ac:dyDescent="0.15">
      <c r="A873" s="376">
        <v>4</v>
      </c>
      <c r="B873" s="376">
        <v>1</v>
      </c>
      <c r="C873" s="388" t="s">
        <v>662</v>
      </c>
      <c r="D873" s="389"/>
      <c r="E873" s="389"/>
      <c r="F873" s="389"/>
      <c r="G873" s="389"/>
      <c r="H873" s="389"/>
      <c r="I873" s="390"/>
      <c r="J873" s="348">
        <v>3090001002315</v>
      </c>
      <c r="K873" s="349"/>
      <c r="L873" s="349"/>
      <c r="M873" s="349"/>
      <c r="N873" s="349"/>
      <c r="O873" s="349"/>
      <c r="P873" s="362" t="s">
        <v>656</v>
      </c>
      <c r="Q873" s="350"/>
      <c r="R873" s="350"/>
      <c r="S873" s="350"/>
      <c r="T873" s="350"/>
      <c r="U873" s="350"/>
      <c r="V873" s="350"/>
      <c r="W873" s="350"/>
      <c r="X873" s="350"/>
      <c r="Y873" s="351">
        <v>0.1</v>
      </c>
      <c r="Z873" s="352"/>
      <c r="AA873" s="352"/>
      <c r="AB873" s="353"/>
      <c r="AC873" s="363" t="s">
        <v>501</v>
      </c>
      <c r="AD873" s="371"/>
      <c r="AE873" s="371"/>
      <c r="AF873" s="371"/>
      <c r="AG873" s="371"/>
      <c r="AH873" s="372" t="s">
        <v>665</v>
      </c>
      <c r="AI873" s="373"/>
      <c r="AJ873" s="373"/>
      <c r="AK873" s="373"/>
      <c r="AL873" s="357">
        <v>100</v>
      </c>
      <c r="AM873" s="358"/>
      <c r="AN873" s="358"/>
      <c r="AO873" s="359"/>
      <c r="AP873" s="360" t="s">
        <v>665</v>
      </c>
      <c r="AQ873" s="360"/>
      <c r="AR873" s="360"/>
      <c r="AS873" s="360"/>
      <c r="AT873" s="360"/>
      <c r="AU873" s="360"/>
      <c r="AV873" s="360"/>
      <c r="AW873" s="360"/>
      <c r="AX873" s="360"/>
    </row>
    <row r="874" spans="1:50" ht="30" customHeight="1" x14ac:dyDescent="0.15">
      <c r="A874" s="376">
        <v>5</v>
      </c>
      <c r="B874" s="376">
        <v>1</v>
      </c>
      <c r="C874" s="347" t="s">
        <v>663</v>
      </c>
      <c r="D874" s="347"/>
      <c r="E874" s="347"/>
      <c r="F874" s="347"/>
      <c r="G874" s="347"/>
      <c r="H874" s="347"/>
      <c r="I874" s="347"/>
      <c r="J874" s="348">
        <v>7340001004232</v>
      </c>
      <c r="K874" s="349"/>
      <c r="L874" s="349"/>
      <c r="M874" s="349"/>
      <c r="N874" s="349"/>
      <c r="O874" s="349"/>
      <c r="P874" s="362" t="s">
        <v>656</v>
      </c>
      <c r="Q874" s="350"/>
      <c r="R874" s="350"/>
      <c r="S874" s="350"/>
      <c r="T874" s="350"/>
      <c r="U874" s="350"/>
      <c r="V874" s="350"/>
      <c r="W874" s="350"/>
      <c r="X874" s="350"/>
      <c r="Y874" s="351">
        <v>0.1</v>
      </c>
      <c r="Z874" s="352"/>
      <c r="AA874" s="352"/>
      <c r="AB874" s="353"/>
      <c r="AC874" s="363" t="s">
        <v>501</v>
      </c>
      <c r="AD874" s="371"/>
      <c r="AE874" s="371"/>
      <c r="AF874" s="371"/>
      <c r="AG874" s="371"/>
      <c r="AH874" s="372" t="s">
        <v>665</v>
      </c>
      <c r="AI874" s="373"/>
      <c r="AJ874" s="373"/>
      <c r="AK874" s="373"/>
      <c r="AL874" s="357">
        <v>100</v>
      </c>
      <c r="AM874" s="358"/>
      <c r="AN874" s="358"/>
      <c r="AO874" s="359"/>
      <c r="AP874" s="360" t="s">
        <v>665</v>
      </c>
      <c r="AQ874" s="360"/>
      <c r="AR874" s="360"/>
      <c r="AS874" s="360"/>
      <c r="AT874" s="360"/>
      <c r="AU874" s="360"/>
      <c r="AV874" s="360"/>
      <c r="AW874" s="360"/>
      <c r="AX874" s="360"/>
    </row>
    <row r="875" spans="1:50" ht="30" customHeight="1" x14ac:dyDescent="0.15">
      <c r="A875" s="376">
        <v>6</v>
      </c>
      <c r="B875" s="376">
        <v>1</v>
      </c>
      <c r="C875" s="388" t="s">
        <v>664</v>
      </c>
      <c r="D875" s="389"/>
      <c r="E875" s="389"/>
      <c r="F875" s="389"/>
      <c r="G875" s="389"/>
      <c r="H875" s="389"/>
      <c r="I875" s="390"/>
      <c r="J875" s="348">
        <v>7320001000084</v>
      </c>
      <c r="K875" s="349"/>
      <c r="L875" s="349"/>
      <c r="M875" s="349"/>
      <c r="N875" s="349"/>
      <c r="O875" s="349"/>
      <c r="P875" s="362" t="s">
        <v>656</v>
      </c>
      <c r="Q875" s="350"/>
      <c r="R875" s="350"/>
      <c r="S875" s="350"/>
      <c r="T875" s="350"/>
      <c r="U875" s="350"/>
      <c r="V875" s="350"/>
      <c r="W875" s="350"/>
      <c r="X875" s="350"/>
      <c r="Y875" s="351">
        <v>0.1</v>
      </c>
      <c r="Z875" s="352"/>
      <c r="AA875" s="352"/>
      <c r="AB875" s="353"/>
      <c r="AC875" s="363" t="s">
        <v>501</v>
      </c>
      <c r="AD875" s="371"/>
      <c r="AE875" s="371"/>
      <c r="AF875" s="371"/>
      <c r="AG875" s="371"/>
      <c r="AH875" s="372" t="s">
        <v>665</v>
      </c>
      <c r="AI875" s="373"/>
      <c r="AJ875" s="373"/>
      <c r="AK875" s="373"/>
      <c r="AL875" s="357">
        <v>100</v>
      </c>
      <c r="AM875" s="358"/>
      <c r="AN875" s="358"/>
      <c r="AO875" s="359"/>
      <c r="AP875" s="360" t="s">
        <v>665</v>
      </c>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88"/>
      <c r="D877" s="389"/>
      <c r="E877" s="389"/>
      <c r="F877" s="389"/>
      <c r="G877" s="389"/>
      <c r="H877" s="389"/>
      <c r="I877" s="390"/>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657</v>
      </c>
      <c r="D903" s="347"/>
      <c r="E903" s="347"/>
      <c r="F903" s="347"/>
      <c r="G903" s="347"/>
      <c r="H903" s="347"/>
      <c r="I903" s="347"/>
      <c r="J903" s="348">
        <v>9010001027685</v>
      </c>
      <c r="K903" s="349"/>
      <c r="L903" s="349"/>
      <c r="M903" s="349"/>
      <c r="N903" s="349"/>
      <c r="O903" s="349"/>
      <c r="P903" s="362" t="s">
        <v>653</v>
      </c>
      <c r="Q903" s="350"/>
      <c r="R903" s="350"/>
      <c r="S903" s="350"/>
      <c r="T903" s="350"/>
      <c r="U903" s="350"/>
      <c r="V903" s="350"/>
      <c r="W903" s="350"/>
      <c r="X903" s="350"/>
      <c r="Y903" s="351">
        <v>4</v>
      </c>
      <c r="Z903" s="352"/>
      <c r="AA903" s="352"/>
      <c r="AB903" s="353"/>
      <c r="AC903" s="363" t="s">
        <v>495</v>
      </c>
      <c r="AD903" s="371"/>
      <c r="AE903" s="371"/>
      <c r="AF903" s="371"/>
      <c r="AG903" s="371"/>
      <c r="AH903" s="372">
        <v>4</v>
      </c>
      <c r="AI903" s="373"/>
      <c r="AJ903" s="373"/>
      <c r="AK903" s="373"/>
      <c r="AL903" s="357">
        <v>52.3</v>
      </c>
      <c r="AM903" s="358"/>
      <c r="AN903" s="358"/>
      <c r="AO903" s="359"/>
      <c r="AP903" s="360" t="s">
        <v>676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52.5" customHeight="1" x14ac:dyDescent="0.15">
      <c r="A936" s="376">
        <v>1</v>
      </c>
      <c r="B936" s="376">
        <v>1</v>
      </c>
      <c r="C936" s="361" t="s">
        <v>658</v>
      </c>
      <c r="D936" s="347"/>
      <c r="E936" s="347"/>
      <c r="F936" s="347"/>
      <c r="G936" s="347"/>
      <c r="H936" s="347"/>
      <c r="I936" s="347"/>
      <c r="J936" s="348">
        <v>7010701007922</v>
      </c>
      <c r="K936" s="349"/>
      <c r="L936" s="349"/>
      <c r="M936" s="349"/>
      <c r="N936" s="349"/>
      <c r="O936" s="349"/>
      <c r="P936" s="362" t="s">
        <v>654</v>
      </c>
      <c r="Q936" s="350"/>
      <c r="R936" s="350"/>
      <c r="S936" s="350"/>
      <c r="T936" s="350"/>
      <c r="U936" s="350"/>
      <c r="V936" s="350"/>
      <c r="W936" s="350"/>
      <c r="X936" s="350"/>
      <c r="Y936" s="351">
        <v>1</v>
      </c>
      <c r="Z936" s="352"/>
      <c r="AA936" s="352"/>
      <c r="AB936" s="353"/>
      <c r="AC936" s="363" t="s">
        <v>495</v>
      </c>
      <c r="AD936" s="371"/>
      <c r="AE936" s="371"/>
      <c r="AF936" s="371"/>
      <c r="AG936" s="371"/>
      <c r="AH936" s="372">
        <v>3</v>
      </c>
      <c r="AI936" s="373"/>
      <c r="AJ936" s="373"/>
      <c r="AK936" s="373"/>
      <c r="AL936" s="357">
        <v>59.6</v>
      </c>
      <c r="AM936" s="358"/>
      <c r="AN936" s="358"/>
      <c r="AO936" s="359"/>
      <c r="AP936" s="360" t="s">
        <v>677</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47" t="s">
        <v>666</v>
      </c>
      <c r="D969" s="347"/>
      <c r="E969" s="347"/>
      <c r="F969" s="347"/>
      <c r="G969" s="347"/>
      <c r="H969" s="347"/>
      <c r="I969" s="347"/>
      <c r="J969" s="348">
        <v>8220001007709</v>
      </c>
      <c r="K969" s="349"/>
      <c r="L969" s="349"/>
      <c r="M969" s="349"/>
      <c r="N969" s="349"/>
      <c r="O969" s="349"/>
      <c r="P969" s="350" t="s">
        <v>656</v>
      </c>
      <c r="Q969" s="350"/>
      <c r="R969" s="350"/>
      <c r="S969" s="350"/>
      <c r="T969" s="350"/>
      <c r="U969" s="350"/>
      <c r="V969" s="350"/>
      <c r="W969" s="350"/>
      <c r="X969" s="350"/>
      <c r="Y969" s="351">
        <v>0.1</v>
      </c>
      <c r="Z969" s="352"/>
      <c r="AA969" s="352"/>
      <c r="AB969" s="353"/>
      <c r="AC969" s="363" t="s">
        <v>196</v>
      </c>
      <c r="AD969" s="371"/>
      <c r="AE969" s="371"/>
      <c r="AF969" s="371"/>
      <c r="AG969" s="371"/>
      <c r="AH969" s="372" t="s">
        <v>563</v>
      </c>
      <c r="AI969" s="373"/>
      <c r="AJ969" s="373"/>
      <c r="AK969" s="373"/>
      <c r="AL969" s="357" t="s">
        <v>563</v>
      </c>
      <c r="AM969" s="358"/>
      <c r="AN969" s="358"/>
      <c r="AO969" s="359"/>
      <c r="AP969" s="360" t="s">
        <v>563</v>
      </c>
      <c r="AQ969" s="360"/>
      <c r="AR969" s="360"/>
      <c r="AS969" s="360"/>
      <c r="AT969" s="360"/>
      <c r="AU969" s="360"/>
      <c r="AV969" s="360"/>
      <c r="AW969" s="360"/>
      <c r="AX969" s="360"/>
    </row>
    <row r="970" spans="1:50" ht="30" customHeight="1" x14ac:dyDescent="0.15">
      <c r="A970" s="376">
        <v>2</v>
      </c>
      <c r="B970" s="376">
        <v>1</v>
      </c>
      <c r="C970" s="347" t="s">
        <v>667</v>
      </c>
      <c r="D970" s="347"/>
      <c r="E970" s="347"/>
      <c r="F970" s="347"/>
      <c r="G970" s="347"/>
      <c r="H970" s="347"/>
      <c r="I970" s="347"/>
      <c r="J970" s="348">
        <v>9170001000916</v>
      </c>
      <c r="K970" s="349"/>
      <c r="L970" s="349"/>
      <c r="M970" s="349"/>
      <c r="N970" s="349"/>
      <c r="O970" s="349"/>
      <c r="P970" s="350" t="s">
        <v>656</v>
      </c>
      <c r="Q970" s="350"/>
      <c r="R970" s="350"/>
      <c r="S970" s="350"/>
      <c r="T970" s="350"/>
      <c r="U970" s="350"/>
      <c r="V970" s="350"/>
      <c r="W970" s="350"/>
      <c r="X970" s="350"/>
      <c r="Y970" s="351">
        <v>0.1</v>
      </c>
      <c r="Z970" s="352"/>
      <c r="AA970" s="352"/>
      <c r="AB970" s="353"/>
      <c r="AC970" s="363" t="s">
        <v>196</v>
      </c>
      <c r="AD970" s="371"/>
      <c r="AE970" s="371"/>
      <c r="AF970" s="371"/>
      <c r="AG970" s="371"/>
      <c r="AH970" s="372" t="s">
        <v>563</v>
      </c>
      <c r="AI970" s="373"/>
      <c r="AJ970" s="373"/>
      <c r="AK970" s="373"/>
      <c r="AL970" s="357" t="s">
        <v>563</v>
      </c>
      <c r="AM970" s="358"/>
      <c r="AN970" s="358"/>
      <c r="AO970" s="359"/>
      <c r="AP970" s="360" t="s">
        <v>563</v>
      </c>
      <c r="AQ970" s="360"/>
      <c r="AR970" s="360"/>
      <c r="AS970" s="360"/>
      <c r="AT970" s="360"/>
      <c r="AU970" s="360"/>
      <c r="AV970" s="360"/>
      <c r="AW970" s="360"/>
      <c r="AX970" s="360"/>
    </row>
    <row r="971" spans="1:50" ht="30" customHeight="1" x14ac:dyDescent="0.15">
      <c r="A971" s="376">
        <v>3</v>
      </c>
      <c r="B971" s="376">
        <v>1</v>
      </c>
      <c r="C971" s="361" t="s">
        <v>668</v>
      </c>
      <c r="D971" s="347"/>
      <c r="E971" s="347"/>
      <c r="F971" s="347"/>
      <c r="G971" s="347"/>
      <c r="H971" s="347"/>
      <c r="I971" s="347"/>
      <c r="J971" s="348">
        <v>5040001000008</v>
      </c>
      <c r="K971" s="349"/>
      <c r="L971" s="349"/>
      <c r="M971" s="349"/>
      <c r="N971" s="349"/>
      <c r="O971" s="349"/>
      <c r="P971" s="362" t="s">
        <v>656</v>
      </c>
      <c r="Q971" s="350"/>
      <c r="R971" s="350"/>
      <c r="S971" s="350"/>
      <c r="T971" s="350"/>
      <c r="U971" s="350"/>
      <c r="V971" s="350"/>
      <c r="W971" s="350"/>
      <c r="X971" s="350"/>
      <c r="Y971" s="351">
        <v>0.1</v>
      </c>
      <c r="Z971" s="352"/>
      <c r="AA971" s="352"/>
      <c r="AB971" s="353"/>
      <c r="AC971" s="363" t="s">
        <v>196</v>
      </c>
      <c r="AD971" s="371"/>
      <c r="AE971" s="371"/>
      <c r="AF971" s="371"/>
      <c r="AG971" s="371"/>
      <c r="AH971" s="372" t="s">
        <v>563</v>
      </c>
      <c r="AI971" s="373"/>
      <c r="AJ971" s="373"/>
      <c r="AK971" s="373"/>
      <c r="AL971" s="357" t="s">
        <v>563</v>
      </c>
      <c r="AM971" s="358"/>
      <c r="AN971" s="358"/>
      <c r="AO971" s="359"/>
      <c r="AP971" s="360" t="s">
        <v>563</v>
      </c>
      <c r="AQ971" s="360"/>
      <c r="AR971" s="360"/>
      <c r="AS971" s="360"/>
      <c r="AT971" s="360"/>
      <c r="AU971" s="360"/>
      <c r="AV971" s="360"/>
      <c r="AW971" s="360"/>
      <c r="AX971" s="360"/>
    </row>
    <row r="972" spans="1:50" ht="30" customHeight="1" x14ac:dyDescent="0.15">
      <c r="A972" s="376">
        <v>4</v>
      </c>
      <c r="B972" s="376">
        <v>1</v>
      </c>
      <c r="C972" s="361" t="s">
        <v>669</v>
      </c>
      <c r="D972" s="347"/>
      <c r="E972" s="347"/>
      <c r="F972" s="347"/>
      <c r="G972" s="347"/>
      <c r="H972" s="347"/>
      <c r="I972" s="347"/>
      <c r="J972" s="348">
        <v>1230001002946</v>
      </c>
      <c r="K972" s="349"/>
      <c r="L972" s="349"/>
      <c r="M972" s="349"/>
      <c r="N972" s="349"/>
      <c r="O972" s="349"/>
      <c r="P972" s="362" t="s">
        <v>656</v>
      </c>
      <c r="Q972" s="350"/>
      <c r="R972" s="350"/>
      <c r="S972" s="350"/>
      <c r="T972" s="350"/>
      <c r="U972" s="350"/>
      <c r="V972" s="350"/>
      <c r="W972" s="350"/>
      <c r="X972" s="350"/>
      <c r="Y972" s="351">
        <v>0.1</v>
      </c>
      <c r="Z972" s="352"/>
      <c r="AA972" s="352"/>
      <c r="AB972" s="353"/>
      <c r="AC972" s="363" t="s">
        <v>196</v>
      </c>
      <c r="AD972" s="371"/>
      <c r="AE972" s="371"/>
      <c r="AF972" s="371"/>
      <c r="AG972" s="371"/>
      <c r="AH972" s="372" t="s">
        <v>563</v>
      </c>
      <c r="AI972" s="373"/>
      <c r="AJ972" s="373"/>
      <c r="AK972" s="373"/>
      <c r="AL972" s="357" t="s">
        <v>563</v>
      </c>
      <c r="AM972" s="358"/>
      <c r="AN972" s="358"/>
      <c r="AO972" s="359"/>
      <c r="AP972" s="360" t="s">
        <v>563</v>
      </c>
      <c r="AQ972" s="360"/>
      <c r="AR972" s="360"/>
      <c r="AS972" s="360"/>
      <c r="AT972" s="360"/>
      <c r="AU972" s="360"/>
      <c r="AV972" s="360"/>
      <c r="AW972" s="360"/>
      <c r="AX972" s="360"/>
    </row>
    <row r="973" spans="1:50" ht="30" customHeight="1" x14ac:dyDescent="0.15">
      <c r="A973" s="376">
        <v>5</v>
      </c>
      <c r="B973" s="376">
        <v>1</v>
      </c>
      <c r="C973" s="347" t="s">
        <v>670</v>
      </c>
      <c r="D973" s="347"/>
      <c r="E973" s="347"/>
      <c r="F973" s="347"/>
      <c r="G973" s="347"/>
      <c r="H973" s="347"/>
      <c r="I973" s="347"/>
      <c r="J973" s="348">
        <v>8430001022711</v>
      </c>
      <c r="K973" s="349"/>
      <c r="L973" s="349"/>
      <c r="M973" s="349"/>
      <c r="N973" s="349"/>
      <c r="O973" s="349"/>
      <c r="P973" s="350" t="s">
        <v>656</v>
      </c>
      <c r="Q973" s="350"/>
      <c r="R973" s="350"/>
      <c r="S973" s="350"/>
      <c r="T973" s="350"/>
      <c r="U973" s="350"/>
      <c r="V973" s="350"/>
      <c r="W973" s="350"/>
      <c r="X973" s="350"/>
      <c r="Y973" s="351">
        <v>0.1</v>
      </c>
      <c r="Z973" s="352"/>
      <c r="AA973" s="352"/>
      <c r="AB973" s="353"/>
      <c r="AC973" s="363" t="s">
        <v>196</v>
      </c>
      <c r="AD973" s="371"/>
      <c r="AE973" s="371"/>
      <c r="AF973" s="371"/>
      <c r="AG973" s="371"/>
      <c r="AH973" s="372" t="s">
        <v>563</v>
      </c>
      <c r="AI973" s="373"/>
      <c r="AJ973" s="373"/>
      <c r="AK973" s="373"/>
      <c r="AL973" s="357" t="s">
        <v>563</v>
      </c>
      <c r="AM973" s="358"/>
      <c r="AN973" s="358"/>
      <c r="AO973" s="359"/>
      <c r="AP973" s="360" t="s">
        <v>563</v>
      </c>
      <c r="AQ973" s="360"/>
      <c r="AR973" s="360"/>
      <c r="AS973" s="360"/>
      <c r="AT973" s="360"/>
      <c r="AU973" s="360"/>
      <c r="AV973" s="360"/>
      <c r="AW973" s="360"/>
      <c r="AX973" s="360"/>
    </row>
    <row r="974" spans="1:50" ht="30" customHeight="1" x14ac:dyDescent="0.15">
      <c r="A974" s="376">
        <v>6</v>
      </c>
      <c r="B974" s="376">
        <v>1</v>
      </c>
      <c r="C974" s="347" t="s">
        <v>671</v>
      </c>
      <c r="D974" s="347"/>
      <c r="E974" s="347"/>
      <c r="F974" s="347"/>
      <c r="G974" s="347"/>
      <c r="H974" s="347"/>
      <c r="I974" s="347"/>
      <c r="J974" s="348">
        <v>1290001004367</v>
      </c>
      <c r="K974" s="349"/>
      <c r="L974" s="349"/>
      <c r="M974" s="349"/>
      <c r="N974" s="349"/>
      <c r="O974" s="349"/>
      <c r="P974" s="350" t="s">
        <v>656</v>
      </c>
      <c r="Q974" s="350"/>
      <c r="R974" s="350"/>
      <c r="S974" s="350"/>
      <c r="T974" s="350"/>
      <c r="U974" s="350"/>
      <c r="V974" s="350"/>
      <c r="W974" s="350"/>
      <c r="X974" s="350"/>
      <c r="Y974" s="351">
        <v>0.1</v>
      </c>
      <c r="Z974" s="352"/>
      <c r="AA974" s="352"/>
      <c r="AB974" s="353"/>
      <c r="AC974" s="363" t="s">
        <v>196</v>
      </c>
      <c r="AD974" s="371"/>
      <c r="AE974" s="371"/>
      <c r="AF974" s="371"/>
      <c r="AG974" s="371"/>
      <c r="AH974" s="372" t="s">
        <v>563</v>
      </c>
      <c r="AI974" s="373"/>
      <c r="AJ974" s="373"/>
      <c r="AK974" s="373"/>
      <c r="AL974" s="357" t="s">
        <v>563</v>
      </c>
      <c r="AM974" s="358"/>
      <c r="AN974" s="358"/>
      <c r="AO974" s="359"/>
      <c r="AP974" s="360" t="s">
        <v>563</v>
      </c>
      <c r="AQ974" s="360"/>
      <c r="AR974" s="360"/>
      <c r="AS974" s="360"/>
      <c r="AT974" s="360"/>
      <c r="AU974" s="360"/>
      <c r="AV974" s="360"/>
      <c r="AW974" s="360"/>
      <c r="AX974" s="360"/>
    </row>
    <row r="975" spans="1:50" ht="30" customHeight="1" x14ac:dyDescent="0.15">
      <c r="A975" s="376">
        <v>7</v>
      </c>
      <c r="B975" s="376">
        <v>1</v>
      </c>
      <c r="C975" s="347" t="s">
        <v>672</v>
      </c>
      <c r="D975" s="347"/>
      <c r="E975" s="347"/>
      <c r="F975" s="347"/>
      <c r="G975" s="347"/>
      <c r="H975" s="347"/>
      <c r="I975" s="347"/>
      <c r="J975" s="348">
        <v>5010001008813</v>
      </c>
      <c r="K975" s="349"/>
      <c r="L975" s="349"/>
      <c r="M975" s="349"/>
      <c r="N975" s="349"/>
      <c r="O975" s="349"/>
      <c r="P975" s="350" t="s">
        <v>656</v>
      </c>
      <c r="Q975" s="350"/>
      <c r="R975" s="350"/>
      <c r="S975" s="350"/>
      <c r="T975" s="350"/>
      <c r="U975" s="350"/>
      <c r="V975" s="350"/>
      <c r="W975" s="350"/>
      <c r="X975" s="350"/>
      <c r="Y975" s="351">
        <v>0.1</v>
      </c>
      <c r="Z975" s="352"/>
      <c r="AA975" s="352"/>
      <c r="AB975" s="353"/>
      <c r="AC975" s="363" t="s">
        <v>196</v>
      </c>
      <c r="AD975" s="371"/>
      <c r="AE975" s="371"/>
      <c r="AF975" s="371"/>
      <c r="AG975" s="371"/>
      <c r="AH975" s="372" t="s">
        <v>563</v>
      </c>
      <c r="AI975" s="373"/>
      <c r="AJ975" s="373"/>
      <c r="AK975" s="373"/>
      <c r="AL975" s="357" t="s">
        <v>563</v>
      </c>
      <c r="AM975" s="358"/>
      <c r="AN975" s="358"/>
      <c r="AO975" s="359"/>
      <c r="AP975" s="360" t="s">
        <v>563</v>
      </c>
      <c r="AQ975" s="360"/>
      <c r="AR975" s="360"/>
      <c r="AS975" s="360"/>
      <c r="AT975" s="360"/>
      <c r="AU975" s="360"/>
      <c r="AV975" s="360"/>
      <c r="AW975" s="360"/>
      <c r="AX975" s="360"/>
    </row>
    <row r="976" spans="1:50" ht="30" customHeight="1" x14ac:dyDescent="0.15">
      <c r="A976" s="376">
        <v>8</v>
      </c>
      <c r="B976" s="376">
        <v>1</v>
      </c>
      <c r="C976" s="347" t="s">
        <v>673</v>
      </c>
      <c r="D976" s="347"/>
      <c r="E976" s="347"/>
      <c r="F976" s="347"/>
      <c r="G976" s="347"/>
      <c r="H976" s="347"/>
      <c r="I976" s="347"/>
      <c r="J976" s="348">
        <v>8290001004344</v>
      </c>
      <c r="K976" s="349"/>
      <c r="L976" s="349"/>
      <c r="M976" s="349"/>
      <c r="N976" s="349"/>
      <c r="O976" s="349"/>
      <c r="P976" s="350" t="s">
        <v>656</v>
      </c>
      <c r="Q976" s="350"/>
      <c r="R976" s="350"/>
      <c r="S976" s="350"/>
      <c r="T976" s="350"/>
      <c r="U976" s="350"/>
      <c r="V976" s="350"/>
      <c r="W976" s="350"/>
      <c r="X976" s="350"/>
      <c r="Y976" s="351">
        <v>0.1</v>
      </c>
      <c r="Z976" s="352"/>
      <c r="AA976" s="352"/>
      <c r="AB976" s="353"/>
      <c r="AC976" s="363" t="s">
        <v>196</v>
      </c>
      <c r="AD976" s="371"/>
      <c r="AE976" s="371"/>
      <c r="AF976" s="371"/>
      <c r="AG976" s="371"/>
      <c r="AH976" s="372" t="s">
        <v>563</v>
      </c>
      <c r="AI976" s="373"/>
      <c r="AJ976" s="373"/>
      <c r="AK976" s="373"/>
      <c r="AL976" s="357" t="s">
        <v>563</v>
      </c>
      <c r="AM976" s="358"/>
      <c r="AN976" s="358"/>
      <c r="AO976" s="359"/>
      <c r="AP976" s="360" t="s">
        <v>563</v>
      </c>
      <c r="AQ976" s="360"/>
      <c r="AR976" s="360"/>
      <c r="AS976" s="360"/>
      <c r="AT976" s="360"/>
      <c r="AU976" s="360"/>
      <c r="AV976" s="360"/>
      <c r="AW976" s="360"/>
      <c r="AX976" s="360"/>
    </row>
    <row r="977" spans="1:50" ht="30" customHeight="1" x14ac:dyDescent="0.15">
      <c r="A977" s="376">
        <v>9</v>
      </c>
      <c r="B977" s="376">
        <v>1</v>
      </c>
      <c r="C977" s="347" t="s">
        <v>674</v>
      </c>
      <c r="D977" s="347"/>
      <c r="E977" s="347"/>
      <c r="F977" s="347"/>
      <c r="G977" s="347"/>
      <c r="H977" s="347"/>
      <c r="I977" s="347"/>
      <c r="J977" s="348">
        <v>4380001001393</v>
      </c>
      <c r="K977" s="349"/>
      <c r="L977" s="349"/>
      <c r="M977" s="349"/>
      <c r="N977" s="349"/>
      <c r="O977" s="349"/>
      <c r="P977" s="350" t="s">
        <v>656</v>
      </c>
      <c r="Q977" s="350"/>
      <c r="R977" s="350"/>
      <c r="S977" s="350"/>
      <c r="T977" s="350"/>
      <c r="U977" s="350"/>
      <c r="V977" s="350"/>
      <c r="W977" s="350"/>
      <c r="X977" s="350"/>
      <c r="Y977" s="351">
        <v>0.1</v>
      </c>
      <c r="Z977" s="352"/>
      <c r="AA977" s="352"/>
      <c r="AB977" s="353"/>
      <c r="AC977" s="363" t="s">
        <v>196</v>
      </c>
      <c r="AD977" s="371"/>
      <c r="AE977" s="371"/>
      <c r="AF977" s="371"/>
      <c r="AG977" s="371"/>
      <c r="AH977" s="372" t="s">
        <v>563</v>
      </c>
      <c r="AI977" s="373"/>
      <c r="AJ977" s="373"/>
      <c r="AK977" s="373"/>
      <c r="AL977" s="357" t="s">
        <v>563</v>
      </c>
      <c r="AM977" s="358"/>
      <c r="AN977" s="358"/>
      <c r="AO977" s="359"/>
      <c r="AP977" s="360" t="s">
        <v>563</v>
      </c>
      <c r="AQ977" s="360"/>
      <c r="AR977" s="360"/>
      <c r="AS977" s="360"/>
      <c r="AT977" s="360"/>
      <c r="AU977" s="360"/>
      <c r="AV977" s="360"/>
      <c r="AW977" s="360"/>
      <c r="AX977" s="360"/>
    </row>
    <row r="978" spans="1:50" ht="30" customHeight="1" x14ac:dyDescent="0.15">
      <c r="A978" s="376">
        <v>10</v>
      </c>
      <c r="B978" s="376">
        <v>1</v>
      </c>
      <c r="C978" s="347" t="s">
        <v>675</v>
      </c>
      <c r="D978" s="347"/>
      <c r="E978" s="347"/>
      <c r="F978" s="347"/>
      <c r="G978" s="347"/>
      <c r="H978" s="347"/>
      <c r="I978" s="347"/>
      <c r="J978" s="348">
        <v>2330001001532</v>
      </c>
      <c r="K978" s="349"/>
      <c r="L978" s="349"/>
      <c r="M978" s="349"/>
      <c r="N978" s="349"/>
      <c r="O978" s="349"/>
      <c r="P978" s="350" t="s">
        <v>656</v>
      </c>
      <c r="Q978" s="350"/>
      <c r="R978" s="350"/>
      <c r="S978" s="350"/>
      <c r="T978" s="350"/>
      <c r="U978" s="350"/>
      <c r="V978" s="350"/>
      <c r="W978" s="350"/>
      <c r="X978" s="350"/>
      <c r="Y978" s="351">
        <v>0.1</v>
      </c>
      <c r="Z978" s="352"/>
      <c r="AA978" s="352"/>
      <c r="AB978" s="353"/>
      <c r="AC978" s="363" t="s">
        <v>196</v>
      </c>
      <c r="AD978" s="371"/>
      <c r="AE978" s="371"/>
      <c r="AF978" s="371"/>
      <c r="AG978" s="371"/>
      <c r="AH978" s="372" t="s">
        <v>563</v>
      </c>
      <c r="AI978" s="373"/>
      <c r="AJ978" s="373"/>
      <c r="AK978" s="373"/>
      <c r="AL978" s="357" t="s">
        <v>563</v>
      </c>
      <c r="AM978" s="358"/>
      <c r="AN978" s="358"/>
      <c r="AO978" s="359"/>
      <c r="AP978" s="360" t="s">
        <v>563</v>
      </c>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616</v>
      </c>
      <c r="F1102" s="375"/>
      <c r="G1102" s="375"/>
      <c r="H1102" s="375"/>
      <c r="I1102" s="375"/>
      <c r="J1102" s="348" t="s">
        <v>602</v>
      </c>
      <c r="K1102" s="349"/>
      <c r="L1102" s="349"/>
      <c r="M1102" s="349"/>
      <c r="N1102" s="349"/>
      <c r="O1102" s="349"/>
      <c r="P1102" s="362" t="s">
        <v>636</v>
      </c>
      <c r="Q1102" s="350"/>
      <c r="R1102" s="350"/>
      <c r="S1102" s="350"/>
      <c r="T1102" s="350"/>
      <c r="U1102" s="350"/>
      <c r="V1102" s="350"/>
      <c r="W1102" s="350"/>
      <c r="X1102" s="350"/>
      <c r="Y1102" s="351" t="s">
        <v>583</v>
      </c>
      <c r="Z1102" s="352"/>
      <c r="AA1102" s="352"/>
      <c r="AB1102" s="353"/>
      <c r="AC1102" s="354"/>
      <c r="AD1102" s="354"/>
      <c r="AE1102" s="354"/>
      <c r="AF1102" s="354"/>
      <c r="AG1102" s="354"/>
      <c r="AH1102" s="355" t="s">
        <v>637</v>
      </c>
      <c r="AI1102" s="356"/>
      <c r="AJ1102" s="356"/>
      <c r="AK1102" s="356"/>
      <c r="AL1102" s="357" t="s">
        <v>637</v>
      </c>
      <c r="AM1102" s="358"/>
      <c r="AN1102" s="358"/>
      <c r="AO1102" s="359"/>
      <c r="AP1102" s="360" t="s">
        <v>618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82">
    <cfRule type="expression" dxfId="2805" priority="13899">
      <formula>IF(RIGHT(TEXT(Y782,"0.#"),1)=".",FALSE,TRUE)</formula>
    </cfRule>
    <cfRule type="expression" dxfId="2804" priority="13900">
      <formula>IF(RIGHT(TEXT(Y782,"0.#"),1)=".",TRUE,FALSE)</formula>
    </cfRule>
  </conditionalFormatting>
  <conditionalFormatting sqref="Y791">
    <cfRule type="expression" dxfId="2803" priority="13895">
      <formula>IF(RIGHT(TEXT(Y791,"0.#"),1)=".",FALSE,TRUE)</formula>
    </cfRule>
    <cfRule type="expression" dxfId="2802" priority="13896">
      <formula>IF(RIGHT(TEXT(Y791,"0.#"),1)=".",TRUE,FALSE)</formula>
    </cfRule>
  </conditionalFormatting>
  <conditionalFormatting sqref="Y822:Y829 Y820 Y809:Y816 Y807 Y796:Y803 Y794">
    <cfRule type="expression" dxfId="2801" priority="13677">
      <formula>IF(RIGHT(TEXT(Y794,"0.#"),1)=".",FALSE,TRUE)</formula>
    </cfRule>
    <cfRule type="expression" dxfId="2800" priority="13678">
      <formula>IF(RIGHT(TEXT(Y794,"0.#"),1)=".",TRUE,FALSE)</formula>
    </cfRule>
  </conditionalFormatting>
  <conditionalFormatting sqref="P16:AQ17 P15:AX15 P13:AX13">
    <cfRule type="expression" dxfId="2799" priority="13725">
      <formula>IF(RIGHT(TEXT(P13,"0.#"),1)=".",FALSE,TRUE)</formula>
    </cfRule>
    <cfRule type="expression" dxfId="2798" priority="13726">
      <formula>IF(RIGHT(TEXT(P13,"0.#"),1)=".",TRUE,FALSE)</formula>
    </cfRule>
  </conditionalFormatting>
  <conditionalFormatting sqref="P19:AJ19">
    <cfRule type="expression" dxfId="2797" priority="13723">
      <formula>IF(RIGHT(TEXT(P19,"0.#"),1)=".",FALSE,TRUE)</formula>
    </cfRule>
    <cfRule type="expression" dxfId="2796" priority="13724">
      <formula>IF(RIGHT(TEXT(P19,"0.#"),1)=".",TRUE,FALSE)</formula>
    </cfRule>
  </conditionalFormatting>
  <conditionalFormatting sqref="AE101 AQ101">
    <cfRule type="expression" dxfId="2795" priority="13715">
      <formula>IF(RIGHT(TEXT(AE101,"0.#"),1)=".",FALSE,TRUE)</formula>
    </cfRule>
    <cfRule type="expression" dxfId="2794" priority="13716">
      <formula>IF(RIGHT(TEXT(AE101,"0.#"),1)=".",TRUE,FALSE)</formula>
    </cfRule>
  </conditionalFormatting>
  <conditionalFormatting sqref="Y783:Y790 Y781">
    <cfRule type="expression" dxfId="2793" priority="13701">
      <formula>IF(RIGHT(TEXT(Y781,"0.#"),1)=".",FALSE,TRUE)</formula>
    </cfRule>
    <cfRule type="expression" dxfId="2792" priority="13702">
      <formula>IF(RIGHT(TEXT(Y781,"0.#"),1)=".",TRUE,FALSE)</formula>
    </cfRule>
  </conditionalFormatting>
  <conditionalFormatting sqref="AU782">
    <cfRule type="expression" dxfId="2791" priority="13699">
      <formula>IF(RIGHT(TEXT(AU782,"0.#"),1)=".",FALSE,TRUE)</formula>
    </cfRule>
    <cfRule type="expression" dxfId="2790" priority="13700">
      <formula>IF(RIGHT(TEXT(AU782,"0.#"),1)=".",TRUE,FALSE)</formula>
    </cfRule>
  </conditionalFormatting>
  <conditionalFormatting sqref="AU791">
    <cfRule type="expression" dxfId="2789" priority="13697">
      <formula>IF(RIGHT(TEXT(AU791,"0.#"),1)=".",FALSE,TRUE)</formula>
    </cfRule>
    <cfRule type="expression" dxfId="2788" priority="13698">
      <formula>IF(RIGHT(TEXT(AU791,"0.#"),1)=".",TRUE,FALSE)</formula>
    </cfRule>
  </conditionalFormatting>
  <conditionalFormatting sqref="AU783:AU790 AU781">
    <cfRule type="expression" dxfId="2787" priority="13695">
      <formula>IF(RIGHT(TEXT(AU781,"0.#"),1)=".",FALSE,TRUE)</formula>
    </cfRule>
    <cfRule type="expression" dxfId="2786" priority="13696">
      <formula>IF(RIGHT(TEXT(AU781,"0.#"),1)=".",TRUE,FALSE)</formula>
    </cfRule>
  </conditionalFormatting>
  <conditionalFormatting sqref="Y821 Y808 Y795">
    <cfRule type="expression" dxfId="2785" priority="13681">
      <formula>IF(RIGHT(TEXT(Y795,"0.#"),1)=".",FALSE,TRUE)</formula>
    </cfRule>
    <cfRule type="expression" dxfId="2784" priority="13682">
      <formula>IF(RIGHT(TEXT(Y795,"0.#"),1)=".",TRUE,FALSE)</formula>
    </cfRule>
  </conditionalFormatting>
  <conditionalFormatting sqref="Y830 Y817 Y804">
    <cfRule type="expression" dxfId="2783" priority="13679">
      <formula>IF(RIGHT(TEXT(Y804,"0.#"),1)=".",FALSE,TRUE)</formula>
    </cfRule>
    <cfRule type="expression" dxfId="2782" priority="13680">
      <formula>IF(RIGHT(TEXT(Y804,"0.#"),1)=".",TRUE,FALSE)</formula>
    </cfRule>
  </conditionalFormatting>
  <conditionalFormatting sqref="AU821 AU808 AU795">
    <cfRule type="expression" dxfId="2781" priority="13675">
      <formula>IF(RIGHT(TEXT(AU795,"0.#"),1)=".",FALSE,TRUE)</formula>
    </cfRule>
    <cfRule type="expression" dxfId="2780" priority="13676">
      <formula>IF(RIGHT(TEXT(AU795,"0.#"),1)=".",TRUE,FALSE)</formula>
    </cfRule>
  </conditionalFormatting>
  <conditionalFormatting sqref="AU830 AU817 AU804">
    <cfRule type="expression" dxfId="2779" priority="13673">
      <formula>IF(RIGHT(TEXT(AU804,"0.#"),1)=".",FALSE,TRUE)</formula>
    </cfRule>
    <cfRule type="expression" dxfId="2778" priority="13674">
      <formula>IF(RIGHT(TEXT(AU804,"0.#"),1)=".",TRUE,FALSE)</formula>
    </cfRule>
  </conditionalFormatting>
  <conditionalFormatting sqref="AU822:AU829 AU820 AU809:AU816 AU807 AU796:AU803 AU794">
    <cfRule type="expression" dxfId="2777" priority="13671">
      <formula>IF(RIGHT(TEXT(AU794,"0.#"),1)=".",FALSE,TRUE)</formula>
    </cfRule>
    <cfRule type="expression" dxfId="2776" priority="13672">
      <formula>IF(RIGHT(TEXT(AU794,"0.#"),1)=".",TRUE,FALSE)</formula>
    </cfRule>
  </conditionalFormatting>
  <conditionalFormatting sqref="AM87">
    <cfRule type="expression" dxfId="2775" priority="13325">
      <formula>IF(RIGHT(TEXT(AM87,"0.#"),1)=".",FALSE,TRUE)</formula>
    </cfRule>
    <cfRule type="expression" dxfId="2774" priority="13326">
      <formula>IF(RIGHT(TEXT(AM87,"0.#"),1)=".",TRUE,FALSE)</formula>
    </cfRule>
  </conditionalFormatting>
  <conditionalFormatting sqref="AE55">
    <cfRule type="expression" dxfId="2773" priority="13393">
      <formula>IF(RIGHT(TEXT(AE55,"0.#"),1)=".",FALSE,TRUE)</formula>
    </cfRule>
    <cfRule type="expression" dxfId="2772" priority="13394">
      <formula>IF(RIGHT(TEXT(AE55,"0.#"),1)=".",TRUE,FALSE)</formula>
    </cfRule>
  </conditionalFormatting>
  <conditionalFormatting sqref="AI55">
    <cfRule type="expression" dxfId="2771" priority="13391">
      <formula>IF(RIGHT(TEXT(AI55,"0.#"),1)=".",FALSE,TRUE)</formula>
    </cfRule>
    <cfRule type="expression" dxfId="2770" priority="13392">
      <formula>IF(RIGHT(TEXT(AI55,"0.#"),1)=".",TRUE,FALSE)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AM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4">
    <cfRule type="expression" dxfId="2067" priority="2075">
      <formula>IF(RIGHT(TEXT(Y904,"0.#"),1)=".",FALSE,TRUE)</formula>
    </cfRule>
    <cfRule type="expression" dxfId="2066" priority="2076">
      <formula>IF(RIGHT(TEXT(Y904,"0.#"),1)=".",TRUE,FALSE)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7">
    <cfRule type="expression" dxfId="2063" priority="2063">
      <formula>IF(RIGHT(TEXT(Y937,"0.#"),1)=".",FALSE,TRUE)</formula>
    </cfRule>
    <cfRule type="expression" dxfId="2062" priority="2064">
      <formula>IF(RIGHT(TEXT(Y937,"0.#"),1)=".",TRUE,FALSE)</formula>
    </cfRule>
  </conditionalFormatting>
  <conditionalFormatting sqref="Y979:Y998">
    <cfRule type="expression" dxfId="2061" priority="2057">
      <formula>IF(RIGHT(TEXT(Y979,"0.#"),1)=".",FALSE,TRUE)</formula>
    </cfRule>
    <cfRule type="expression" dxfId="2060" priority="2058">
      <formula>IF(RIGHT(TEXT(Y979,"0.#"),1)=".",TRUE,FALSE)</formula>
    </cfRule>
  </conditionalFormatting>
  <conditionalFormatting sqref="Y969:Y978">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6:AO899">
    <cfRule type="expression" dxfId="1975" priority="2095">
      <formula>IF(AND(AL876&gt;=0, RIGHT(TEXT(AL876,"0.#"),1)&lt;&gt;"."),TRUE,FALSE)</formula>
    </cfRule>
    <cfRule type="expression" dxfId="1974" priority="2096">
      <formula>IF(AND(AL876&gt;=0, RIGHT(TEXT(AL876,"0.#"),1)="."),TRUE,FALSE)</formula>
    </cfRule>
    <cfRule type="expression" dxfId="1973" priority="2097">
      <formula>IF(AND(AL876&lt;0, RIGHT(TEXT(AL876,"0.#"),1)&lt;&gt;"."),TRUE,FALSE)</formula>
    </cfRule>
    <cfRule type="expression" dxfId="1972" priority="2098">
      <formula>IF(AND(AL876&lt;0, RIGHT(TEXT(AL876,"0.#"),1)="."),TRUE,FALSE)</formula>
    </cfRule>
  </conditionalFormatting>
  <conditionalFormatting sqref="AL905:AO932">
    <cfRule type="expression" dxfId="1971" priority="2083">
      <formula>IF(AND(AL905&gt;=0, RIGHT(TEXT(AL905,"0.#"),1)&lt;&gt;"."),TRUE,FALSE)</formula>
    </cfRule>
    <cfRule type="expression" dxfId="1970" priority="2084">
      <formula>IF(AND(AL905&gt;=0, RIGHT(TEXT(AL905,"0.#"),1)="."),TRUE,FALSE)</formula>
    </cfRule>
    <cfRule type="expression" dxfId="1969" priority="2085">
      <formula>IF(AND(AL905&lt;0, RIGHT(TEXT(AL905,"0.#"),1)&lt;&gt;"."),TRUE,FALSE)</formula>
    </cfRule>
    <cfRule type="expression" dxfId="1968" priority="2086">
      <formula>IF(AND(AL905&lt;0, RIGHT(TEXT(AL905,"0.#"),1)="."),TRUE,FALSE)</formula>
    </cfRule>
  </conditionalFormatting>
  <conditionalFormatting sqref="AL904:AO904">
    <cfRule type="expression" dxfId="1967" priority="2077">
      <formula>IF(AND(AL904&gt;=0, RIGHT(TEXT(AL904,"0.#"),1)&lt;&gt;"."),TRUE,FALSE)</formula>
    </cfRule>
    <cfRule type="expression" dxfId="1966" priority="2078">
      <formula>IF(AND(AL904&gt;=0, RIGHT(TEXT(AL904,"0.#"),1)="."),TRUE,FALSE)</formula>
    </cfRule>
    <cfRule type="expression" dxfId="1965" priority="2079">
      <formula>IF(AND(AL904&lt;0, RIGHT(TEXT(AL904,"0.#"),1)&lt;&gt;"."),TRUE,FALSE)</formula>
    </cfRule>
    <cfRule type="expression" dxfId="1964" priority="2080">
      <formula>IF(AND(AL904&lt;0, RIGHT(TEXT(AL904,"0.#"),1)="."),TRUE,FALSE)</formula>
    </cfRule>
  </conditionalFormatting>
  <conditionalFormatting sqref="AL938:AO965">
    <cfRule type="expression" dxfId="1963" priority="2071">
      <formula>IF(AND(AL938&gt;=0, RIGHT(TEXT(AL938,"0.#"),1)&lt;&gt;"."),TRUE,FALSE)</formula>
    </cfRule>
    <cfRule type="expression" dxfId="1962" priority="2072">
      <formula>IF(AND(AL938&gt;=0, RIGHT(TEXT(AL938,"0.#"),1)="."),TRUE,FALSE)</formula>
    </cfRule>
    <cfRule type="expression" dxfId="1961" priority="2073">
      <formula>IF(AND(AL938&lt;0, RIGHT(TEXT(AL938,"0.#"),1)&lt;&gt;"."),TRUE,FALSE)</formula>
    </cfRule>
    <cfRule type="expression" dxfId="1960" priority="2074">
      <formula>IF(AND(AL938&lt;0, RIGHT(TEXT(AL938,"0.#"),1)="."),TRUE,FALSE)</formula>
    </cfRule>
  </conditionalFormatting>
  <conditionalFormatting sqref="AL937:AO937">
    <cfRule type="expression" dxfId="1959" priority="2065">
      <formula>IF(AND(AL937&gt;=0, RIGHT(TEXT(AL937,"0.#"),1)&lt;&gt;"."),TRUE,FALSE)</formula>
    </cfRule>
    <cfRule type="expression" dxfId="1958" priority="2066">
      <formula>IF(AND(AL937&gt;=0, RIGHT(TEXT(AL937,"0.#"),1)="."),TRUE,FALSE)</formula>
    </cfRule>
    <cfRule type="expression" dxfId="1957" priority="2067">
      <formula>IF(AND(AL937&lt;0, RIGHT(TEXT(AL937,"0.#"),1)&lt;&gt;"."),TRUE,FALSE)</formula>
    </cfRule>
    <cfRule type="expression" dxfId="1956" priority="2068">
      <formula>IF(AND(AL937&lt;0, RIGHT(TEXT(AL937,"0.#"),1)="."),TRUE,FALSE)</formula>
    </cfRule>
  </conditionalFormatting>
  <conditionalFormatting sqref="AL979:AO998">
    <cfRule type="expression" dxfId="1955" priority="2059">
      <formula>IF(AND(AL979&gt;=0, RIGHT(TEXT(AL979,"0.#"),1)&lt;&gt;"."),TRUE,FALSE)</formula>
    </cfRule>
    <cfRule type="expression" dxfId="1954" priority="2060">
      <formula>IF(AND(AL979&gt;=0, RIGHT(TEXT(AL979,"0.#"),1)="."),TRUE,FALSE)</formula>
    </cfRule>
    <cfRule type="expression" dxfId="1953" priority="2061">
      <formula>IF(AND(AL979&lt;0, RIGHT(TEXT(AL979,"0.#"),1)&lt;&gt;"."),TRUE,FALSE)</formula>
    </cfRule>
    <cfRule type="expression" dxfId="1952" priority="2062">
      <formula>IF(AND(AL979&lt;0, RIGHT(TEXT(AL979,"0.#"),1)="."),TRUE,FALSE)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871:AO875">
    <cfRule type="expression" dxfId="719" priority="17">
      <formula>IF(AND(AL871&gt;=0, RIGHT(TEXT(AL871,"0.#"),1)&lt;&gt;"."),TRUE,FALSE)</formula>
    </cfRule>
    <cfRule type="expression" dxfId="718" priority="18">
      <formula>IF(AND(AL871&gt;=0, RIGHT(TEXT(AL871,"0.#"),1)="."),TRUE,FALSE)</formula>
    </cfRule>
    <cfRule type="expression" dxfId="717" priority="19">
      <formula>IF(AND(AL871&lt;0, RIGHT(TEXT(AL871,"0.#"),1)&lt;&gt;"."),TRUE,FALSE)</formula>
    </cfRule>
    <cfRule type="expression" dxfId="716" priority="20">
      <formula>IF(AND(AL871&lt;0, RIGHT(TEXT(AL871,"0.#"),1)="."),TRUE,FALSE)</formula>
    </cfRule>
  </conditionalFormatting>
  <conditionalFormatting sqref="AL969:AO978">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3" max="49" man="1"/>
    <brk id="735" max="49" man="1"/>
    <brk id="769"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
      </c>
      <c r="K10" s="14" t="s">
        <v>451</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2"/>
      <c r="Z2" s="834"/>
      <c r="AA2" s="835"/>
      <c r="AB2" s="1036" t="s">
        <v>11</v>
      </c>
      <c r="AC2" s="1037"/>
      <c r="AD2" s="1038"/>
      <c r="AE2" s="1042" t="s">
        <v>553</v>
      </c>
      <c r="AF2" s="1042"/>
      <c r="AG2" s="1042"/>
      <c r="AH2" s="1042"/>
      <c r="AI2" s="1042" t="s">
        <v>550</v>
      </c>
      <c r="AJ2" s="1042"/>
      <c r="AK2" s="1042"/>
      <c r="AL2" s="1042"/>
      <c r="AM2" s="1042" t="s">
        <v>524</v>
      </c>
      <c r="AN2" s="1042"/>
      <c r="AO2" s="1042"/>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9"/>
      <c r="I4" s="1009"/>
      <c r="J4" s="1009"/>
      <c r="K4" s="1009"/>
      <c r="L4" s="1009"/>
      <c r="M4" s="1009"/>
      <c r="N4" s="1009"/>
      <c r="O4" s="1010"/>
      <c r="P4" s="105"/>
      <c r="Q4" s="1017"/>
      <c r="R4" s="1017"/>
      <c r="S4" s="1017"/>
      <c r="T4" s="1017"/>
      <c r="U4" s="1017"/>
      <c r="V4" s="1017"/>
      <c r="W4" s="1017"/>
      <c r="X4" s="1018"/>
      <c r="Y4" s="1027" t="s">
        <v>12</v>
      </c>
      <c r="Z4" s="1028"/>
      <c r="AA4" s="1029"/>
      <c r="AB4" s="464"/>
      <c r="AC4" s="1031"/>
      <c r="AD4" s="103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1"/>
      <c r="H5" s="1012"/>
      <c r="I5" s="1012"/>
      <c r="J5" s="1012"/>
      <c r="K5" s="1012"/>
      <c r="L5" s="1012"/>
      <c r="M5" s="1012"/>
      <c r="N5" s="1012"/>
      <c r="O5" s="1013"/>
      <c r="P5" s="1019"/>
      <c r="Q5" s="1019"/>
      <c r="R5" s="1019"/>
      <c r="S5" s="1019"/>
      <c r="T5" s="1019"/>
      <c r="U5" s="1019"/>
      <c r="V5" s="1019"/>
      <c r="W5" s="1019"/>
      <c r="X5" s="1020"/>
      <c r="Y5" s="418" t="s">
        <v>54</v>
      </c>
      <c r="Z5" s="1024"/>
      <c r="AA5" s="1025"/>
      <c r="AB5" s="526"/>
      <c r="AC5" s="1030"/>
      <c r="AD5" s="103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2"/>
      <c r="Z9" s="834"/>
      <c r="AA9" s="835"/>
      <c r="AB9" s="1036" t="s">
        <v>11</v>
      </c>
      <c r="AC9" s="1037"/>
      <c r="AD9" s="1038"/>
      <c r="AE9" s="1042" t="s">
        <v>554</v>
      </c>
      <c r="AF9" s="1042"/>
      <c r="AG9" s="1042"/>
      <c r="AH9" s="1042"/>
      <c r="AI9" s="1042" t="s">
        <v>550</v>
      </c>
      <c r="AJ9" s="1042"/>
      <c r="AK9" s="1042"/>
      <c r="AL9" s="1042"/>
      <c r="AM9" s="1042" t="s">
        <v>524</v>
      </c>
      <c r="AN9" s="1042"/>
      <c r="AO9" s="1042"/>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4"/>
      <c r="AC11" s="1031"/>
      <c r="AD11" s="103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1"/>
      <c r="H12" s="1012"/>
      <c r="I12" s="1012"/>
      <c r="J12" s="1012"/>
      <c r="K12" s="1012"/>
      <c r="L12" s="1012"/>
      <c r="M12" s="1012"/>
      <c r="N12" s="1012"/>
      <c r="O12" s="1013"/>
      <c r="P12" s="1019"/>
      <c r="Q12" s="1019"/>
      <c r="R12" s="1019"/>
      <c r="S12" s="1019"/>
      <c r="T12" s="1019"/>
      <c r="U12" s="1019"/>
      <c r="V12" s="1019"/>
      <c r="W12" s="1019"/>
      <c r="X12" s="1020"/>
      <c r="Y12" s="418" t="s">
        <v>54</v>
      </c>
      <c r="Z12" s="1024"/>
      <c r="AA12" s="1025"/>
      <c r="AB12" s="526"/>
      <c r="AC12" s="1030"/>
      <c r="AD12" s="103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2"/>
      <c r="Z16" s="834"/>
      <c r="AA16" s="835"/>
      <c r="AB16" s="1036" t="s">
        <v>11</v>
      </c>
      <c r="AC16" s="1037"/>
      <c r="AD16" s="1038"/>
      <c r="AE16" s="1042" t="s">
        <v>553</v>
      </c>
      <c r="AF16" s="1042"/>
      <c r="AG16" s="1042"/>
      <c r="AH16" s="1042"/>
      <c r="AI16" s="1042" t="s">
        <v>551</v>
      </c>
      <c r="AJ16" s="1042"/>
      <c r="AK16" s="1042"/>
      <c r="AL16" s="1042"/>
      <c r="AM16" s="1042" t="s">
        <v>524</v>
      </c>
      <c r="AN16" s="1042"/>
      <c r="AO16" s="1042"/>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4"/>
      <c r="AC18" s="1031"/>
      <c r="AD18" s="103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1"/>
      <c r="H19" s="1012"/>
      <c r="I19" s="1012"/>
      <c r="J19" s="1012"/>
      <c r="K19" s="1012"/>
      <c r="L19" s="1012"/>
      <c r="M19" s="1012"/>
      <c r="N19" s="1012"/>
      <c r="O19" s="1013"/>
      <c r="P19" s="1019"/>
      <c r="Q19" s="1019"/>
      <c r="R19" s="1019"/>
      <c r="S19" s="1019"/>
      <c r="T19" s="1019"/>
      <c r="U19" s="1019"/>
      <c r="V19" s="1019"/>
      <c r="W19" s="1019"/>
      <c r="X19" s="1020"/>
      <c r="Y19" s="418" t="s">
        <v>54</v>
      </c>
      <c r="Z19" s="1024"/>
      <c r="AA19" s="1025"/>
      <c r="AB19" s="526"/>
      <c r="AC19" s="1030"/>
      <c r="AD19" s="103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2"/>
      <c r="Z23" s="834"/>
      <c r="AA23" s="835"/>
      <c r="AB23" s="1036" t="s">
        <v>11</v>
      </c>
      <c r="AC23" s="1037"/>
      <c r="AD23" s="1038"/>
      <c r="AE23" s="1042" t="s">
        <v>555</v>
      </c>
      <c r="AF23" s="1042"/>
      <c r="AG23" s="1042"/>
      <c r="AH23" s="1042"/>
      <c r="AI23" s="1042" t="s">
        <v>550</v>
      </c>
      <c r="AJ23" s="1042"/>
      <c r="AK23" s="1042"/>
      <c r="AL23" s="1042"/>
      <c r="AM23" s="1042" t="s">
        <v>524</v>
      </c>
      <c r="AN23" s="1042"/>
      <c r="AO23" s="1042"/>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4"/>
      <c r="AC25" s="1031"/>
      <c r="AD25" s="103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1"/>
      <c r="H26" s="1012"/>
      <c r="I26" s="1012"/>
      <c r="J26" s="1012"/>
      <c r="K26" s="1012"/>
      <c r="L26" s="1012"/>
      <c r="M26" s="1012"/>
      <c r="N26" s="1012"/>
      <c r="O26" s="1013"/>
      <c r="P26" s="1019"/>
      <c r="Q26" s="1019"/>
      <c r="R26" s="1019"/>
      <c r="S26" s="1019"/>
      <c r="T26" s="1019"/>
      <c r="U26" s="1019"/>
      <c r="V26" s="1019"/>
      <c r="W26" s="1019"/>
      <c r="X26" s="1020"/>
      <c r="Y26" s="418" t="s">
        <v>54</v>
      </c>
      <c r="Z26" s="1024"/>
      <c r="AA26" s="1025"/>
      <c r="AB26" s="526"/>
      <c r="AC26" s="1030"/>
      <c r="AD26" s="103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2"/>
      <c r="Z30" s="834"/>
      <c r="AA30" s="835"/>
      <c r="AB30" s="1036" t="s">
        <v>11</v>
      </c>
      <c r="AC30" s="1037"/>
      <c r="AD30" s="1038"/>
      <c r="AE30" s="1042" t="s">
        <v>553</v>
      </c>
      <c r="AF30" s="1042"/>
      <c r="AG30" s="1042"/>
      <c r="AH30" s="1042"/>
      <c r="AI30" s="1042" t="s">
        <v>550</v>
      </c>
      <c r="AJ30" s="1042"/>
      <c r="AK30" s="1042"/>
      <c r="AL30" s="1042"/>
      <c r="AM30" s="1042" t="s">
        <v>548</v>
      </c>
      <c r="AN30" s="1042"/>
      <c r="AO30" s="1042"/>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4"/>
      <c r="AC32" s="1031"/>
      <c r="AD32" s="103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1"/>
      <c r="H33" s="1012"/>
      <c r="I33" s="1012"/>
      <c r="J33" s="1012"/>
      <c r="K33" s="1012"/>
      <c r="L33" s="1012"/>
      <c r="M33" s="1012"/>
      <c r="N33" s="1012"/>
      <c r="O33" s="1013"/>
      <c r="P33" s="1019"/>
      <c r="Q33" s="1019"/>
      <c r="R33" s="1019"/>
      <c r="S33" s="1019"/>
      <c r="T33" s="1019"/>
      <c r="U33" s="1019"/>
      <c r="V33" s="1019"/>
      <c r="W33" s="1019"/>
      <c r="X33" s="1020"/>
      <c r="Y33" s="418" t="s">
        <v>54</v>
      </c>
      <c r="Z33" s="1024"/>
      <c r="AA33" s="1025"/>
      <c r="AB33" s="526"/>
      <c r="AC33" s="1030"/>
      <c r="AD33" s="103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2"/>
      <c r="Z37" s="834"/>
      <c r="AA37" s="835"/>
      <c r="AB37" s="1036" t="s">
        <v>11</v>
      </c>
      <c r="AC37" s="1037"/>
      <c r="AD37" s="1038"/>
      <c r="AE37" s="1042" t="s">
        <v>555</v>
      </c>
      <c r="AF37" s="1042"/>
      <c r="AG37" s="1042"/>
      <c r="AH37" s="1042"/>
      <c r="AI37" s="1042" t="s">
        <v>552</v>
      </c>
      <c r="AJ37" s="1042"/>
      <c r="AK37" s="1042"/>
      <c r="AL37" s="1042"/>
      <c r="AM37" s="1042" t="s">
        <v>549</v>
      </c>
      <c r="AN37" s="1042"/>
      <c r="AO37" s="1042"/>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4"/>
      <c r="AC39" s="1031"/>
      <c r="AD39" s="103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1"/>
      <c r="H40" s="1012"/>
      <c r="I40" s="1012"/>
      <c r="J40" s="1012"/>
      <c r="K40" s="1012"/>
      <c r="L40" s="1012"/>
      <c r="M40" s="1012"/>
      <c r="N40" s="1012"/>
      <c r="O40" s="1013"/>
      <c r="P40" s="1019"/>
      <c r="Q40" s="1019"/>
      <c r="R40" s="1019"/>
      <c r="S40" s="1019"/>
      <c r="T40" s="1019"/>
      <c r="U40" s="1019"/>
      <c r="V40" s="1019"/>
      <c r="W40" s="1019"/>
      <c r="X40" s="1020"/>
      <c r="Y40" s="418" t="s">
        <v>54</v>
      </c>
      <c r="Z40" s="1024"/>
      <c r="AA40" s="1025"/>
      <c r="AB40" s="526"/>
      <c r="AC40" s="1030"/>
      <c r="AD40" s="10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2"/>
      <c r="Z44" s="834"/>
      <c r="AA44" s="835"/>
      <c r="AB44" s="1036" t="s">
        <v>11</v>
      </c>
      <c r="AC44" s="1037"/>
      <c r="AD44" s="1038"/>
      <c r="AE44" s="1042" t="s">
        <v>553</v>
      </c>
      <c r="AF44" s="1042"/>
      <c r="AG44" s="1042"/>
      <c r="AH44" s="1042"/>
      <c r="AI44" s="1042" t="s">
        <v>550</v>
      </c>
      <c r="AJ44" s="1042"/>
      <c r="AK44" s="1042"/>
      <c r="AL44" s="1042"/>
      <c r="AM44" s="1042" t="s">
        <v>524</v>
      </c>
      <c r="AN44" s="1042"/>
      <c r="AO44" s="1042"/>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4"/>
      <c r="AC46" s="1031"/>
      <c r="AD46" s="103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1"/>
      <c r="H47" s="1012"/>
      <c r="I47" s="1012"/>
      <c r="J47" s="1012"/>
      <c r="K47" s="1012"/>
      <c r="L47" s="1012"/>
      <c r="M47" s="1012"/>
      <c r="N47" s="1012"/>
      <c r="O47" s="1013"/>
      <c r="P47" s="1019"/>
      <c r="Q47" s="1019"/>
      <c r="R47" s="1019"/>
      <c r="S47" s="1019"/>
      <c r="T47" s="1019"/>
      <c r="U47" s="1019"/>
      <c r="V47" s="1019"/>
      <c r="W47" s="1019"/>
      <c r="X47" s="1020"/>
      <c r="Y47" s="418" t="s">
        <v>54</v>
      </c>
      <c r="Z47" s="1024"/>
      <c r="AA47" s="1025"/>
      <c r="AB47" s="526"/>
      <c r="AC47" s="1030"/>
      <c r="AD47" s="10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2"/>
      <c r="Z51" s="834"/>
      <c r="AA51" s="835"/>
      <c r="AB51" s="560" t="s">
        <v>11</v>
      </c>
      <c r="AC51" s="1037"/>
      <c r="AD51" s="1038"/>
      <c r="AE51" s="1042" t="s">
        <v>553</v>
      </c>
      <c r="AF51" s="1042"/>
      <c r="AG51" s="1042"/>
      <c r="AH51" s="1042"/>
      <c r="AI51" s="1042" t="s">
        <v>550</v>
      </c>
      <c r="AJ51" s="1042"/>
      <c r="AK51" s="1042"/>
      <c r="AL51" s="1042"/>
      <c r="AM51" s="1042" t="s">
        <v>524</v>
      </c>
      <c r="AN51" s="1042"/>
      <c r="AO51" s="1042"/>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4"/>
      <c r="AC53" s="1031"/>
      <c r="AD53" s="103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1"/>
      <c r="H54" s="1012"/>
      <c r="I54" s="1012"/>
      <c r="J54" s="1012"/>
      <c r="K54" s="1012"/>
      <c r="L54" s="1012"/>
      <c r="M54" s="1012"/>
      <c r="N54" s="1012"/>
      <c r="O54" s="1013"/>
      <c r="P54" s="1019"/>
      <c r="Q54" s="1019"/>
      <c r="R54" s="1019"/>
      <c r="S54" s="1019"/>
      <c r="T54" s="1019"/>
      <c r="U54" s="1019"/>
      <c r="V54" s="1019"/>
      <c r="W54" s="1019"/>
      <c r="X54" s="1020"/>
      <c r="Y54" s="418" t="s">
        <v>54</v>
      </c>
      <c r="Z54" s="1024"/>
      <c r="AA54" s="1025"/>
      <c r="AB54" s="526"/>
      <c r="AC54" s="1030"/>
      <c r="AD54" s="10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2"/>
      <c r="Z58" s="834"/>
      <c r="AA58" s="835"/>
      <c r="AB58" s="1036" t="s">
        <v>11</v>
      </c>
      <c r="AC58" s="1037"/>
      <c r="AD58" s="1038"/>
      <c r="AE58" s="1042" t="s">
        <v>553</v>
      </c>
      <c r="AF58" s="1042"/>
      <c r="AG58" s="1042"/>
      <c r="AH58" s="1042"/>
      <c r="AI58" s="1042" t="s">
        <v>550</v>
      </c>
      <c r="AJ58" s="1042"/>
      <c r="AK58" s="1042"/>
      <c r="AL58" s="1042"/>
      <c r="AM58" s="1042" t="s">
        <v>524</v>
      </c>
      <c r="AN58" s="1042"/>
      <c r="AO58" s="1042"/>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4"/>
      <c r="AC60" s="1031"/>
      <c r="AD60" s="103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1"/>
      <c r="H61" s="1012"/>
      <c r="I61" s="1012"/>
      <c r="J61" s="1012"/>
      <c r="K61" s="1012"/>
      <c r="L61" s="1012"/>
      <c r="M61" s="1012"/>
      <c r="N61" s="1012"/>
      <c r="O61" s="1013"/>
      <c r="P61" s="1019"/>
      <c r="Q61" s="1019"/>
      <c r="R61" s="1019"/>
      <c r="S61" s="1019"/>
      <c r="T61" s="1019"/>
      <c r="U61" s="1019"/>
      <c r="V61" s="1019"/>
      <c r="W61" s="1019"/>
      <c r="X61" s="1020"/>
      <c r="Y61" s="418" t="s">
        <v>54</v>
      </c>
      <c r="Z61" s="1024"/>
      <c r="AA61" s="1025"/>
      <c r="AB61" s="526"/>
      <c r="AC61" s="1030"/>
      <c r="AD61" s="10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2"/>
      <c r="Z65" s="834"/>
      <c r="AA65" s="835"/>
      <c r="AB65" s="1036" t="s">
        <v>11</v>
      </c>
      <c r="AC65" s="1037"/>
      <c r="AD65" s="1038"/>
      <c r="AE65" s="1042" t="s">
        <v>553</v>
      </c>
      <c r="AF65" s="1042"/>
      <c r="AG65" s="1042"/>
      <c r="AH65" s="1042"/>
      <c r="AI65" s="1042" t="s">
        <v>550</v>
      </c>
      <c r="AJ65" s="1042"/>
      <c r="AK65" s="1042"/>
      <c r="AL65" s="1042"/>
      <c r="AM65" s="1042" t="s">
        <v>524</v>
      </c>
      <c r="AN65" s="1042"/>
      <c r="AO65" s="1042"/>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4"/>
      <c r="AC67" s="1031"/>
      <c r="AD67" s="103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1"/>
      <c r="H68" s="1012"/>
      <c r="I68" s="1012"/>
      <c r="J68" s="1012"/>
      <c r="K68" s="1012"/>
      <c r="L68" s="1012"/>
      <c r="M68" s="1012"/>
      <c r="N68" s="1012"/>
      <c r="O68" s="1013"/>
      <c r="P68" s="1019"/>
      <c r="Q68" s="1019"/>
      <c r="R68" s="1019"/>
      <c r="S68" s="1019"/>
      <c r="T68" s="1019"/>
      <c r="U68" s="1019"/>
      <c r="V68" s="1019"/>
      <c r="W68" s="1019"/>
      <c r="X68" s="1020"/>
      <c r="Y68" s="418" t="s">
        <v>54</v>
      </c>
      <c r="Z68" s="1024"/>
      <c r="AA68" s="1025"/>
      <c r="AB68" s="526"/>
      <c r="AC68" s="1030"/>
      <c r="AD68" s="103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4"/>
      <c r="H69" s="1015"/>
      <c r="I69" s="1015"/>
      <c r="J69" s="1015"/>
      <c r="K69" s="1015"/>
      <c r="L69" s="1015"/>
      <c r="M69" s="1015"/>
      <c r="N69" s="1015"/>
      <c r="O69" s="1016"/>
      <c r="P69" s="1021"/>
      <c r="Q69" s="1021"/>
      <c r="R69" s="1021"/>
      <c r="S69" s="1021"/>
      <c r="T69" s="1021"/>
      <c r="U69" s="1021"/>
      <c r="V69" s="1021"/>
      <c r="W69" s="1021"/>
      <c r="X69" s="1022"/>
      <c r="Y69" s="418" t="s">
        <v>13</v>
      </c>
      <c r="Z69" s="1024"/>
      <c r="AA69" s="1025"/>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91"/>
      <c r="Z4" s="392"/>
      <c r="AA4" s="392"/>
      <c r="AB4" s="810"/>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5"/>
      <c r="B15" s="1056"/>
      <c r="C15" s="1056"/>
      <c r="D15" s="1056"/>
      <c r="E15" s="1056"/>
      <c r="F15" s="105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904"/>
    </row>
    <row r="16" spans="1:50" ht="25.5" customHeight="1" x14ac:dyDescent="0.15">
      <c r="A16" s="1055"/>
      <c r="B16" s="1056"/>
      <c r="C16" s="1056"/>
      <c r="D16" s="1056"/>
      <c r="E16" s="1056"/>
      <c r="F16" s="1057"/>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91"/>
      <c r="Z17" s="392"/>
      <c r="AA17" s="392"/>
      <c r="AB17" s="810"/>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5"/>
      <c r="B28" s="1056"/>
      <c r="C28" s="1056"/>
      <c r="D28" s="1056"/>
      <c r="E28" s="1056"/>
      <c r="F28" s="105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904"/>
    </row>
    <row r="29" spans="1:50" ht="24.75" customHeight="1" x14ac:dyDescent="0.15">
      <c r="A29" s="1055"/>
      <c r="B29" s="1056"/>
      <c r="C29" s="1056"/>
      <c r="D29" s="1056"/>
      <c r="E29" s="1056"/>
      <c r="F29" s="1057"/>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91"/>
      <c r="Z30" s="392"/>
      <c r="AA30" s="392"/>
      <c r="AB30" s="810"/>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5"/>
      <c r="B41" s="1056"/>
      <c r="C41" s="1056"/>
      <c r="D41" s="1056"/>
      <c r="E41" s="1056"/>
      <c r="F41" s="105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904"/>
    </row>
    <row r="42" spans="1:50" ht="24.75" customHeight="1" x14ac:dyDescent="0.15">
      <c r="A42" s="1055"/>
      <c r="B42" s="1056"/>
      <c r="C42" s="1056"/>
      <c r="D42" s="1056"/>
      <c r="E42" s="1056"/>
      <c r="F42" s="1057"/>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91"/>
      <c r="Z43" s="392"/>
      <c r="AA43" s="392"/>
      <c r="AB43" s="810"/>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904"/>
    </row>
    <row r="56" spans="1:50" ht="24.75" customHeight="1" x14ac:dyDescent="0.15">
      <c r="A56" s="1055"/>
      <c r="B56" s="1056"/>
      <c r="C56" s="1056"/>
      <c r="D56" s="1056"/>
      <c r="E56" s="1056"/>
      <c r="F56" s="1057"/>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91"/>
      <c r="Z57" s="392"/>
      <c r="AA57" s="392"/>
      <c r="AB57" s="810"/>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5"/>
      <c r="B68" s="1056"/>
      <c r="C68" s="1056"/>
      <c r="D68" s="1056"/>
      <c r="E68" s="1056"/>
      <c r="F68" s="105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904"/>
    </row>
    <row r="69" spans="1:50" ht="25.5" customHeight="1" x14ac:dyDescent="0.15">
      <c r="A69" s="1055"/>
      <c r="B69" s="1056"/>
      <c r="C69" s="1056"/>
      <c r="D69" s="1056"/>
      <c r="E69" s="1056"/>
      <c r="F69" s="1057"/>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91"/>
      <c r="Z70" s="392"/>
      <c r="AA70" s="392"/>
      <c r="AB70" s="810"/>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5"/>
      <c r="B81" s="1056"/>
      <c r="C81" s="1056"/>
      <c r="D81" s="1056"/>
      <c r="E81" s="1056"/>
      <c r="F81" s="105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904"/>
    </row>
    <row r="82" spans="1:50" ht="24.75" customHeight="1" x14ac:dyDescent="0.15">
      <c r="A82" s="1055"/>
      <c r="B82" s="1056"/>
      <c r="C82" s="1056"/>
      <c r="D82" s="1056"/>
      <c r="E82" s="1056"/>
      <c r="F82" s="1057"/>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91"/>
      <c r="Z83" s="392"/>
      <c r="AA83" s="392"/>
      <c r="AB83" s="810"/>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5"/>
      <c r="B94" s="1056"/>
      <c r="C94" s="1056"/>
      <c r="D94" s="1056"/>
      <c r="E94" s="1056"/>
      <c r="F94" s="105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904"/>
    </row>
    <row r="95" spans="1:50" ht="24.75" customHeight="1" x14ac:dyDescent="0.15">
      <c r="A95" s="1055"/>
      <c r="B95" s="1056"/>
      <c r="C95" s="1056"/>
      <c r="D95" s="1056"/>
      <c r="E95" s="1056"/>
      <c r="F95" s="1057"/>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91"/>
      <c r="Z96" s="392"/>
      <c r="AA96" s="392"/>
      <c r="AB96" s="810"/>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904"/>
    </row>
    <row r="109" spans="1:50" ht="24.75" customHeight="1" x14ac:dyDescent="0.15">
      <c r="A109" s="1055"/>
      <c r="B109" s="1056"/>
      <c r="C109" s="1056"/>
      <c r="D109" s="1056"/>
      <c r="E109" s="1056"/>
      <c r="F109" s="1057"/>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10"/>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5"/>
      <c r="B121" s="1056"/>
      <c r="C121" s="1056"/>
      <c r="D121" s="1056"/>
      <c r="E121" s="1056"/>
      <c r="F121" s="105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904"/>
    </row>
    <row r="122" spans="1:50" ht="25.5" customHeight="1" x14ac:dyDescent="0.15">
      <c r="A122" s="1055"/>
      <c r="B122" s="1056"/>
      <c r="C122" s="1056"/>
      <c r="D122" s="1056"/>
      <c r="E122" s="1056"/>
      <c r="F122" s="1057"/>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10"/>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5"/>
      <c r="B134" s="1056"/>
      <c r="C134" s="1056"/>
      <c r="D134" s="1056"/>
      <c r="E134" s="1056"/>
      <c r="F134" s="105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904"/>
    </row>
    <row r="135" spans="1:50" ht="24.75" customHeight="1" x14ac:dyDescent="0.15">
      <c r="A135" s="1055"/>
      <c r="B135" s="1056"/>
      <c r="C135" s="1056"/>
      <c r="D135" s="1056"/>
      <c r="E135" s="1056"/>
      <c r="F135" s="1057"/>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10"/>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5"/>
      <c r="B147" s="1056"/>
      <c r="C147" s="1056"/>
      <c r="D147" s="1056"/>
      <c r="E147" s="1056"/>
      <c r="F147" s="105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904"/>
    </row>
    <row r="148" spans="1:50" ht="24.75" customHeight="1" x14ac:dyDescent="0.15">
      <c r="A148" s="1055"/>
      <c r="B148" s="1056"/>
      <c r="C148" s="1056"/>
      <c r="D148" s="1056"/>
      <c r="E148" s="1056"/>
      <c r="F148" s="1057"/>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10"/>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904"/>
    </row>
    <row r="162" spans="1:50" ht="24.75" customHeight="1" x14ac:dyDescent="0.15">
      <c r="A162" s="1055"/>
      <c r="B162" s="1056"/>
      <c r="C162" s="1056"/>
      <c r="D162" s="1056"/>
      <c r="E162" s="1056"/>
      <c r="F162" s="1057"/>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10"/>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5"/>
      <c r="B174" s="1056"/>
      <c r="C174" s="1056"/>
      <c r="D174" s="1056"/>
      <c r="E174" s="1056"/>
      <c r="F174" s="105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904"/>
    </row>
    <row r="175" spans="1:50" ht="25.5" customHeight="1" x14ac:dyDescent="0.15">
      <c r="A175" s="1055"/>
      <c r="B175" s="1056"/>
      <c r="C175" s="1056"/>
      <c r="D175" s="1056"/>
      <c r="E175" s="1056"/>
      <c r="F175" s="1057"/>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10"/>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5"/>
      <c r="B187" s="1056"/>
      <c r="C187" s="1056"/>
      <c r="D187" s="1056"/>
      <c r="E187" s="1056"/>
      <c r="F187" s="105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904"/>
    </row>
    <row r="188" spans="1:50" ht="24.75" customHeight="1" x14ac:dyDescent="0.15">
      <c r="A188" s="1055"/>
      <c r="B188" s="1056"/>
      <c r="C188" s="1056"/>
      <c r="D188" s="1056"/>
      <c r="E188" s="1056"/>
      <c r="F188" s="1057"/>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10"/>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5"/>
      <c r="B200" s="1056"/>
      <c r="C200" s="1056"/>
      <c r="D200" s="1056"/>
      <c r="E200" s="1056"/>
      <c r="F200" s="105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904"/>
    </row>
    <row r="201" spans="1:50" ht="24.75" customHeight="1" x14ac:dyDescent="0.15">
      <c r="A201" s="1055"/>
      <c r="B201" s="1056"/>
      <c r="C201" s="1056"/>
      <c r="D201" s="1056"/>
      <c r="E201" s="1056"/>
      <c r="F201" s="1057"/>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10"/>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904"/>
    </row>
    <row r="215" spans="1:50" ht="24.75" customHeight="1" x14ac:dyDescent="0.15">
      <c r="A215" s="1055"/>
      <c r="B215" s="1056"/>
      <c r="C215" s="1056"/>
      <c r="D215" s="1056"/>
      <c r="E215" s="1056"/>
      <c r="F215" s="1057"/>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10"/>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5"/>
      <c r="B227" s="1056"/>
      <c r="C227" s="1056"/>
      <c r="D227" s="1056"/>
      <c r="E227" s="1056"/>
      <c r="F227" s="105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904"/>
    </row>
    <row r="228" spans="1:50" ht="25.5" customHeight="1" x14ac:dyDescent="0.15">
      <c r="A228" s="1055"/>
      <c r="B228" s="1056"/>
      <c r="C228" s="1056"/>
      <c r="D228" s="1056"/>
      <c r="E228" s="1056"/>
      <c r="F228" s="1057"/>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10"/>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5"/>
      <c r="B240" s="1056"/>
      <c r="C240" s="1056"/>
      <c r="D240" s="1056"/>
      <c r="E240" s="1056"/>
      <c r="F240" s="105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904"/>
    </row>
    <row r="241" spans="1:50" ht="24.75" customHeight="1" x14ac:dyDescent="0.15">
      <c r="A241" s="1055"/>
      <c r="B241" s="1056"/>
      <c r="C241" s="1056"/>
      <c r="D241" s="1056"/>
      <c r="E241" s="1056"/>
      <c r="F241" s="1057"/>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10"/>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5"/>
      <c r="B253" s="1056"/>
      <c r="C253" s="1056"/>
      <c r="D253" s="1056"/>
      <c r="E253" s="1056"/>
      <c r="F253" s="105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904"/>
    </row>
    <row r="254" spans="1:50" ht="24.75" customHeight="1" x14ac:dyDescent="0.15">
      <c r="A254" s="1055"/>
      <c r="B254" s="1056"/>
      <c r="C254" s="1056"/>
      <c r="D254" s="1056"/>
      <c r="E254" s="1056"/>
      <c r="F254" s="1057"/>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10"/>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2019-08-13T04:20:31Z</dcterms:modified>
</cp:coreProperties>
</file>