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SNE\Desktop\行政事業レビュー（最終公表）\0807\"/>
    </mc:Choice>
  </mc:AlternateContent>
  <bookViews>
    <workbookView xWindow="0" yWindow="0" windowWidth="12600" windowHeight="129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<sst xmlns="http://schemas.openxmlformats.org/spreadsheetml/2006/main" count="2909" uniqueCount="663">
  <si>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</si>
  <si>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</si>
  <si>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</si>
  <si>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</si>
  <si>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</si>
  <si>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</si>
  <si>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</si>
  <si>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</si>
  <si>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</si>
  <si>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</si>
  <si>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</si>
  <si>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</si>
  <si>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</si>
  <si>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</si>
  <si>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</si>
  <si>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</si>
  <si>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</si>
  <si>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</si>
  <si>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</si>
  <si>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</si>
  <si>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</si>
  <si>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</si>
  <si>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</si>
  <si>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</si>
  <si>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</si>
  <si>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</si>
  <si>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</si>
  <si>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</si>
  <si>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</si>
  <si>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</si>
  <si>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</si>
  <si>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</si>
  <si>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</si>
  <si>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</si>
  <si>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</si>
  <si>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</si>
  <si>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</si>
  <si>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</si>
  <si>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</si>
  <si>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</si>
  <si>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</si>
  <si>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</si>
  <si>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</si>
  <si>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</si>
  <si>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</si>
  <si>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</si>
  <si>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</si>
  <si>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</si>
  <si>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</si>
  <si>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</si>
  <si>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</si>
  <si>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</si>
  <si>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</si>
  <si>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</si>
  <si>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</si>
  <si>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</si>
  <si>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</si>
  <si>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</si>
  <si>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</si>
  <si>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</si>
  <si>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</si>
  <si>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</si>
  <si>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</si>
  <si>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</si>
  <si>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</si>
  <si>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</si>
  <si>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</si>
  <si>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</si>
  <si>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</si>
  <si>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</si>
  <si>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</si>
  <si>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</si>
  <si>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</si>
  <si>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</si>
  <si>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</si>
  <si>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</si>
  <si>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</si>
  <si>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</si>
  <si>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</si>
  <si>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</si>
  <si>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</si>
  <si>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</si>
  <si>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</si>
  <si>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</si>
  <si>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</si>
  <si>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</si>
  <si>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</si>
  <si>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</si>
  <si>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</si>
  <si>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</si>
  <si>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</si>
  <si>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</si>
  <si>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</si>
  <si>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</si>
  <si>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</si>
  <si>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</si>
  <si>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</si>
  <si>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</si>
  <si>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</si>
  <si>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</si>
  <si>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</si>
  <si>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</si>
  <si>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</si>
  <si>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</si>
  <si>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</si>
  <si>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</si>
  <si>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</si>
  <si>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</si>
  <si>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</si>
  <si>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</si>
  <si>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</si>
  <si>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</si>
  <si>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</si>
  <si>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</si>
  <si>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</si>
  <si>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</si>
  <si>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</si>
  <si>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</si>
  <si>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</si>
  <si>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</si>
  <si>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</si>
  <si>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</si>
  <si>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</si>
  <si>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</si>
  <si>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</si>
  <si>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</si>
  <si>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</si>
  <si>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</si>
  <si>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</si>
  <si>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</si>
  <si>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</si>
  <si>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</si>
  <si>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</si>
  <si>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</si>
  <si>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</si>
  <si>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</si>
  <si>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</si>
  <si>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</si>
  <si>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</si>
  <si>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</si>
  <si>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</si>
  <si>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</si>
  <si>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</si>
  <si>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</si>
  <si>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</si>
  <si>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</si>
  <si>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</si>
  <si>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</si>
  <si>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</si>
  <si>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</si>
  <si>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</si>
  <si>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</si>
  <si>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</si>
  <si>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</si>
  <si>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</si>
  <si>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</si>
  <si>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</si>
  <si>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</si>
  <si>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</si>
  <si>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</si>
  <si>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</si>
  <si>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</si>
  <si>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</si>
  <si>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</si>
  <si>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</si>
  <si>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</si>
  <si>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</si>
  <si>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</si>
  <si>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</si>
  <si>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</si>
  <si>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</si>
  <si>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</si>
  <si>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</si>
  <si>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</si>
  <si>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</si>
  <si>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</si>
  <si>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</si>
  <si>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</si>
  <si>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</si>
  <si>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</si>
  <si>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</si>
  <si>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</si>
  <si>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</si>
  <si>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</si>
  <si>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</si>
  <si>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</si>
  <si>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</si>
  <si>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</si>
  <si>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</si>
  <si>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</si>
  <si>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</si>
  <si>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</si>
  <si>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</si>
  <si>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</si>
  <si>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</si>
  <si>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</si>
  <si>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</si>
  <si>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</si>
  <si>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</si>
  <si>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</si>
  <si>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</si>
  <si>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</si>
  <si>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</si>
  <si>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</si>
  <si>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</si>
  <si>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</si>
  <si>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</si>
  <si>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</si>
  <si>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</si>
  <si>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</si>
  <si>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</si>
  <si>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</si>
  <si>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</si>
  <si>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</si>
  <si>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</si>
  <si>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</si>
  <si>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</si>
  <si>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</si>
  <si>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</si>
  <si>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</si>
  <si>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</si>
  <si>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</si>
  <si>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</si>
  <si>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</si>
  <si>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</si>
  <si>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</si>
  <si>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</si>
  <si>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</si>
  <si>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</si>
  <si>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</si>
  <si>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</si>
  <si>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</si>
  <si>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</si>
  <si>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</si>
  <si>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</si>
  <si>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</si>
  <si>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</si>
  <si>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</si>
  <si>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</si>
  <si>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</si>
  <si>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</si>
  <si>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</si>
  <si>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</si>
  <si>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</si>
  <si>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</si>
  <si>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</si>
  <si>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</si>
  <si>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</si>
  <si>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</si>
  <si>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</si>
  <si>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</si>
  <si>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</si>
  <si>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</si>
  <si>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</si>
  <si>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</si>
  <si>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</si>
  <si>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</si>
  <si>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</si>
  <si>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</si>
  <si>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</si>
  <si>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</si>
  <si>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</si>
  <si>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</si>
  <si>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</si>
  <si>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</si>
  <si>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</si>
  <si>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</si>
  <si>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</si>
  <si>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</si>
  <si>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</si>
  <si>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</si>
  <si>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</si>
  <si>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</si>
  <si>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</si>
  <si>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</si>
  <si>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</si>
  <si>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</si>
  <si>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</si>
  <si>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</si>
  <si>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</si>
  <si>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</si>
  <si>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</si>
  <si>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</si>
  <si>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</si>
  <si>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</si>
  <si>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</si>
  <si>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</si>
  <si>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</si>
  <si>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</si>
  <si>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</si>
  <si>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</si>
  <si>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</si>
  <si>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</si>
  <si>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</si>
  <si>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</si>
  <si>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</si>
  <si>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</si>
  <si>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</si>
  <si>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</si>
  <si>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</si>
  <si>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</si>
  <si>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</si>
  <si>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</si>
  <si>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</si>
  <si>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</si>
  <si>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</si>
  <si>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</si>
  <si>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</si>
  <si>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</si>
  <si>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</si>
  <si>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</si>
  <si>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</si>
  <si>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</si>
  <si>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</si>
  <si>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</si>
  <si>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</si>
  <si>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</si>
  <si>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</si>
  <si>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</si>
  <si>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</si>
  <si>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</si>
  <si>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</si>
  <si>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</si>
  <si>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</si>
  <si>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</si>
  <si>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</si>
  <si>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</si>
  <si>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</si>
  <si>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</si>
  <si>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</si>
  <si>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</si>
  <si>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</si>
  <si>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</si>
  <si>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</si>
  <si>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</si>
  <si>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</si>
  <si>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</si>
  <si>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</si>
  <si>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</si>
  <si>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</si>
  <si>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</si>
  <si>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</si>
  <si>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</si>
  <si>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</si>
  <si>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</si>
  <si>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</si>
  <si>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</si>
  <si>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</si>
  <si>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</si>
  <si>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</si>
  <si>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</si>
  <si>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</si>
  <si>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</si>
  <si>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</si>
  <si>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</si>
  <si>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</si>
  <si>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</si>
  <si>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</si>
  <si>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</si>
  <si>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</si>
  <si>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</si>
  <si>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</si>
  <si>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</si>
  <si>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</si>
  <si>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</si>
  <si>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</si>
  <si>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</si>
  <si>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</si>
  <si>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</si>
  <si>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</si>
  <si>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</si>
  <si>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</si>
  <si>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</si>
  <si>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</si>
  <si>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</si>
  <si>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</si>
  <si>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</si>
  <si>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</si>
  <si>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</si>
  <si>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</si>
  <si>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</si>
  <si>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</si>
  <si>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</si>
  <si>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</si>
  <si>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</si>
  <si>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</si>
  <si>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</si>
  <si>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</si>
  <si>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</si>
  <si>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</si>
  <si>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</si>
  <si>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</si>
  <si>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</si>
  <si>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</si>
  <si>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</si>
  <si>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</si>
  <si>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</si>
  <si>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</si>
  <si>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</si>
  <si>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</si>
  <si>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</si>
  <si>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</si>
  <si>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</si>
  <si>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</si>
  <si>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</si>
  <si>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</si>
  <si>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</si>
  <si>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</si>
  <si>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</si>
  <si>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</si>
  <si>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</si>
  <si>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</si>
  <si>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</si>
  <si>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</si>
  <si>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</si>
  <si>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</si>
  <si>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</si>
  <si>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</si>
  <si>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</si>
  <si>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</si>
  <si>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</si>
  <si>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</si>
  <si>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</si>
  <si>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</si>
  <si>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</si>
  <si>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</si>
  <si>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</si>
  <si>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</si>
  <si>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</si>
  <si>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</si>
  <si>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</si>
  <si>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</si>
  <si>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</si>
  <si>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</si>
  <si>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</si>
  <si>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</si>
  <si>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</si>
  <si>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</si>
  <si>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</si>
  <si>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</si>
  <si>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</si>
  <si>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</si>
  <si>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</si>
  <si>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</si>
  <si>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</si>
  <si>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</si>
  <si>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</si>
  <si>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</si>
  <si>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</si>
  <si>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</si>
  <si>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</si>
  <si>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</si>
  <si>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</si>
  <si>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</si>
  <si>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</si>
  <si>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</si>
  <si>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</si>
  <si>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</si>
  <si>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</si>
  <si>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</si>
  <si>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</si>
  <si>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</si>
  <si>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</si>
  <si>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</si>
  <si>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</si>
  <si>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</si>
  <si>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</si>
  <si>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</si>
  <si>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</si>
  <si>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</si>
  <si>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</si>
  <si>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</si>
  <si>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</si>
  <si>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</si>
  <si>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</si>
  <si>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</si>
  <si>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</si>
  <si>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</si>
  <si>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</si>
  <si>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</si>
  <si>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</si>
  <si>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</si>
  <si>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</si>
  <si>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</si>
  <si>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</si>
  <si>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</si>
  <si>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</si>
  <si>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</si>
  <si>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</si>
  <si>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</si>
  <si>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</si>
  <si>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</si>
  <si>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</si>
  <si>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</si>
  <si>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</si>
  <si>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</si>
  <si>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</si>
  <si>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</si>
  <si>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</si>
  <si>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</si>
  <si>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</si>
  <si>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</si>
  <si>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</si>
  <si>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</si>
  <si>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</si>
  <si>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</si>
  <si>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</si>
  <si>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</si>
  <si>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</si>
  <si>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</si>
  <si>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</si>
  <si>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</si>
  <si>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</si>
  <si>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</si>
  <si>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</si>
  <si>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</si>
  <si>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</si>
  <si>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</si>
  <si>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</si>
  <si>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</si>
  <si>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</si>
  <si>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</si>
  <si>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</si>
  <si>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</si>
  <si>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</si>
  <si>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</si>
  <si>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</si>
  <si>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</si>
  <si>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</si>
  <si>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</si>
  <si>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</si>
  <si>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</si>
  <si>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</si>
  <si>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</si>
  <si>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</si>
  <si>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</si>
  <si>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</si>
  <si>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</si>
  <si>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</si>
  <si>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</si>
  <si>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</si>
  <si>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</si>
  <si>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</si>
  <si>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</si>
  <si>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</si>
  <si>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</si>
  <si>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</si>
  <si>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</si>
  <si>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</si>
  <si>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</si>
  <si>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</si>
  <si>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</si>
  <si>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</si>
  <si>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</si>
  <si>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</si>
  <si>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</si>
  <si>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</si>
  <si>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</si>
  <si>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</si>
  <si>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</si>
  <si>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</si>
  <si>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</si>
  <si>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</si>
  <si>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</si>
  <si>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</si>
  <si>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</si>
  <si>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</si>
  <si>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</si>
  <si>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</si>
  <si>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</si>
  <si>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</si>
  <si>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</si>
  <si>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</si>
  <si>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雇用保険課長
松本　圭</t>
    <rPh sb="0" eb="2">
      <t>コヨウ</t>
    </rPh>
    <rPh sb="2" eb="4">
      <t>ホケン</t>
    </rPh>
    <rPh sb="4" eb="6">
      <t>カチョウ</t>
    </rPh>
    <rPh sb="7" eb="9">
      <t>マツモト</t>
    </rPh>
    <rPh sb="10" eb="11">
      <t>ケイ</t>
    </rPh>
    <phoneticPr fontId="5"/>
  </si>
  <si>
    <t>雇用保険法第63条第1項第8号
雇用保険法施行規則第138条第10号の2
船員の雇用の促進に関する特別措置法第20条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ダイ</t>
    </rPh>
    <rPh sb="33" eb="34">
      <t>ゴウ</t>
    </rPh>
    <rPh sb="37" eb="39">
      <t>センイン</t>
    </rPh>
    <rPh sb="40" eb="42">
      <t>コヨウ</t>
    </rPh>
    <rPh sb="43" eb="45">
      <t>ソクシン</t>
    </rPh>
    <rPh sb="46" eb="47">
      <t>カン</t>
    </rPh>
    <rPh sb="49" eb="51">
      <t>トクベツ</t>
    </rPh>
    <rPh sb="51" eb="53">
      <t>ソチ</t>
    </rPh>
    <rPh sb="53" eb="54">
      <t>ホウ</t>
    </rPh>
    <rPh sb="54" eb="55">
      <t>ダイ</t>
    </rPh>
    <rPh sb="57" eb="58">
      <t>ジョウ</t>
    </rPh>
    <phoneticPr fontId="5"/>
  </si>
  <si>
    <t>-</t>
  </si>
  <si>
    <t>船員雇用促進対策事業費
補助金</t>
    <rPh sb="0" eb="2">
      <t>センイン</t>
    </rPh>
    <rPh sb="2" eb="4">
      <t>コヨウ</t>
    </rPh>
    <rPh sb="4" eb="6">
      <t>ソクシン</t>
    </rPh>
    <rPh sb="6" eb="8">
      <t>タイサク</t>
    </rPh>
    <rPh sb="8" eb="11">
      <t>ジギョウヒ</t>
    </rPh>
    <rPh sb="12" eb="15">
      <t>ホジョキン</t>
    </rPh>
    <phoneticPr fontId="5"/>
  </si>
  <si>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rPh sb="0" eb="2">
      <t>センイン</t>
    </rPh>
    <rPh sb="3" eb="5">
      <t>コヨウ</t>
    </rPh>
    <rPh sb="6" eb="8">
      <t>ソクシン</t>
    </rPh>
    <rPh sb="9" eb="11">
      <t>アンテイ</t>
    </rPh>
    <rPh sb="12" eb="13">
      <t>ハカ</t>
    </rPh>
    <rPh sb="14" eb="16">
      <t>ジギョウ</t>
    </rPh>
    <rPh sb="17" eb="18">
      <t>オコナ</t>
    </rPh>
    <rPh sb="22" eb="24">
      <t>モクテキ</t>
    </rPh>
    <rPh sb="28" eb="30">
      <t>コウザイ</t>
    </rPh>
    <rPh sb="31" eb="33">
      <t>ニホン</t>
    </rPh>
    <rPh sb="33" eb="35">
      <t>センイン</t>
    </rPh>
    <rPh sb="35" eb="37">
      <t>コヨウ</t>
    </rPh>
    <rPh sb="37" eb="39">
      <t>ソクシン</t>
    </rPh>
    <rPh sb="44" eb="46">
      <t>イカ</t>
    </rPh>
    <rPh sb="56" eb="57">
      <t>タイ</t>
    </rPh>
    <rPh sb="59" eb="61">
      <t>コヨウ</t>
    </rPh>
    <rPh sb="61" eb="63">
      <t>センイン</t>
    </rPh>
    <rPh sb="64" eb="66">
      <t>チシキ</t>
    </rPh>
    <rPh sb="66" eb="67">
      <t>マタ</t>
    </rPh>
    <rPh sb="68" eb="70">
      <t>ギノウ</t>
    </rPh>
    <rPh sb="71" eb="73">
      <t>シュウトク</t>
    </rPh>
    <rPh sb="73" eb="74">
      <t>オヨ</t>
    </rPh>
    <rPh sb="75" eb="77">
      <t>コウジョウ</t>
    </rPh>
    <rPh sb="78" eb="79">
      <t>ハカ</t>
    </rPh>
    <rPh sb="83" eb="85">
      <t>ヒツヨウ</t>
    </rPh>
    <rPh sb="86" eb="88">
      <t>ギノウ</t>
    </rPh>
    <rPh sb="88" eb="90">
      <t>クンレン</t>
    </rPh>
    <rPh sb="91" eb="93">
      <t>ジッシ</t>
    </rPh>
    <rPh sb="95" eb="97">
      <t>ジギョウ</t>
    </rPh>
    <rPh sb="98" eb="99">
      <t>タイ</t>
    </rPh>
    <rPh sb="100" eb="102">
      <t>ホジョ</t>
    </rPh>
    <rPh sb="103" eb="104">
      <t>オコナ</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</si>
  <si>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</si>
  <si>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技能訓練後の試験合格率を93％以上とする。</t>
    <rPh sb="0" eb="2">
      <t>ギノウ</t>
    </rPh>
    <rPh sb="2" eb="4">
      <t>クンレン</t>
    </rPh>
    <rPh sb="4" eb="5">
      <t>アト</t>
    </rPh>
    <rPh sb="6" eb="8">
      <t>シケン</t>
    </rPh>
    <rPh sb="8" eb="11">
      <t>ゴウカクリツ</t>
    </rPh>
    <rPh sb="15" eb="17">
      <t>イジョウ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</si>
  <si>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</si>
  <si>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訓練開講数</t>
    <rPh sb="0" eb="2">
      <t>クンレン</t>
    </rPh>
    <rPh sb="2" eb="4">
      <t>カイコウ</t>
    </rPh>
    <rPh sb="4" eb="5">
      <t>スウ</t>
    </rPh>
    <phoneticPr fontId="5"/>
  </si>
  <si>
    <t>訓練受講者数</t>
    <rPh sb="0" eb="2">
      <t>クンレン</t>
    </rPh>
    <rPh sb="2" eb="5">
      <t>ジュコウシャ</t>
    </rPh>
    <rPh sb="5" eb="6">
      <t>スウ</t>
    </rPh>
    <phoneticPr fontId="5"/>
  </si>
  <si>
    <t>回</t>
    <rPh sb="0" eb="1">
      <t>カイ</t>
    </rPh>
    <phoneticPr fontId="5"/>
  </si>
  <si>
    <t>人</t>
    <rPh sb="0" eb="1">
      <t>ヒト</t>
    </rPh>
    <phoneticPr fontId="5"/>
  </si>
  <si>
    <t>千円</t>
    <rPh sb="0" eb="2">
      <t>センエン</t>
    </rPh>
    <phoneticPr fontId="5"/>
  </si>
  <si>
    <t>　X/Y</t>
  </si>
  <si>
    <t>X：決算額／Y：訓練受講者数</t>
    <rPh sb="2" eb="5">
      <t>ケッサンガク</t>
    </rPh>
    <rPh sb="8" eb="10">
      <t>クンレン</t>
    </rPh>
    <rPh sb="10" eb="13">
      <t>ジュコウシャ</t>
    </rPh>
    <rPh sb="13" eb="14">
      <t>スウ</t>
    </rPh>
    <phoneticPr fontId="5"/>
  </si>
  <si>
    <t>88,525千円／736人</t>
    <rPh sb="6" eb="8">
      <t>センエン</t>
    </rPh>
    <rPh sb="12" eb="13">
      <t>ニン</t>
    </rPh>
    <phoneticPr fontId="5"/>
  </si>
  <si>
    <t>85,596千円／657人</t>
  </si>
  <si>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</si>
  <si>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アンテイ</t>
    </rPh>
    <rPh sb="27" eb="28">
      <t>ハカ</t>
    </rPh>
    <phoneticPr fontId="5"/>
  </si>
  <si>
    <t>-</t>
    <phoneticPr fontId="5"/>
  </si>
  <si>
    <t>-</t>
    <phoneticPr fontId="5"/>
  </si>
  <si>
    <t>-</t>
    <phoneticPr fontId="5"/>
  </si>
  <si>
    <t>-</t>
    <phoneticPr fontId="5"/>
  </si>
  <si>
    <t>-</t>
    <phoneticPr fontId="5"/>
  </si>
  <si>
    <t>（公財）日本船員雇用促進センターが雇用船員に対して行う技能訓練事業に対して補助を行うことで、船員の雇用の促進と安定を図ることができるため、施策目標の達成に資するものである。</t>
    <rPh sb="1" eb="3">
      <t>コウザイ</t>
    </rPh>
    <rPh sb="4" eb="6">
      <t>ニホン</t>
    </rPh>
    <rPh sb="6" eb="8">
      <t>センイン</t>
    </rPh>
    <rPh sb="8" eb="10">
      <t>コヨウ</t>
    </rPh>
    <rPh sb="10" eb="12">
      <t>ソクシン</t>
    </rPh>
    <rPh sb="17" eb="19">
      <t>コヨウ</t>
    </rPh>
    <rPh sb="19" eb="21">
      <t>センイン</t>
    </rPh>
    <rPh sb="22" eb="23">
      <t>タイ</t>
    </rPh>
    <rPh sb="25" eb="26">
      <t>オコナ</t>
    </rPh>
    <rPh sb="27" eb="29">
      <t>ギノウ</t>
    </rPh>
    <rPh sb="29" eb="31">
      <t>クンレン</t>
    </rPh>
    <rPh sb="31" eb="33">
      <t>ジギョウ</t>
    </rPh>
    <rPh sb="34" eb="35">
      <t>タイ</t>
    </rPh>
    <rPh sb="37" eb="39">
      <t>ホジョ</t>
    </rPh>
    <rPh sb="40" eb="41">
      <t>オコナ</t>
    </rPh>
    <rPh sb="46" eb="48">
      <t>センイン</t>
    </rPh>
    <rPh sb="49" eb="51">
      <t>コヨウ</t>
    </rPh>
    <rPh sb="52" eb="54">
      <t>ソクシン</t>
    </rPh>
    <rPh sb="55" eb="57">
      <t>アンテイ</t>
    </rPh>
    <rPh sb="58" eb="59">
      <t>ハカ</t>
    </rPh>
    <rPh sb="69" eb="71">
      <t>セサク</t>
    </rPh>
    <rPh sb="71" eb="73">
      <t>モクヒョウ</t>
    </rPh>
    <rPh sb="74" eb="76">
      <t>タッセイ</t>
    </rPh>
    <rPh sb="77" eb="78">
      <t>シ</t>
    </rPh>
    <phoneticPr fontId="5"/>
  </si>
  <si>
    <t>-</t>
    <phoneticPr fontId="5"/>
  </si>
  <si>
    <t>-</t>
    <phoneticPr fontId="5"/>
  </si>
  <si>
    <t>-</t>
    <phoneticPr fontId="5"/>
  </si>
  <si>
    <t>-</t>
    <phoneticPr fontId="5"/>
  </si>
  <si>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5"/>
  </si>
  <si>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5"/>
  </si>
  <si>
    <t>同上の理由から、優先度の高い事業である。</t>
    <rPh sb="0" eb="2">
      <t>ドウジョウ</t>
    </rPh>
    <rPh sb="3" eb="5">
      <t>リユウ</t>
    </rPh>
    <rPh sb="8" eb="11">
      <t>ユウセンド</t>
    </rPh>
    <rPh sb="12" eb="13">
      <t>タカ</t>
    </rPh>
    <rPh sb="14" eb="16">
      <t>ジギョウ</t>
    </rPh>
    <phoneticPr fontId="5"/>
  </si>
  <si>
    <t>‐</t>
  </si>
  <si>
    <t>国土交通省</t>
  </si>
  <si>
    <t>船員雇用促進対策事業費</t>
    <rPh sb="0" eb="2">
      <t>センイン</t>
    </rPh>
    <rPh sb="2" eb="4">
      <t>コヨウ</t>
    </rPh>
    <rPh sb="4" eb="6">
      <t>ソクシン</t>
    </rPh>
    <rPh sb="6" eb="8">
      <t>タイサク</t>
    </rPh>
    <rPh sb="8" eb="11">
      <t>ジギョウヒ</t>
    </rPh>
    <phoneticPr fontId="5"/>
  </si>
  <si>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5"/>
  </si>
  <si>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5"/>
  </si>
  <si>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5"/>
  </si>
  <si>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5"/>
  </si>
  <si>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5"/>
  </si>
  <si>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5"/>
  </si>
  <si>
    <t>目標を上回る成果実績となっている。</t>
    <rPh sb="0" eb="2">
      <t>モクヒョウ</t>
    </rPh>
    <rPh sb="3" eb="5">
      <t>ウワマワ</t>
    </rPh>
    <rPh sb="6" eb="8">
      <t>セイカ</t>
    </rPh>
    <rPh sb="8" eb="10">
      <t>ジッセキ</t>
    </rPh>
    <phoneticPr fontId="5"/>
  </si>
  <si>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5"/>
  </si>
  <si>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5"/>
  </si>
  <si>
    <t>技能訓練費</t>
    <rPh sb="0" eb="2">
      <t>ギノウ</t>
    </rPh>
    <rPh sb="2" eb="5">
      <t>クンレンヒ</t>
    </rPh>
    <phoneticPr fontId="5"/>
  </si>
  <si>
    <t>人件費</t>
    <rPh sb="0" eb="3">
      <t>ジンケンヒ</t>
    </rPh>
    <phoneticPr fontId="5"/>
  </si>
  <si>
    <t>事務費</t>
    <rPh sb="0" eb="3">
      <t>ジムヒ</t>
    </rPh>
    <phoneticPr fontId="5"/>
  </si>
  <si>
    <t>雇用船員の訓練に係る経費</t>
    <rPh sb="0" eb="2">
      <t>コヨウ</t>
    </rPh>
    <rPh sb="2" eb="4">
      <t>センイン</t>
    </rPh>
    <rPh sb="5" eb="7">
      <t>クンレン</t>
    </rPh>
    <rPh sb="8" eb="9">
      <t>カカ</t>
    </rPh>
    <rPh sb="10" eb="12">
      <t>ケイヒ</t>
    </rPh>
    <phoneticPr fontId="5"/>
  </si>
  <si>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5"/>
  </si>
  <si>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6"/>
  </si>
  <si>
    <t>B.海上災害防止センター</t>
    <rPh sb="2" eb="4">
      <t>カイジョウ</t>
    </rPh>
    <rPh sb="4" eb="6">
      <t>サイガイ</t>
    </rPh>
    <rPh sb="6" eb="8">
      <t>ボウシ</t>
    </rPh>
    <phoneticPr fontId="5"/>
  </si>
  <si>
    <t>雇用船員の訓練に係る経費</t>
    <rPh sb="0" eb="2">
      <t>コヨウ</t>
    </rPh>
    <rPh sb="2" eb="4">
      <t>センイン</t>
    </rPh>
    <rPh sb="5" eb="7">
      <t>クンレン</t>
    </rPh>
    <rPh sb="8" eb="9">
      <t>カカ</t>
    </rPh>
    <rPh sb="10" eb="12">
      <t>ケイヒ</t>
    </rPh>
    <phoneticPr fontId="6"/>
  </si>
  <si>
    <t>日本船員雇用促進センター</t>
    <rPh sb="0" eb="2">
      <t>ニホン</t>
    </rPh>
    <rPh sb="2" eb="4">
      <t>センイン</t>
    </rPh>
    <rPh sb="4" eb="6">
      <t>コヨウ</t>
    </rPh>
    <rPh sb="6" eb="8">
      <t>ソクシン</t>
    </rPh>
    <phoneticPr fontId="5"/>
  </si>
  <si>
    <t>技能訓練の実施・運営維持</t>
    <rPh sb="0" eb="2">
      <t>ギノウ</t>
    </rPh>
    <rPh sb="2" eb="4">
      <t>クンレン</t>
    </rPh>
    <rPh sb="5" eb="7">
      <t>ジッシ</t>
    </rPh>
    <rPh sb="8" eb="10">
      <t>ウンエイ</t>
    </rPh>
    <rPh sb="10" eb="12">
      <t>イジ</t>
    </rPh>
    <phoneticPr fontId="5"/>
  </si>
  <si>
    <t>補助金等交付</t>
  </si>
  <si>
    <t>海上災害防止センター</t>
    <rPh sb="0" eb="2">
      <t>カイジョウ</t>
    </rPh>
    <rPh sb="2" eb="4">
      <t>サイガイ</t>
    </rPh>
    <rPh sb="4" eb="6">
      <t>ボウシ</t>
    </rPh>
    <phoneticPr fontId="5"/>
  </si>
  <si>
    <t>広島海技学院</t>
    <rPh sb="0" eb="2">
      <t>ヒロシマ</t>
    </rPh>
    <rPh sb="2" eb="4">
      <t>カイギ</t>
    </rPh>
    <rPh sb="4" eb="6">
      <t>ガクイン</t>
    </rPh>
    <phoneticPr fontId="5"/>
  </si>
  <si>
    <t>尾道海技学院</t>
    <rPh sb="0" eb="2">
      <t>オノミチ</t>
    </rPh>
    <rPh sb="2" eb="4">
      <t>カイギ</t>
    </rPh>
    <rPh sb="4" eb="6">
      <t>ガクイン</t>
    </rPh>
    <phoneticPr fontId="5"/>
  </si>
  <si>
    <t>海技大学校</t>
    <rPh sb="0" eb="2">
      <t>カイギ</t>
    </rPh>
    <rPh sb="2" eb="5">
      <t>ダイガッコウ</t>
    </rPh>
    <phoneticPr fontId="5"/>
  </si>
  <si>
    <t>日本海洋科学</t>
    <rPh sb="0" eb="2">
      <t>ニホン</t>
    </rPh>
    <rPh sb="2" eb="4">
      <t>カイヨウ</t>
    </rPh>
    <rPh sb="4" eb="6">
      <t>カガク</t>
    </rPh>
    <phoneticPr fontId="5"/>
  </si>
  <si>
    <t>九州海技学院</t>
    <rPh sb="0" eb="2">
      <t>キュウシュウ</t>
    </rPh>
    <rPh sb="2" eb="4">
      <t>カイギ</t>
    </rPh>
    <rPh sb="4" eb="6">
      <t>ガクイン</t>
    </rPh>
    <phoneticPr fontId="5"/>
  </si>
  <si>
    <t>気仙沼市水産振興協会</t>
    <rPh sb="0" eb="3">
      <t>ケセンヌマ</t>
    </rPh>
    <rPh sb="3" eb="4">
      <t>シ</t>
    </rPh>
    <rPh sb="4" eb="6">
      <t>スイサン</t>
    </rPh>
    <rPh sb="6" eb="8">
      <t>シンコウ</t>
    </rPh>
    <rPh sb="8" eb="10">
      <t>キョウカイ</t>
    </rPh>
    <phoneticPr fontId="5"/>
  </si>
  <si>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5"/>
  </si>
  <si>
    <t>同上</t>
    <rPh sb="0" eb="2">
      <t>ドウジョウ</t>
    </rPh>
    <phoneticPr fontId="5"/>
  </si>
  <si>
    <t>731</t>
  </si>
  <si>
    <t>501</t>
  </si>
  <si>
    <t>664</t>
  </si>
  <si>
    <t>513</t>
  </si>
  <si>
    <t>588</t>
  </si>
  <si>
    <t>512</t>
  </si>
  <si>
    <t>501</t>
    <phoneticPr fontId="5"/>
  </si>
  <si>
    <t>509</t>
    <phoneticPr fontId="5"/>
  </si>
  <si>
    <t>-</t>
    <phoneticPr fontId="5"/>
  </si>
  <si>
    <t>-</t>
    <phoneticPr fontId="5"/>
  </si>
  <si>
    <t>88,533千円／673人</t>
    <phoneticPr fontId="5"/>
  </si>
  <si>
    <t>関門海技協会</t>
    <rPh sb="0" eb="6">
      <t>カンモン</t>
    </rPh>
    <phoneticPr fontId="5"/>
  </si>
  <si>
    <t>愛媛県愛南町役場</t>
    <rPh sb="0" eb="3">
      <t>エヒメケン</t>
    </rPh>
    <rPh sb="3" eb="6">
      <t>アイナンチョウ</t>
    </rPh>
    <rPh sb="6" eb="8">
      <t>ヤクバ</t>
    </rPh>
    <phoneticPr fontId="5"/>
  </si>
  <si>
    <t>92,055千円／794人</t>
    <phoneticPr fontId="5"/>
  </si>
  <si>
    <t>各年度ごとに訓練受講者数及び技能訓練後の試験合格率を把握・分析することにより事業効果の検証を行っており、引き続き効果的な執行に努める。</t>
    <phoneticPr fontId="5"/>
  </si>
  <si>
    <t>日本無線協会</t>
    <rPh sb="0" eb="2">
      <t>ニホン</t>
    </rPh>
    <rPh sb="2" eb="4">
      <t>ムセン</t>
    </rPh>
    <rPh sb="4" eb="6">
      <t>キョウカイ</t>
    </rPh>
    <phoneticPr fontId="5"/>
  </si>
  <si>
    <t>いずれも、船員の知識又は技能の習得及び向上を図るための訓練（技能訓練）に対し補助を行っているものであるが、次の通り対象が異なる。
　・厚生労働省→雇用されている船員対象
　・国土交通省→離職している船員対象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99" eb="101">
      <t>センイン</t>
    </rPh>
    <rPh sb="101" eb="103">
      <t>タイショウ</t>
    </rPh>
    <phoneticPr fontId="5"/>
  </si>
  <si>
    <t>技能訓練後の試験合格率
（合格者数／受験者数）</t>
    <rPh sb="0" eb="2">
      <t>ギノウ</t>
    </rPh>
    <rPh sb="2" eb="4">
      <t>クンレン</t>
    </rPh>
    <rPh sb="4" eb="5">
      <t>アト</t>
    </rPh>
    <rPh sb="6" eb="8">
      <t>シケン</t>
    </rPh>
    <rPh sb="8" eb="11">
      <t>ゴウカクリツ</t>
    </rPh>
    <rPh sb="13" eb="17">
      <t>ゴウカクシャスウ</t>
    </rPh>
    <rPh sb="18" eb="21">
      <t>ジュケンシャ</t>
    </rPh>
    <rPh sb="21" eb="22">
      <t>スウ</t>
    </rPh>
    <phoneticPr fontId="5"/>
  </si>
  <si>
    <t>A.日本船員雇用促進センター</t>
    <rPh sb="2" eb="4">
      <t>ニホン</t>
    </rPh>
    <rPh sb="4" eb="6">
      <t>センイン</t>
    </rPh>
    <rPh sb="6" eb="8">
      <t>コヨウ</t>
    </rPh>
    <rPh sb="8" eb="10">
      <t>ソクシン</t>
    </rPh>
    <phoneticPr fontId="5"/>
  </si>
  <si>
    <t>平成30年度においては、一部の講座で天候の影響で受講者にキャンセルが出たことや、定員に余裕があっても開講した講座があったことから、受講者数は見込みを下回った。一方で、執行率は97％と高い水準を維持し、受講希望の多かった講習の回数を見込みより多く開催するなど、実効性の高い事業として、雇用船員の知識又は技能の習得等を図ることができた。今後は、開催時期や訓練日数を見直し、より参加しやすい講座にすることとし、引き続き訓練スケジュールや定員に余裕がある講習の応募締切日を延長し幅広く周知する等の改善策を実施する。</t>
    <rPh sb="166" eb="168">
      <t>コンゴ</t>
    </rPh>
    <phoneticPr fontId="5"/>
  </si>
  <si>
    <t>センターが雇用船員に対して行う技能訓練事業に対して補助を行う。
　①船舶職員養成訓練
　②タンカー研修等
　③無線関係養成訓練
　④免許講習</t>
    <rPh sb="5" eb="7">
      <t>コヨウ</t>
    </rPh>
    <rPh sb="7" eb="9">
      <t>センイン</t>
    </rPh>
    <rPh sb="10" eb="11">
      <t>タイ</t>
    </rPh>
    <rPh sb="13" eb="14">
      <t>オコナ</t>
    </rPh>
    <rPh sb="15" eb="17">
      <t>ギノウ</t>
    </rPh>
    <rPh sb="17" eb="19">
      <t>クンレン</t>
    </rPh>
    <rPh sb="19" eb="21">
      <t>ジギョウ</t>
    </rPh>
    <rPh sb="22" eb="23">
      <t>タイ</t>
    </rPh>
    <rPh sb="25" eb="27">
      <t>ホジョ</t>
    </rPh>
    <rPh sb="28" eb="29">
      <t>オコナ</t>
    </rPh>
    <rPh sb="34" eb="36">
      <t>センパク</t>
    </rPh>
    <rPh sb="36" eb="38">
      <t>ショクイン</t>
    </rPh>
    <rPh sb="38" eb="40">
      <t>ヨウセイ</t>
    </rPh>
    <rPh sb="40" eb="42">
      <t>クンレン</t>
    </rPh>
    <rPh sb="49" eb="51">
      <t>ケンシュウ</t>
    </rPh>
    <rPh sb="51" eb="52">
      <t>トウ</t>
    </rPh>
    <rPh sb="55" eb="57">
      <t>ムセン</t>
    </rPh>
    <rPh sb="57" eb="59">
      <t>カンケイ</t>
    </rPh>
    <rPh sb="59" eb="61">
      <t>ヨウセイ</t>
    </rPh>
    <rPh sb="61" eb="63">
      <t>クンレン</t>
    </rPh>
    <rPh sb="66" eb="68">
      <t>メンキョ</t>
    </rPh>
    <rPh sb="68" eb="70">
      <t>コウシュウ</t>
    </rPh>
    <phoneticPr fontId="5"/>
  </si>
  <si>
    <t>消費税増税に伴う増</t>
    <rPh sb="0" eb="3">
      <t>ショウヒゼイ</t>
    </rPh>
    <rPh sb="3" eb="5">
      <t>ゾウゼイ</t>
    </rPh>
    <rPh sb="6" eb="7">
      <t>トモナ</t>
    </rPh>
    <rPh sb="8" eb="9">
      <t>ゾウ</t>
    </rPh>
    <phoneticPr fontId="5"/>
  </si>
  <si>
    <t>船舶乗組員は、船舶の種別、総トン数等によって、各種の免許制度があるが、当該事業の技能訓練は甲板員等の基礎的な知識と技能の習得を目的にしているものと考える。予算の執行率も高く、当初の目的を達成しているものと認め、事業の継続は妥当と判断する。（増田　正志）</t>
    <phoneticPr fontId="5"/>
  </si>
  <si>
    <t>活動実績が低調に推移している要因を分析し、事業の適正な執行を図ること。</t>
    <phoneticPr fontId="5"/>
  </si>
  <si>
    <t>講習の日程等が決まり次第ホームページで周知するとともに、事業者団体等にも積極的に広報を行うなど、受講者の増加に寄与されると思われる取り組みを行う。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</si>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</sst>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33621</xdr:colOff>
      <xdr:row>741</xdr:row>
      <xdr:rowOff>0</xdr:rowOff>
    </xdr:from>
    <xdr:to>
      <xdr:col>34</xdr:col>
      <xdr:colOff>91332</xdr:colOff>
      <xdr:row>744</xdr:row>
      <xdr:rowOff>288445</xdr:rowOff>
    </xdr:to>
    <xdr:sp macro="" textlink="">
      <xdr:nvSpPr>
        <xdr:cNvPr id="3" name="正方形/長方形 2"/>
        <xdr:cNvSpPr/>
      </xdr:nvSpPr>
      <xdr:spPr>
        <a:xfrm>
          <a:off x="4034121" y="4054792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８９百万円</a:t>
          </a:r>
        </a:p>
      </xdr:txBody>
    </xdr:sp>
    <xdr:clientData/>
  </xdr:twoCellAnchor>
  <xdr:twoCellAnchor>
    <xdr:from>
      <xdr:col>27</xdr:col>
      <xdr:colOff>22415</xdr:colOff>
      <xdr:row>744</xdr:row>
      <xdr:rowOff>291354</xdr:rowOff>
    </xdr:from>
    <xdr:to>
      <xdr:col>27</xdr:col>
      <xdr:colOff>28021</xdr:colOff>
      <xdr:row>747</xdr:row>
      <xdr:rowOff>247542</xdr:rowOff>
    </xdr:to>
    <xdr:cxnSp macro="">
      <xdr:nvCxnSpPr>
        <xdr:cNvPr id="4" name="直線矢印コネクタ 3"/>
        <xdr:cNvCxnSpPr/>
      </xdr:nvCxnSpPr>
      <xdr:spPr>
        <a:xfrm rot="5400000">
          <a:off x="4919161" y="42400483"/>
          <a:ext cx="1013463" cy="56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168093</xdr:colOff>
      <xdr:row>747</xdr:row>
      <xdr:rowOff>224118</xdr:rowOff>
    </xdr:from>
    <xdr:to>
      <xdr:col>30</xdr:col>
      <xdr:colOff>138585</xdr:colOff>
      <xdr:row>748</xdr:row>
      <xdr:rowOff>308374</xdr:rowOff>
    </xdr:to>
    <xdr:sp macro="" textlink="">
      <xdr:nvSpPr>
        <xdr:cNvPr id="5" name="テキスト ボックス 4"/>
        <xdr:cNvSpPr txBox="1"/>
      </xdr:nvSpPr>
      <xdr:spPr>
        <a:xfrm>
          <a:off x="4768668" y="42886593"/>
          <a:ext cx="1370667" cy="43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33621</xdr:colOff>
      <xdr:row>748</xdr:row>
      <xdr:rowOff>324971</xdr:rowOff>
    </xdr:from>
    <xdr:to>
      <xdr:col>34</xdr:col>
      <xdr:colOff>57715</xdr:colOff>
      <xdr:row>751</xdr:row>
      <xdr:rowOff>324971</xdr:rowOff>
    </xdr:to>
    <xdr:sp macro="" textlink="">
      <xdr:nvSpPr>
        <xdr:cNvPr id="6" name="正方形/長方形 5"/>
        <xdr:cNvSpPr/>
      </xdr:nvSpPr>
      <xdr:spPr>
        <a:xfrm>
          <a:off x="4034121" y="43339871"/>
          <a:ext cx="2824444"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８９百万円</a:t>
          </a:r>
        </a:p>
      </xdr:txBody>
    </xdr:sp>
    <xdr:clientData/>
  </xdr:twoCellAnchor>
  <xdr:twoCellAnchor>
    <xdr:from>
      <xdr:col>27</xdr:col>
      <xdr:colOff>33621</xdr:colOff>
      <xdr:row>752</xdr:row>
      <xdr:rowOff>0</xdr:rowOff>
    </xdr:from>
    <xdr:to>
      <xdr:col>27</xdr:col>
      <xdr:colOff>56029</xdr:colOff>
      <xdr:row>756</xdr:row>
      <xdr:rowOff>20598</xdr:rowOff>
    </xdr:to>
    <xdr:cxnSp macro="">
      <xdr:nvCxnSpPr>
        <xdr:cNvPr id="7" name="直線矢印コネクタ 6"/>
        <xdr:cNvCxnSpPr/>
      </xdr:nvCxnSpPr>
      <xdr:spPr>
        <a:xfrm flipH="1">
          <a:off x="5434296" y="44424600"/>
          <a:ext cx="22408" cy="14302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123268</xdr:colOff>
      <xdr:row>756</xdr:row>
      <xdr:rowOff>11206</xdr:rowOff>
    </xdr:from>
    <xdr:to>
      <xdr:col>30</xdr:col>
      <xdr:colOff>103872</xdr:colOff>
      <xdr:row>756</xdr:row>
      <xdr:rowOff>430147</xdr:rowOff>
    </xdr:to>
    <xdr:sp macro="" textlink="">
      <xdr:nvSpPr>
        <xdr:cNvPr id="8" name="テキスト ボックス 7"/>
        <xdr:cNvSpPr txBox="1"/>
      </xdr:nvSpPr>
      <xdr:spPr>
        <a:xfrm>
          <a:off x="4723843" y="45845506"/>
          <a:ext cx="1380779" cy="41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20</xdr:col>
      <xdr:colOff>11208</xdr:colOff>
      <xdr:row>756</xdr:row>
      <xdr:rowOff>369795</xdr:rowOff>
    </xdr:from>
    <xdr:to>
      <xdr:col>34</xdr:col>
      <xdr:colOff>70147</xdr:colOff>
      <xdr:row>758</xdr:row>
      <xdr:rowOff>448235</xdr:rowOff>
    </xdr:to>
    <xdr:sp macro="" textlink="">
      <xdr:nvSpPr>
        <xdr:cNvPr id="9" name="正方形/長方形 8"/>
        <xdr:cNvSpPr/>
      </xdr:nvSpPr>
      <xdr:spPr>
        <a:xfrm>
          <a:off x="4011708" y="46204095"/>
          <a:ext cx="2859289" cy="1411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Ｂ：技能訓練施設（１１施設）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７５百万円</a:t>
          </a:r>
        </a:p>
      </xdr:txBody>
    </xdr:sp>
    <xdr:clientData/>
  </xdr:twoCellAnchor>
  <xdr:twoCellAnchor>
    <xdr:from>
      <xdr:col>27</xdr:col>
      <xdr:colOff>44826</xdr:colOff>
      <xdr:row>754</xdr:row>
      <xdr:rowOff>1</xdr:rowOff>
    </xdr:from>
    <xdr:to>
      <xdr:col>32</xdr:col>
      <xdr:colOff>67239</xdr:colOff>
      <xdr:row>754</xdr:row>
      <xdr:rowOff>11206</xdr:rowOff>
    </xdr:to>
    <xdr:cxnSp macro="">
      <xdr:nvCxnSpPr>
        <xdr:cNvPr id="10" name="直線矢印コネクタ 9"/>
        <xdr:cNvCxnSpPr/>
      </xdr:nvCxnSpPr>
      <xdr:spPr>
        <a:xfrm flipV="1">
          <a:off x="5445501" y="45129451"/>
          <a:ext cx="1022538" cy="112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78443</xdr:colOff>
      <xdr:row>753</xdr:row>
      <xdr:rowOff>78441</xdr:rowOff>
    </xdr:from>
    <xdr:to>
      <xdr:col>40</xdr:col>
      <xdr:colOff>78445</xdr:colOff>
      <xdr:row>756</xdr:row>
      <xdr:rowOff>44824</xdr:rowOff>
    </xdr:to>
    <xdr:sp macro="" textlink="">
      <xdr:nvSpPr>
        <xdr:cNvPr id="11" name="正方形/長方形 10"/>
        <xdr:cNvSpPr/>
      </xdr:nvSpPr>
      <xdr:spPr>
        <a:xfrm>
          <a:off x="6479243" y="44855466"/>
          <a:ext cx="1600202" cy="1023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27</xdr:col>
      <xdr:colOff>1</xdr:colOff>
      <xdr:row>751</xdr:row>
      <xdr:rowOff>280147</xdr:rowOff>
    </xdr:from>
    <xdr:to>
      <xdr:col>37</xdr:col>
      <xdr:colOff>134471</xdr:colOff>
      <xdr:row>753</xdr:row>
      <xdr:rowOff>17020</xdr:rowOff>
    </xdr:to>
    <xdr:sp macro="" textlink="">
      <xdr:nvSpPr>
        <xdr:cNvPr id="12" name="テキスト ボックス 11"/>
        <xdr:cNvSpPr txBox="1"/>
      </xdr:nvSpPr>
      <xdr:spPr>
        <a:xfrm>
          <a:off x="5400676" y="44352322"/>
          <a:ext cx="2134720" cy="441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［技能訓練の実施・運営維持］</a:t>
          </a:r>
        </a:p>
      </xdr:txBody>
    </xdr:sp>
    <xdr:clientData/>
  </xdr:twoCellAnchor>
  <xdr:twoCellAnchor>
    <xdr:from>
      <xdr:col>20</xdr:col>
      <xdr:colOff>100853</xdr:colOff>
      <xdr:row>758</xdr:row>
      <xdr:rowOff>416296</xdr:rowOff>
    </xdr:from>
    <xdr:to>
      <xdr:col>33</xdr:col>
      <xdr:colOff>156882</xdr:colOff>
      <xdr:row>759</xdr:row>
      <xdr:rowOff>185106</xdr:rowOff>
    </xdr:to>
    <xdr:sp macro="" textlink="">
      <xdr:nvSpPr>
        <xdr:cNvPr id="13" name="テキスト ボックス 12"/>
        <xdr:cNvSpPr txBox="1"/>
      </xdr:nvSpPr>
      <xdr:spPr>
        <a:xfrm>
          <a:off x="4101353" y="47584096"/>
          <a:ext cx="2656354" cy="4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110" zoomScaleNormal="75" zoomScaleSheetLayoutView="11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543</v>
      </c>
      <c r="AT2" s="220"/>
      <c r="AU2" s="220"/>
      <c r="AV2" s="52" t="str">
        <f>IF(AW2="", "", "-")</f>
        <v/>
      </c>
      <c r="AW2" s="397"/>
      <c r="AX2" s="397"/>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569</v>
      </c>
      <c r="AK3" s="524"/>
      <c r="AL3" s="524"/>
      <c r="AM3" s="524"/>
      <c r="AN3" s="524"/>
      <c r="AO3" s="524"/>
      <c r="AP3" s="524"/>
      <c r="AQ3" s="524"/>
      <c r="AR3" s="524"/>
      <c r="AS3" s="524"/>
      <c r="AT3" s="524"/>
      <c r="AU3" s="524"/>
      <c r="AV3" s="524"/>
      <c r="AW3" s="524"/>
      <c r="AX3" s="24" t="s">
        <v>65</v>
      </c>
    </row>
    <row r="4" spans="1:50" ht="24.75" customHeight="1" x14ac:dyDescent="0.15">
      <c r="A4" s="728" t="s">
        <v>25</v>
      </c>
      <c r="B4" s="729"/>
      <c r="C4" s="729"/>
      <c r="D4" s="729"/>
      <c r="E4" s="729"/>
      <c r="F4" s="729"/>
      <c r="G4" s="704" t="s">
        <v>578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184</v>
      </c>
      <c r="H5" s="558"/>
      <c r="I5" s="558"/>
      <c r="J5" s="558"/>
      <c r="K5" s="558"/>
      <c r="L5" s="558"/>
      <c r="M5" s="559" t="s">
        <v>66</v>
      </c>
      <c r="N5" s="560"/>
      <c r="O5" s="560"/>
      <c r="P5" s="560"/>
      <c r="Q5" s="560"/>
      <c r="R5" s="561"/>
      <c r="S5" s="562" t="s">
        <v>131</v>
      </c>
      <c r="T5" s="558"/>
      <c r="U5" s="558"/>
      <c r="V5" s="558"/>
      <c r="W5" s="558"/>
      <c r="X5" s="563"/>
      <c r="Y5" s="720" t="s">
        <v>3</v>
      </c>
      <c r="Z5" s="721"/>
      <c r="AA5" s="721"/>
      <c r="AB5" s="721"/>
      <c r="AC5" s="721"/>
      <c r="AD5" s="722"/>
      <c r="AE5" s="723" t="s">
        <v>571</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4" t="str">
        <f>入力規則等!F39</f>
        <v>労働保険特別会計雇用勘定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574</v>
      </c>
      <c r="H7" s="837"/>
      <c r="I7" s="837"/>
      <c r="J7" s="837"/>
      <c r="K7" s="837"/>
      <c r="L7" s="837"/>
      <c r="M7" s="837"/>
      <c r="N7" s="837"/>
      <c r="O7" s="837"/>
      <c r="P7" s="837"/>
      <c r="Q7" s="837"/>
      <c r="R7" s="837"/>
      <c r="S7" s="837"/>
      <c r="T7" s="837"/>
      <c r="U7" s="837"/>
      <c r="V7" s="837"/>
      <c r="W7" s="837"/>
      <c r="X7" s="838"/>
      <c r="Y7" s="395" t="s">
        <v>515</v>
      </c>
      <c r="Z7" s="296"/>
      <c r="AA7" s="296"/>
      <c r="AB7" s="296"/>
      <c r="AC7" s="296"/>
      <c r="AD7" s="396"/>
      <c r="AE7" s="383" t="s">
        <v>645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海洋政策、子ども・若者育成支援</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7.5" customHeight="1" x14ac:dyDescent="0.15">
      <c r="A10" s="745" t="s">
        <v>30</v>
      </c>
      <c r="B10" s="746"/>
      <c r="C10" s="746"/>
      <c r="D10" s="746"/>
      <c r="E10" s="746"/>
      <c r="F10" s="746"/>
      <c r="G10" s="677" t="s">
        <v>657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3"/>
      <c r="H12" s="684"/>
      <c r="I12" s="684"/>
      <c r="J12" s="684"/>
      <c r="K12" s="684"/>
      <c r="L12" s="684"/>
      <c r="M12" s="684"/>
      <c r="N12" s="684"/>
      <c r="O12" s="68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37" t="s">
        <v>7</v>
      </c>
      <c r="J13" s="638"/>
      <c r="K13" s="638"/>
      <c r="L13" s="638"/>
      <c r="M13" s="638"/>
      <c r="N13" s="638"/>
      <c r="O13" s="639"/>
      <c r="P13" s="108">
        <v>92</v>
      </c>
      <c r="Q13" s="109"/>
      <c r="R13" s="109"/>
      <c r="S13" s="109"/>
      <c r="T13" s="109"/>
      <c r="U13" s="109"/>
      <c r="V13" s="110"/>
      <c r="W13" s="108">
        <v>92</v>
      </c>
      <c r="X13" s="109"/>
      <c r="Y13" s="109"/>
      <c r="Z13" s="109"/>
      <c r="AA13" s="109"/>
      <c r="AB13" s="109"/>
      <c r="AC13" s="110"/>
      <c r="AD13" s="108">
        <v>92</v>
      </c>
      <c r="AE13" s="109"/>
      <c r="AF13" s="109"/>
      <c r="AG13" s="109"/>
      <c r="AH13" s="109"/>
      <c r="AI13" s="109"/>
      <c r="AJ13" s="110"/>
      <c r="AK13" s="108">
        <v>92</v>
      </c>
      <c r="AL13" s="109"/>
      <c r="AM13" s="109"/>
      <c r="AN13" s="109"/>
      <c r="AO13" s="109"/>
      <c r="AP13" s="109"/>
      <c r="AQ13" s="110"/>
      <c r="AR13" s="105">
        <v>93</v>
      </c>
      <c r="AS13" s="106"/>
      <c r="AT13" s="106"/>
      <c r="AU13" s="106"/>
      <c r="AV13" s="106"/>
      <c r="AW13" s="106"/>
      <c r="AX13" s="394"/>
    </row>
    <row r="14" spans="1:50" ht="21" customHeight="1" x14ac:dyDescent="0.15">
      <c r="A14" s="142"/>
      <c r="B14" s="143"/>
      <c r="C14" s="143"/>
      <c r="D14" s="143"/>
      <c r="E14" s="143"/>
      <c r="F14" s="144"/>
      <c r="G14" s="750"/>
      <c r="H14" s="751"/>
      <c r="I14" s="574" t="s">
        <v>8</v>
      </c>
      <c r="J14" s="631"/>
      <c r="K14" s="631"/>
      <c r="L14" s="631"/>
      <c r="M14" s="631"/>
      <c r="N14" s="631"/>
      <c r="O14" s="632"/>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4" t="s">
        <v>51</v>
      </c>
      <c r="J15" s="575"/>
      <c r="K15" s="575"/>
      <c r="L15" s="575"/>
      <c r="M15" s="575"/>
      <c r="N15" s="575"/>
      <c r="O15" s="576"/>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646</v>
      </c>
      <c r="AS15" s="109"/>
      <c r="AT15" s="109"/>
      <c r="AU15" s="109"/>
      <c r="AV15" s="109"/>
      <c r="AW15" s="109"/>
      <c r="AX15" s="630"/>
    </row>
    <row r="16" spans="1:50" ht="21" customHeight="1" x14ac:dyDescent="0.15">
      <c r="A16" s="142"/>
      <c r="B16" s="143"/>
      <c r="C16" s="143"/>
      <c r="D16" s="143"/>
      <c r="E16" s="143"/>
      <c r="F16" s="144"/>
      <c r="G16" s="750"/>
      <c r="H16" s="751"/>
      <c r="I16" s="574" t="s">
        <v>52</v>
      </c>
      <c r="J16" s="575"/>
      <c r="K16" s="575"/>
      <c r="L16" s="575"/>
      <c r="M16" s="575"/>
      <c r="N16" s="575"/>
      <c r="O16" s="576"/>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0"/>
      <c r="H17" s="751"/>
      <c r="I17" s="574" t="s">
        <v>50</v>
      </c>
      <c r="J17" s="631"/>
      <c r="K17" s="631"/>
      <c r="L17" s="631"/>
      <c r="M17" s="631"/>
      <c r="N17" s="631"/>
      <c r="O17" s="632"/>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92</v>
      </c>
      <c r="Q18" s="115"/>
      <c r="R18" s="115"/>
      <c r="S18" s="115"/>
      <c r="T18" s="115"/>
      <c r="U18" s="115"/>
      <c r="V18" s="116"/>
      <c r="W18" s="114">
        <f>SUM(W13:AC17)</f>
        <v>92</v>
      </c>
      <c r="X18" s="115"/>
      <c r="Y18" s="115"/>
      <c r="Z18" s="115"/>
      <c r="AA18" s="115"/>
      <c r="AB18" s="115"/>
      <c r="AC18" s="116"/>
      <c r="AD18" s="114">
        <f>SUM(AD13:AJ17)</f>
        <v>92</v>
      </c>
      <c r="AE18" s="115"/>
      <c r="AF18" s="115"/>
      <c r="AG18" s="115"/>
      <c r="AH18" s="115"/>
      <c r="AI18" s="115"/>
      <c r="AJ18" s="116"/>
      <c r="AK18" s="114">
        <f>SUM(AK13:AQ17)</f>
        <v>92</v>
      </c>
      <c r="AL18" s="115"/>
      <c r="AM18" s="115"/>
      <c r="AN18" s="115"/>
      <c r="AO18" s="115"/>
      <c r="AP18" s="115"/>
      <c r="AQ18" s="116"/>
      <c r="AR18" s="114">
        <f>SUM(AR13:AX17)</f>
        <v>93</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89</v>
      </c>
      <c r="Q19" s="109"/>
      <c r="R19" s="109"/>
      <c r="S19" s="109"/>
      <c r="T19" s="109"/>
      <c r="U19" s="109"/>
      <c r="V19" s="110"/>
      <c r="W19" s="108">
        <v>86</v>
      </c>
      <c r="X19" s="109"/>
      <c r="Y19" s="109"/>
      <c r="Z19" s="109"/>
      <c r="AA19" s="109"/>
      <c r="AB19" s="109"/>
      <c r="AC19" s="110"/>
      <c r="AD19" s="108">
        <v>89</v>
      </c>
      <c r="AE19" s="109"/>
      <c r="AF19" s="109"/>
      <c r="AG19" s="109"/>
      <c r="AH19" s="109"/>
      <c r="AI19" s="109"/>
      <c r="AJ19" s="110"/>
      <c r="AK19" s="486"/>
      <c r="AL19" s="486"/>
      <c r="AM19" s="486"/>
      <c r="AN19" s="486"/>
      <c r="AO19" s="486"/>
      <c r="AP19" s="486"/>
      <c r="AQ19" s="486"/>
      <c r="AR19" s="486"/>
      <c r="AS19" s="486"/>
      <c r="AT19" s="486"/>
      <c r="AU19" s="486"/>
      <c r="AV19" s="486"/>
      <c r="AW19" s="486"/>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0.96739130434782605</v>
      </c>
      <c r="Q20" s="538"/>
      <c r="R20" s="538"/>
      <c r="S20" s="538"/>
      <c r="T20" s="538"/>
      <c r="U20" s="538"/>
      <c r="V20" s="538"/>
      <c r="W20" s="538">
        <f t="shared" ref="W20" si="0">IF(W18=0, "-", SUM(W19)/W18)</f>
        <v>0.93478260869565222</v>
      </c>
      <c r="X20" s="538"/>
      <c r="Y20" s="538"/>
      <c r="Z20" s="538"/>
      <c r="AA20" s="538"/>
      <c r="AB20" s="538"/>
      <c r="AC20" s="538"/>
      <c r="AD20" s="538">
        <f t="shared" ref="AD20" si="1">IF(AD18=0, "-", SUM(AD19)/AD18)</f>
        <v>0.96739130434782605</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15">
      <c r="A21" s="145"/>
      <c r="B21" s="146"/>
      <c r="C21" s="146"/>
      <c r="D21" s="146"/>
      <c r="E21" s="146"/>
      <c r="F21" s="147"/>
      <c r="G21" s="933" t="s">
        <v>478</v>
      </c>
      <c r="H21" s="934"/>
      <c r="I21" s="934"/>
      <c r="J21" s="934"/>
      <c r="K21" s="934"/>
      <c r="L21" s="934"/>
      <c r="M21" s="934"/>
      <c r="N21" s="934"/>
      <c r="O21" s="934"/>
      <c r="P21" s="538">
        <f>IF(P19=0, "-", SUM(P19)/SUM(P13,P14))</f>
        <v>0.96739130434782605</v>
      </c>
      <c r="Q21" s="538"/>
      <c r="R21" s="538"/>
      <c r="S21" s="538"/>
      <c r="T21" s="538"/>
      <c r="U21" s="538"/>
      <c r="V21" s="538"/>
      <c r="W21" s="538">
        <f t="shared" ref="W21" si="2">IF(W19=0, "-", SUM(W19)/SUM(W13,W14))</f>
        <v>0.93478260869565222</v>
      </c>
      <c r="X21" s="538"/>
      <c r="Y21" s="538"/>
      <c r="Z21" s="538"/>
      <c r="AA21" s="538"/>
      <c r="AB21" s="538"/>
      <c r="AC21" s="538"/>
      <c r="AD21" s="538">
        <f t="shared" ref="AD21" si="3">IF(AD19=0, "-", SUM(AD19)/SUM(AD13,AD14))</f>
        <v>0.96739130434782605</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92</v>
      </c>
      <c r="Q23" s="106"/>
      <c r="R23" s="106"/>
      <c r="S23" s="106"/>
      <c r="T23" s="106"/>
      <c r="U23" s="106"/>
      <c r="V23" s="107"/>
      <c r="W23" s="105">
        <v>93</v>
      </c>
      <c r="X23" s="106"/>
      <c r="Y23" s="106"/>
      <c r="Z23" s="106"/>
      <c r="AA23" s="106"/>
      <c r="AB23" s="106"/>
      <c r="AC23" s="107"/>
      <c r="AD23" s="209" t="s">
        <v>658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92</v>
      </c>
      <c r="Q29" s="109"/>
      <c r="R29" s="109"/>
      <c r="S29" s="109"/>
      <c r="T29" s="109"/>
      <c r="U29" s="109"/>
      <c r="V29" s="110"/>
      <c r="W29" s="227">
        <f>AR13</f>
        <v>93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39" t="s">
        <v>579</v>
      </c>
      <c r="H32" s="540"/>
      <c r="I32" s="540"/>
      <c r="J32" s="540"/>
      <c r="K32" s="540"/>
      <c r="L32" s="540"/>
      <c r="M32" s="540"/>
      <c r="N32" s="540"/>
      <c r="O32" s="541"/>
      <c r="P32" s="161" t="s">
        <v>654</v>
      </c>
      <c r="Q32" s="161"/>
      <c r="R32" s="161"/>
      <c r="S32" s="161"/>
      <c r="T32" s="161"/>
      <c r="U32" s="161"/>
      <c r="V32" s="161"/>
      <c r="W32" s="161"/>
      <c r="X32" s="231"/>
      <c r="Y32" s="338" t="s">
        <v>12</v>
      </c>
      <c r="Z32" s="548"/>
      <c r="AA32" s="549"/>
      <c r="AB32" s="406" t="s">
        <v>496</v>
      </c>
      <c r="AC32" s="407"/>
      <c r="AD32" s="408"/>
      <c r="AE32" s="364">
        <v>94</v>
      </c>
      <c r="AF32" s="365"/>
      <c r="AG32" s="365"/>
      <c r="AH32" s="365"/>
      <c r="AI32" s="364">
        <v>95.8</v>
      </c>
      <c r="AJ32" s="365"/>
      <c r="AK32" s="365"/>
      <c r="AL32" s="365"/>
      <c r="AM32" s="364">
        <v>93.7</v>
      </c>
      <c r="AN32" s="365"/>
      <c r="AO32" s="365"/>
      <c r="AP32" s="365"/>
      <c r="AQ32" s="111" t="s">
        <v>575</v>
      </c>
      <c r="AR32" s="112"/>
      <c r="AS32" s="112"/>
      <c r="AT32" s="113"/>
      <c r="AU32" s="365" t="s">
        <v>575</v>
      </c>
      <c r="AV32" s="365"/>
      <c r="AW32" s="365"/>
      <c r="AX32" s="367"/>
    </row>
    <row r="33" spans="1:50" ht="23.25" customHeight="1" x14ac:dyDescent="0.15">
      <c r="A33" s="516"/>
      <c r="B33" s="517"/>
      <c r="C33" s="517"/>
      <c r="D33" s="517"/>
      <c r="E33" s="517"/>
      <c r="F33" s="518"/>
      <c r="G33" s="542"/>
      <c r="H33" s="543"/>
      <c r="I33" s="543"/>
      <c r="J33" s="543"/>
      <c r="K33" s="543"/>
      <c r="L33" s="543"/>
      <c r="M33" s="543"/>
      <c r="N33" s="543"/>
      <c r="O33" s="544"/>
      <c r="P33" s="233"/>
      <c r="Q33" s="233"/>
      <c r="R33" s="233"/>
      <c r="S33" s="233"/>
      <c r="T33" s="233"/>
      <c r="U33" s="233"/>
      <c r="V33" s="233"/>
      <c r="W33" s="233"/>
      <c r="X33" s="234"/>
      <c r="Y33" s="303" t="s">
        <v>54</v>
      </c>
      <c r="Z33" s="298"/>
      <c r="AA33" s="299"/>
      <c r="AB33" s="300" t="s">
        <v>496</v>
      </c>
      <c r="AC33" s="301"/>
      <c r="AD33" s="302"/>
      <c r="AE33" s="364">
        <v>93</v>
      </c>
      <c r="AF33" s="365"/>
      <c r="AG33" s="365"/>
      <c r="AH33" s="365"/>
      <c r="AI33" s="364">
        <v>93</v>
      </c>
      <c r="AJ33" s="365"/>
      <c r="AK33" s="365"/>
      <c r="AL33" s="365"/>
      <c r="AM33" s="364">
        <v>93</v>
      </c>
      <c r="AN33" s="365"/>
      <c r="AO33" s="365"/>
      <c r="AP33" s="365"/>
      <c r="AQ33" s="111" t="s">
        <v>575</v>
      </c>
      <c r="AR33" s="112"/>
      <c r="AS33" s="112"/>
      <c r="AT33" s="113"/>
      <c r="AU33" s="365">
        <v>93</v>
      </c>
      <c r="AV33" s="365"/>
      <c r="AW33" s="365"/>
      <c r="AX33" s="367"/>
    </row>
    <row r="34" spans="1:50" ht="23.25" customHeight="1" x14ac:dyDescent="0.15">
      <c r="A34" s="515"/>
      <c r="B34" s="513"/>
      <c r="C34" s="513"/>
      <c r="D34" s="513"/>
      <c r="E34" s="513"/>
      <c r="F34" s="514"/>
      <c r="G34" s="545"/>
      <c r="H34" s="546"/>
      <c r="I34" s="546"/>
      <c r="J34" s="546"/>
      <c r="K34" s="546"/>
      <c r="L34" s="546"/>
      <c r="M34" s="546"/>
      <c r="N34" s="546"/>
      <c r="O34" s="547"/>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103</v>
      </c>
      <c r="AJ34" s="365"/>
      <c r="AK34" s="365"/>
      <c r="AL34" s="365"/>
      <c r="AM34" s="364">
        <v>101</v>
      </c>
      <c r="AN34" s="365"/>
      <c r="AO34" s="365"/>
      <c r="AP34" s="365"/>
      <c r="AQ34" s="111" t="s">
        <v>575</v>
      </c>
      <c r="AR34" s="112"/>
      <c r="AS34" s="112"/>
      <c r="AT34" s="113"/>
      <c r="AU34" s="365" t="s">
        <v>575</v>
      </c>
      <c r="AV34" s="365"/>
      <c r="AW34" s="365"/>
      <c r="AX34" s="367"/>
    </row>
    <row r="35" spans="1:50" ht="23.25" customHeight="1" x14ac:dyDescent="0.15">
      <c r="A35" s="904" t="s">
        <v>505</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473</v>
      </c>
      <c r="B37" s="644"/>
      <c r="C37" s="644"/>
      <c r="D37" s="644"/>
      <c r="E37" s="644"/>
      <c r="F37" s="645"/>
      <c r="G37" s="564" t="s">
        <v>265</v>
      </c>
      <c r="H37" s="381"/>
      <c r="I37" s="381"/>
      <c r="J37" s="381"/>
      <c r="K37" s="381"/>
      <c r="L37" s="381"/>
      <c r="M37" s="381"/>
      <c r="N37" s="381"/>
      <c r="O37" s="565"/>
      <c r="P37" s="633" t="s">
        <v>59</v>
      </c>
      <c r="Q37" s="381"/>
      <c r="R37" s="381"/>
      <c r="S37" s="381"/>
      <c r="T37" s="381"/>
      <c r="U37" s="381"/>
      <c r="V37" s="381"/>
      <c r="W37" s="381"/>
      <c r="X37" s="565"/>
      <c r="Y37" s="634"/>
      <c r="Z37" s="635"/>
      <c r="AA37" s="636"/>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2"/>
      <c r="H40" s="543"/>
      <c r="I40" s="543"/>
      <c r="J40" s="543"/>
      <c r="K40" s="543"/>
      <c r="L40" s="543"/>
      <c r="M40" s="543"/>
      <c r="N40" s="543"/>
      <c r="O40" s="544"/>
      <c r="P40" s="233"/>
      <c r="Q40" s="233"/>
      <c r="R40" s="233"/>
      <c r="S40" s="233"/>
      <c r="T40" s="233"/>
      <c r="U40" s="233"/>
      <c r="V40" s="233"/>
      <c r="W40" s="233"/>
      <c r="X40" s="234"/>
      <c r="Y40" s="303" t="s">
        <v>54</v>
      </c>
      <c r="Z40" s="298"/>
      <c r="AA40" s="299"/>
      <c r="AB40" s="685"/>
      <c r="AC40" s="685"/>
      <c r="AD40" s="68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5"/>
      <c r="H41" s="546"/>
      <c r="I41" s="546"/>
      <c r="J41" s="546"/>
      <c r="K41" s="546"/>
      <c r="L41" s="546"/>
      <c r="M41" s="546"/>
      <c r="N41" s="546"/>
      <c r="O41" s="547"/>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473</v>
      </c>
      <c r="B44" s="644"/>
      <c r="C44" s="644"/>
      <c r="D44" s="644"/>
      <c r="E44" s="644"/>
      <c r="F44" s="645"/>
      <c r="G44" s="564" t="s">
        <v>265</v>
      </c>
      <c r="H44" s="381"/>
      <c r="I44" s="381"/>
      <c r="J44" s="381"/>
      <c r="K44" s="381"/>
      <c r="L44" s="381"/>
      <c r="M44" s="381"/>
      <c r="N44" s="381"/>
      <c r="O44" s="565"/>
      <c r="P44" s="633" t="s">
        <v>59</v>
      </c>
      <c r="Q44" s="381"/>
      <c r="R44" s="381"/>
      <c r="S44" s="381"/>
      <c r="T44" s="381"/>
      <c r="U44" s="381"/>
      <c r="V44" s="381"/>
      <c r="W44" s="381"/>
      <c r="X44" s="565"/>
      <c r="Y44" s="634"/>
      <c r="Z44" s="635"/>
      <c r="AA44" s="636"/>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2"/>
      <c r="H47" s="543"/>
      <c r="I47" s="543"/>
      <c r="J47" s="543"/>
      <c r="K47" s="543"/>
      <c r="L47" s="543"/>
      <c r="M47" s="543"/>
      <c r="N47" s="543"/>
      <c r="O47" s="544"/>
      <c r="P47" s="233"/>
      <c r="Q47" s="233"/>
      <c r="R47" s="233"/>
      <c r="S47" s="233"/>
      <c r="T47" s="233"/>
      <c r="U47" s="233"/>
      <c r="V47" s="233"/>
      <c r="W47" s="233"/>
      <c r="X47" s="234"/>
      <c r="Y47" s="303" t="s">
        <v>54</v>
      </c>
      <c r="Z47" s="298"/>
      <c r="AA47" s="299"/>
      <c r="AB47" s="685"/>
      <c r="AC47" s="685"/>
      <c r="AD47" s="68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5"/>
      <c r="H48" s="546"/>
      <c r="I48" s="546"/>
      <c r="J48" s="546"/>
      <c r="K48" s="546"/>
      <c r="L48" s="546"/>
      <c r="M48" s="546"/>
      <c r="N48" s="546"/>
      <c r="O48" s="547"/>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3" t="s">
        <v>59</v>
      </c>
      <c r="Q51" s="381"/>
      <c r="R51" s="381"/>
      <c r="S51" s="381"/>
      <c r="T51" s="381"/>
      <c r="U51" s="381"/>
      <c r="V51" s="381"/>
      <c r="W51" s="381"/>
      <c r="X51" s="565"/>
      <c r="Y51" s="634"/>
      <c r="Z51" s="635"/>
      <c r="AA51" s="636"/>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2"/>
      <c r="H54" s="543"/>
      <c r="I54" s="543"/>
      <c r="J54" s="543"/>
      <c r="K54" s="543"/>
      <c r="L54" s="543"/>
      <c r="M54" s="543"/>
      <c r="N54" s="543"/>
      <c r="O54" s="544"/>
      <c r="P54" s="233"/>
      <c r="Q54" s="233"/>
      <c r="R54" s="233"/>
      <c r="S54" s="233"/>
      <c r="T54" s="233"/>
      <c r="U54" s="233"/>
      <c r="V54" s="233"/>
      <c r="W54" s="233"/>
      <c r="X54" s="234"/>
      <c r="Y54" s="303" t="s">
        <v>54</v>
      </c>
      <c r="Z54" s="298"/>
      <c r="AA54" s="299"/>
      <c r="AB54" s="685"/>
      <c r="AC54" s="685"/>
      <c r="AD54" s="68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5"/>
      <c r="H55" s="546"/>
      <c r="I55" s="546"/>
      <c r="J55" s="546"/>
      <c r="K55" s="546"/>
      <c r="L55" s="546"/>
      <c r="M55" s="546"/>
      <c r="N55" s="546"/>
      <c r="O55" s="547"/>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3" t="s">
        <v>59</v>
      </c>
      <c r="Q58" s="381"/>
      <c r="R58" s="381"/>
      <c r="S58" s="381"/>
      <c r="T58" s="381"/>
      <c r="U58" s="381"/>
      <c r="V58" s="381"/>
      <c r="W58" s="381"/>
      <c r="X58" s="565"/>
      <c r="Y58" s="634"/>
      <c r="Z58" s="635"/>
      <c r="AA58" s="636"/>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2"/>
      <c r="H61" s="543"/>
      <c r="I61" s="543"/>
      <c r="J61" s="543"/>
      <c r="K61" s="543"/>
      <c r="L61" s="543"/>
      <c r="M61" s="543"/>
      <c r="N61" s="543"/>
      <c r="O61" s="544"/>
      <c r="P61" s="233"/>
      <c r="Q61" s="233"/>
      <c r="R61" s="233"/>
      <c r="S61" s="233"/>
      <c r="T61" s="233"/>
      <c r="U61" s="233"/>
      <c r="V61" s="233"/>
      <c r="W61" s="233"/>
      <c r="X61" s="234"/>
      <c r="Y61" s="303" t="s">
        <v>54</v>
      </c>
      <c r="Z61" s="298"/>
      <c r="AA61" s="299"/>
      <c r="AB61" s="685"/>
      <c r="AC61" s="685"/>
      <c r="AD61" s="68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5"/>
      <c r="H62" s="546"/>
      <c r="I62" s="546"/>
      <c r="J62" s="546"/>
      <c r="K62" s="546"/>
      <c r="L62" s="546"/>
      <c r="M62" s="546"/>
      <c r="N62" s="546"/>
      <c r="O62" s="547"/>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535</v>
      </c>
      <c r="AF65" s="369"/>
      <c r="AG65" s="369"/>
      <c r="AH65" s="370"/>
      <c r="AI65" s="368" t="s">
        <v>532</v>
      </c>
      <c r="AJ65" s="369"/>
      <c r="AK65" s="369"/>
      <c r="AL65" s="370"/>
      <c r="AM65" s="375" t="s">
        <v>527</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19"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6"/>
      <c r="R87" s="806"/>
      <c r="S87" s="806"/>
      <c r="T87" s="806"/>
      <c r="U87" s="806"/>
      <c r="V87" s="806"/>
      <c r="W87" s="806"/>
      <c r="X87" s="807"/>
      <c r="Y87" s="761" t="s">
        <v>62</v>
      </c>
      <c r="Z87" s="762"/>
      <c r="AA87" s="763"/>
      <c r="AB87" s="550"/>
      <c r="AC87" s="550"/>
      <c r="AD87" s="55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8"/>
      <c r="Q88" s="808"/>
      <c r="R88" s="808"/>
      <c r="S88" s="808"/>
      <c r="T88" s="808"/>
      <c r="U88" s="808"/>
      <c r="V88" s="808"/>
      <c r="W88" s="808"/>
      <c r="X88" s="809"/>
      <c r="Y88" s="735" t="s">
        <v>54</v>
      </c>
      <c r="Z88" s="736"/>
      <c r="AA88" s="737"/>
      <c r="AB88" s="685"/>
      <c r="AC88" s="685"/>
      <c r="AD88" s="68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10"/>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6"/>
      <c r="R92" s="806"/>
      <c r="S92" s="806"/>
      <c r="T92" s="806"/>
      <c r="U92" s="806"/>
      <c r="V92" s="806"/>
      <c r="W92" s="806"/>
      <c r="X92" s="807"/>
      <c r="Y92" s="761" t="s">
        <v>62</v>
      </c>
      <c r="Z92" s="762"/>
      <c r="AA92" s="763"/>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8"/>
      <c r="Q93" s="808"/>
      <c r="R93" s="808"/>
      <c r="S93" s="808"/>
      <c r="T93" s="808"/>
      <c r="U93" s="808"/>
      <c r="V93" s="808"/>
      <c r="W93" s="808"/>
      <c r="X93" s="809"/>
      <c r="Y93" s="735" t="s">
        <v>54</v>
      </c>
      <c r="Z93" s="736"/>
      <c r="AA93" s="737"/>
      <c r="AB93" s="685"/>
      <c r="AC93" s="685"/>
      <c r="AD93" s="68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10"/>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0" t="s">
        <v>583</v>
      </c>
      <c r="AC101" s="550"/>
      <c r="AD101" s="550"/>
      <c r="AE101" s="364">
        <v>52</v>
      </c>
      <c r="AF101" s="365"/>
      <c r="AG101" s="365"/>
      <c r="AH101" s="366"/>
      <c r="AI101" s="364">
        <v>50</v>
      </c>
      <c r="AJ101" s="365"/>
      <c r="AK101" s="365"/>
      <c r="AL101" s="366"/>
      <c r="AM101" s="364">
        <v>54</v>
      </c>
      <c r="AN101" s="365"/>
      <c r="AO101" s="365"/>
      <c r="AP101" s="366"/>
      <c r="AQ101" s="364" t="s">
        <v>575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0" t="s">
        <v>583</v>
      </c>
      <c r="AC102" s="550"/>
      <c r="AD102" s="550"/>
      <c r="AE102" s="358">
        <v>54</v>
      </c>
      <c r="AF102" s="358"/>
      <c r="AG102" s="358"/>
      <c r="AH102" s="358"/>
      <c r="AI102" s="358">
        <v>45</v>
      </c>
      <c r="AJ102" s="358"/>
      <c r="AK102" s="358"/>
      <c r="AL102" s="358"/>
      <c r="AM102" s="358">
        <v>46</v>
      </c>
      <c r="AN102" s="358"/>
      <c r="AO102" s="358"/>
      <c r="AP102" s="358"/>
      <c r="AQ102" s="821">
        <v>50</v>
      </c>
      <c r="AR102" s="822"/>
      <c r="AS102" s="822"/>
      <c r="AT102" s="823"/>
      <c r="AU102" s="821"/>
      <c r="AV102" s="822"/>
      <c r="AW102" s="822"/>
      <c r="AX102" s="823"/>
    </row>
    <row r="103" spans="1:60" ht="31.5"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v>736</v>
      </c>
      <c r="AF104" s="365"/>
      <c r="AG104" s="365"/>
      <c r="AH104" s="366"/>
      <c r="AI104" s="364">
        <v>657</v>
      </c>
      <c r="AJ104" s="365"/>
      <c r="AK104" s="365"/>
      <c r="AL104" s="366"/>
      <c r="AM104" s="364">
        <v>673</v>
      </c>
      <c r="AN104" s="365"/>
      <c r="AO104" s="365"/>
      <c r="AP104" s="366"/>
      <c r="AQ104" s="364" t="s">
        <v>575</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v>796</v>
      </c>
      <c r="AF105" s="358"/>
      <c r="AG105" s="358"/>
      <c r="AH105" s="358"/>
      <c r="AI105" s="358">
        <v>764</v>
      </c>
      <c r="AJ105" s="358"/>
      <c r="AK105" s="358"/>
      <c r="AL105" s="358"/>
      <c r="AM105" s="358">
        <v>712</v>
      </c>
      <c r="AN105" s="358"/>
      <c r="AO105" s="358"/>
      <c r="AP105" s="358"/>
      <c r="AQ105" s="364">
        <v>794</v>
      </c>
      <c r="AR105" s="365"/>
      <c r="AS105" s="365"/>
      <c r="AT105" s="366"/>
      <c r="AU105" s="821"/>
      <c r="AV105" s="822"/>
      <c r="AW105" s="822"/>
      <c r="AX105" s="823"/>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120</v>
      </c>
      <c r="AF116" s="358"/>
      <c r="AG116" s="358"/>
      <c r="AH116" s="358"/>
      <c r="AI116" s="358">
        <v>130</v>
      </c>
      <c r="AJ116" s="358"/>
      <c r="AK116" s="358"/>
      <c r="AL116" s="358"/>
      <c r="AM116" s="358">
        <v>132</v>
      </c>
      <c r="AN116" s="358"/>
      <c r="AO116" s="358"/>
      <c r="AP116" s="358"/>
      <c r="AQ116" s="364">
        <v>116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588</v>
      </c>
      <c r="AF117" s="306"/>
      <c r="AG117" s="306"/>
      <c r="AH117" s="306"/>
      <c r="AI117" s="306" t="s">
        <v>589</v>
      </c>
      <c r="AJ117" s="306"/>
      <c r="AK117" s="306"/>
      <c r="AL117" s="306"/>
      <c r="AM117" s="306" t="s">
        <v>647</v>
      </c>
      <c r="AN117" s="306"/>
      <c r="AO117" s="306"/>
      <c r="AP117" s="306"/>
      <c r="AQ117" s="306" t="s">
        <v>650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594</v>
      </c>
      <c r="AV133" s="136"/>
      <c r="AW133" s="137" t="s">
        <v>300</v>
      </c>
      <c r="AX133" s="138"/>
    </row>
    <row r="134" spans="1:50" ht="39.75" customHeight="1" x14ac:dyDescent="0.15">
      <c r="A134" s="1001"/>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593</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593</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593</v>
      </c>
      <c r="H154" s="161"/>
      <c r="I154" s="161"/>
      <c r="J154" s="161"/>
      <c r="K154" s="161"/>
      <c r="L154" s="161"/>
      <c r="M154" s="161"/>
      <c r="N154" s="161"/>
      <c r="O154" s="161"/>
      <c r="P154" s="231"/>
      <c r="Q154" s="160" t="s">
        <v>593</v>
      </c>
      <c r="R154" s="161"/>
      <c r="S154" s="161"/>
      <c r="T154" s="161"/>
      <c r="U154" s="161"/>
      <c r="V154" s="161"/>
      <c r="W154" s="161"/>
      <c r="X154" s="161"/>
      <c r="Y154" s="161"/>
      <c r="Z154" s="161"/>
      <c r="AA154" s="930"/>
      <c r="AB154" s="255" t="s">
        <v>593</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599</v>
      </c>
      <c r="AR432" s="136"/>
      <c r="AS432" s="137" t="s">
        <v>355</v>
      </c>
      <c r="AT432" s="172"/>
      <c r="AU432" s="136" t="s">
        <v>601</v>
      </c>
      <c r="AV432" s="136"/>
      <c r="AW432" s="137" t="s">
        <v>300</v>
      </c>
      <c r="AX432" s="138"/>
    </row>
    <row r="433" spans="1:50" ht="23.25" customHeight="1" x14ac:dyDescent="0.15">
      <c r="A433" s="1001"/>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599</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656" t="s">
        <v>575</v>
      </c>
      <c r="AC434" s="657"/>
      <c r="AD434" s="658"/>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9" customHeight="1" x14ac:dyDescent="0.15">
      <c r="A702" s="528" t="s">
        <v>259</v>
      </c>
      <c r="B702" s="52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572</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572</v>
      </c>
      <c r="AE703" s="155"/>
      <c r="AF703" s="155"/>
      <c r="AG703" s="669" t="s">
        <v>603</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572</v>
      </c>
      <c r="AE704" s="585"/>
      <c r="AF704" s="585"/>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8" t="s">
        <v>605</v>
      </c>
      <c r="AE705" s="739"/>
      <c r="AF705" s="739"/>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6"/>
      <c r="C706" s="616"/>
      <c r="D706" s="617"/>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76"/>
      <c r="C707" s="618"/>
      <c r="D707" s="619"/>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2"/>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2" t="s">
        <v>572</v>
      </c>
      <c r="AE708" s="673"/>
      <c r="AF708" s="673"/>
      <c r="AG708" s="525" t="s">
        <v>609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572</v>
      </c>
      <c r="AE709" s="155"/>
      <c r="AF709" s="155"/>
      <c r="AG709" s="669" t="s">
        <v>610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572</v>
      </c>
      <c r="AE710" s="155"/>
      <c r="AF710" s="155"/>
      <c r="AG710" s="669" t="s">
        <v>611</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572</v>
      </c>
      <c r="AE711" s="155"/>
      <c r="AF711" s="155"/>
      <c r="AG711" s="669" t="s">
        <v>612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605</v>
      </c>
      <c r="AE712" s="585"/>
      <c r="AF712" s="585"/>
      <c r="AG712" s="593" t="s">
        <v>575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9" t="s">
        <v>575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572</v>
      </c>
      <c r="AE714" s="591"/>
      <c r="AF714" s="592"/>
      <c r="AG714" s="695" t="s">
        <v>613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3"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3"/>
      <c r="AG715" s="525" t="s">
        <v>614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572</v>
      </c>
      <c r="AE716" s="765"/>
      <c r="AF716" s="765"/>
      <c r="AG716" s="669" t="s">
        <v>615</v>
      </c>
      <c r="AH716" s="670"/>
      <c r="AI716" s="670"/>
      <c r="AJ716" s="670"/>
      <c r="AK716" s="670"/>
      <c r="AL716" s="670"/>
      <c r="AM716" s="670"/>
      <c r="AN716" s="670"/>
      <c r="AO716" s="670"/>
      <c r="AP716" s="670"/>
      <c r="AQ716" s="670"/>
      <c r="AR716" s="670"/>
      <c r="AS716" s="670"/>
      <c r="AT716" s="670"/>
      <c r="AU716" s="670"/>
      <c r="AV716" s="670"/>
      <c r="AW716" s="670"/>
      <c r="AX716" s="671"/>
    </row>
    <row r="717" spans="1:50" ht="42.75" customHeight="1" x14ac:dyDescent="0.15">
      <c r="A717" s="660"/>
      <c r="B717" s="661"/>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572</v>
      </c>
      <c r="AE717" s="155"/>
      <c r="AF717" s="155"/>
      <c r="AG717" s="669" t="s">
        <v>616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605</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5"/>
      <c r="AD719" s="672" t="s">
        <v>572</v>
      </c>
      <c r="AE719" s="673"/>
      <c r="AF719" s="673"/>
      <c r="AG719" s="160" t="s">
        <v>653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4" t="s">
        <v>606</v>
      </c>
      <c r="D721" s="925"/>
      <c r="E721" s="925"/>
      <c r="F721" s="926"/>
      <c r="G721" s="944"/>
      <c r="H721" s="945"/>
      <c r="I721" s="83" t="str">
        <f>IF(OR(G721="　", G721=""), "", "-")</f>
        <v/>
      </c>
      <c r="J721" s="923"/>
      <c r="K721" s="923"/>
      <c r="L721" s="83" t="str">
        <f>IF(M721="","","-")</f>
        <v/>
      </c>
      <c r="M721" s="84"/>
      <c r="N721" s="920" t="s">
        <v>607</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0"/>
      <c r="E726" s="580"/>
      <c r="F726" s="581"/>
      <c r="G726" s="804" t="s">
        <v>656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1" t="s">
        <v>57</v>
      </c>
      <c r="D727" s="702"/>
      <c r="E727" s="702"/>
      <c r="F727" s="703"/>
      <c r="G727" s="802" t="s">
        <v>651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659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6" t="s">
        <v>660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t="s">
        <v>662</v>
      </c>
      <c r="B733" s="756"/>
      <c r="C733" s="756"/>
      <c r="D733" s="756"/>
      <c r="E733" s="757"/>
      <c r="F733" s="772" t="s">
        <v>661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637</v>
      </c>
      <c r="F737" s="122"/>
      <c r="G737" s="122"/>
      <c r="H737" s="122"/>
      <c r="I737" s="122"/>
      <c r="J737" s="122"/>
      <c r="K737" s="122"/>
      <c r="L737" s="122"/>
      <c r="M737" s="122"/>
      <c r="N737" s="101" t="s">
        <v>542</v>
      </c>
      <c r="O737" s="101"/>
      <c r="P737" s="101"/>
      <c r="Q737" s="101"/>
      <c r="R737" s="122" t="s">
        <v>639</v>
      </c>
      <c r="S737" s="122"/>
      <c r="T737" s="122"/>
      <c r="U737" s="122"/>
      <c r="V737" s="122"/>
      <c r="W737" s="122"/>
      <c r="X737" s="122"/>
      <c r="Y737" s="122"/>
      <c r="Z737" s="122"/>
      <c r="AA737" s="101" t="s">
        <v>541</v>
      </c>
      <c r="AB737" s="101"/>
      <c r="AC737" s="101"/>
      <c r="AD737" s="101"/>
      <c r="AE737" s="122" t="s">
        <v>641</v>
      </c>
      <c r="AF737" s="122"/>
      <c r="AG737" s="122"/>
      <c r="AH737" s="122"/>
      <c r="AI737" s="122"/>
      <c r="AJ737" s="122"/>
      <c r="AK737" s="122"/>
      <c r="AL737" s="122"/>
      <c r="AM737" s="122"/>
      <c r="AN737" s="101" t="s">
        <v>540</v>
      </c>
      <c r="AO737" s="101"/>
      <c r="AP737" s="101"/>
      <c r="AQ737" s="101"/>
      <c r="AR737" s="102" t="s">
        <v>643</v>
      </c>
      <c r="AS737" s="103"/>
      <c r="AT737" s="103"/>
      <c r="AU737" s="103"/>
      <c r="AV737" s="103"/>
      <c r="AW737" s="103"/>
      <c r="AX737" s="104"/>
      <c r="AY737" s="89"/>
      <c r="AZ737" s="89"/>
    </row>
    <row r="738" spans="1:52" ht="24.75" customHeight="1" x14ac:dyDescent="0.15">
      <c r="A738" s="123" t="s">
        <v>539</v>
      </c>
      <c r="B738" s="124"/>
      <c r="C738" s="124"/>
      <c r="D738" s="125"/>
      <c r="E738" s="122" t="s">
        <v>638</v>
      </c>
      <c r="F738" s="122"/>
      <c r="G738" s="122"/>
      <c r="H738" s="122"/>
      <c r="I738" s="122"/>
      <c r="J738" s="122"/>
      <c r="K738" s="122"/>
      <c r="L738" s="122"/>
      <c r="M738" s="122"/>
      <c r="N738" s="101" t="s">
        <v>538</v>
      </c>
      <c r="O738" s="101"/>
      <c r="P738" s="101"/>
      <c r="Q738" s="101"/>
      <c r="R738" s="122" t="s">
        <v>640</v>
      </c>
      <c r="S738" s="122"/>
      <c r="T738" s="122"/>
      <c r="U738" s="122"/>
      <c r="V738" s="122"/>
      <c r="W738" s="122"/>
      <c r="X738" s="122"/>
      <c r="Y738" s="122"/>
      <c r="Z738" s="122"/>
      <c r="AA738" s="101" t="s">
        <v>537</v>
      </c>
      <c r="AB738" s="101"/>
      <c r="AC738" s="101"/>
      <c r="AD738" s="101"/>
      <c r="AE738" s="122" t="s">
        <v>642</v>
      </c>
      <c r="AF738" s="122"/>
      <c r="AG738" s="122"/>
      <c r="AH738" s="122"/>
      <c r="AI738" s="122"/>
      <c r="AJ738" s="122"/>
      <c r="AK738" s="122"/>
      <c r="AL738" s="122"/>
      <c r="AM738" s="122"/>
      <c r="AN738" s="101" t="s">
        <v>533</v>
      </c>
      <c r="AO738" s="101"/>
      <c r="AP738" s="101"/>
      <c r="AQ738" s="101"/>
      <c r="AR738" s="102" t="s">
        <v>644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613" t="s">
        <v>655</v>
      </c>
      <c r="H779" s="614"/>
      <c r="I779" s="614"/>
      <c r="J779" s="614"/>
      <c r="K779" s="614"/>
      <c r="L779" s="614"/>
      <c r="M779" s="614"/>
      <c r="N779" s="614"/>
      <c r="O779" s="614"/>
      <c r="P779" s="614"/>
      <c r="Q779" s="614"/>
      <c r="R779" s="614"/>
      <c r="S779" s="614"/>
      <c r="T779" s="614"/>
      <c r="U779" s="614"/>
      <c r="V779" s="614"/>
      <c r="W779" s="614"/>
      <c r="X779" s="614"/>
      <c r="Y779" s="614"/>
      <c r="Z779" s="614"/>
      <c r="AA779" s="614"/>
      <c r="AB779" s="784"/>
      <c r="AC779" s="613" t="s">
        <v>623</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615"/>
    </row>
    <row r="780" spans="1:50" ht="24.75" customHeight="1" x14ac:dyDescent="0.15">
      <c r="A780" s="555"/>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9"/>
      <c r="C781" s="769"/>
      <c r="D781" s="769"/>
      <c r="E781" s="769"/>
      <c r="F781" s="770"/>
      <c r="G781" s="449" t="s">
        <v>617</v>
      </c>
      <c r="H781" s="450"/>
      <c r="I781" s="450"/>
      <c r="J781" s="450"/>
      <c r="K781" s="451"/>
      <c r="L781" s="452" t="s">
        <v>620</v>
      </c>
      <c r="M781" s="453"/>
      <c r="N781" s="453"/>
      <c r="O781" s="453"/>
      <c r="P781" s="453"/>
      <c r="Q781" s="453"/>
      <c r="R781" s="453"/>
      <c r="S781" s="453"/>
      <c r="T781" s="453"/>
      <c r="U781" s="453"/>
      <c r="V781" s="453"/>
      <c r="W781" s="453"/>
      <c r="X781" s="454"/>
      <c r="Y781" s="455">
        <v>75</v>
      </c>
      <c r="Z781" s="456"/>
      <c r="AA781" s="456"/>
      <c r="AB781" s="556"/>
      <c r="AC781" s="449" t="s">
        <v>617</v>
      </c>
      <c r="AD781" s="450"/>
      <c r="AE781" s="450"/>
      <c r="AF781" s="450"/>
      <c r="AG781" s="451"/>
      <c r="AH781" s="452" t="s">
        <v>624</v>
      </c>
      <c r="AI781" s="453"/>
      <c r="AJ781" s="453"/>
      <c r="AK781" s="453"/>
      <c r="AL781" s="453"/>
      <c r="AM781" s="453"/>
      <c r="AN781" s="453"/>
      <c r="AO781" s="453"/>
      <c r="AP781" s="453"/>
      <c r="AQ781" s="453"/>
      <c r="AR781" s="453"/>
      <c r="AS781" s="453"/>
      <c r="AT781" s="454"/>
      <c r="AU781" s="455">
        <v>21</v>
      </c>
      <c r="AV781" s="456"/>
      <c r="AW781" s="456"/>
      <c r="AX781" s="457"/>
    </row>
    <row r="782" spans="1:50" ht="41.25" customHeight="1" x14ac:dyDescent="0.15">
      <c r="A782" s="555"/>
      <c r="B782" s="769"/>
      <c r="C782" s="769"/>
      <c r="D782" s="769"/>
      <c r="E782" s="769"/>
      <c r="F782" s="770"/>
      <c r="G782" s="348" t="s">
        <v>618</v>
      </c>
      <c r="H782" s="349"/>
      <c r="I782" s="349"/>
      <c r="J782" s="349"/>
      <c r="K782" s="350"/>
      <c r="L782" s="401" t="s">
        <v>621</v>
      </c>
      <c r="M782" s="402"/>
      <c r="N782" s="402"/>
      <c r="O782" s="402"/>
      <c r="P782" s="402"/>
      <c r="Q782" s="402"/>
      <c r="R782" s="402"/>
      <c r="S782" s="402"/>
      <c r="T782" s="402"/>
      <c r="U782" s="402"/>
      <c r="V782" s="402"/>
      <c r="W782" s="402"/>
      <c r="X782" s="403"/>
      <c r="Y782" s="398">
        <v>13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customHeight="1" x14ac:dyDescent="0.15">
      <c r="A783" s="555"/>
      <c r="B783" s="769"/>
      <c r="C783" s="769"/>
      <c r="D783" s="769"/>
      <c r="E783" s="769"/>
      <c r="F783" s="770"/>
      <c r="G783" s="348" t="s">
        <v>619</v>
      </c>
      <c r="H783" s="349"/>
      <c r="I783" s="349"/>
      <c r="J783" s="349"/>
      <c r="K783" s="350"/>
      <c r="L783" s="401" t="s">
        <v>622</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5"/>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89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21</v>
      </c>
      <c r="AV791" s="415"/>
      <c r="AW791" s="415"/>
      <c r="AX791" s="417"/>
    </row>
    <row r="792" spans="1:50" ht="24.75" hidden="1" customHeight="1" x14ac:dyDescent="0.15">
      <c r="A792" s="555"/>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625</v>
      </c>
      <c r="D837" s="418"/>
      <c r="E837" s="418"/>
      <c r="F837" s="418"/>
      <c r="G837" s="418"/>
      <c r="H837" s="418"/>
      <c r="I837" s="418"/>
      <c r="J837" s="419">
        <v>9010005004144</v>
      </c>
      <c r="K837" s="420"/>
      <c r="L837" s="420"/>
      <c r="M837" s="420"/>
      <c r="N837" s="420"/>
      <c r="O837" s="420"/>
      <c r="P837" s="425" t="s">
        <v>626</v>
      </c>
      <c r="Q837" s="317"/>
      <c r="R837" s="317"/>
      <c r="S837" s="317"/>
      <c r="T837" s="317"/>
      <c r="U837" s="317"/>
      <c r="V837" s="317"/>
      <c r="W837" s="317"/>
      <c r="X837" s="317"/>
      <c r="Y837" s="318">
        <v>89</v>
      </c>
      <c r="Z837" s="319"/>
      <c r="AA837" s="319"/>
      <c r="AB837" s="320"/>
      <c r="AC837" s="328" t="s">
        <v>627</v>
      </c>
      <c r="AD837" s="423"/>
      <c r="AE837" s="423"/>
      <c r="AF837" s="423"/>
      <c r="AG837" s="423"/>
      <c r="AH837" s="421" t="s">
        <v>593</v>
      </c>
      <c r="AI837" s="422"/>
      <c r="AJ837" s="422"/>
      <c r="AK837" s="422"/>
      <c r="AL837" s="325" t="s">
        <v>600</v>
      </c>
      <c r="AM837" s="326"/>
      <c r="AN837" s="326"/>
      <c r="AO837" s="327"/>
      <c r="AP837" s="321" t="s">
        <v>593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628</v>
      </c>
      <c r="D870" s="418"/>
      <c r="E870" s="418"/>
      <c r="F870" s="418"/>
      <c r="G870" s="418"/>
      <c r="H870" s="418"/>
      <c r="I870" s="418"/>
      <c r="J870" s="419">
        <v>9020005011172</v>
      </c>
      <c r="K870" s="420"/>
      <c r="L870" s="420"/>
      <c r="M870" s="420"/>
      <c r="N870" s="420"/>
      <c r="O870" s="420"/>
      <c r="P870" s="317" t="s">
        <v>635</v>
      </c>
      <c r="Q870" s="317"/>
      <c r="R870" s="317"/>
      <c r="S870" s="317"/>
      <c r="T870" s="317"/>
      <c r="U870" s="317"/>
      <c r="V870" s="317"/>
      <c r="W870" s="317"/>
      <c r="X870" s="317"/>
      <c r="Y870" s="318">
        <v>21</v>
      </c>
      <c r="Z870" s="319"/>
      <c r="AA870" s="319"/>
      <c r="AB870" s="320"/>
      <c r="AC870" s="328" t="s">
        <v>196</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629</v>
      </c>
      <c r="D871" s="418"/>
      <c r="E871" s="418"/>
      <c r="F871" s="418"/>
      <c r="G871" s="418"/>
      <c r="H871" s="418"/>
      <c r="I871" s="418"/>
      <c r="J871" s="419">
        <v>5240005012714</v>
      </c>
      <c r="K871" s="420"/>
      <c r="L871" s="420"/>
      <c r="M871" s="420"/>
      <c r="N871" s="420"/>
      <c r="O871" s="420"/>
      <c r="P871" s="317" t="s">
        <v>636</v>
      </c>
      <c r="Q871" s="317"/>
      <c r="R871" s="317"/>
      <c r="S871" s="317"/>
      <c r="T871" s="317"/>
      <c r="U871" s="317"/>
      <c r="V871" s="317"/>
      <c r="W871" s="317"/>
      <c r="X871" s="317"/>
      <c r="Y871" s="318">
        <v>9</v>
      </c>
      <c r="Z871" s="319"/>
      <c r="AA871" s="319"/>
      <c r="AB871" s="320"/>
      <c r="AC871" s="328" t="s">
        <v>196</v>
      </c>
      <c r="AD871" s="423"/>
      <c r="AE871" s="423"/>
      <c r="AF871" s="423"/>
      <c r="AG871" s="423"/>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630</v>
      </c>
      <c r="D872" s="418"/>
      <c r="E872" s="418"/>
      <c r="F872" s="418"/>
      <c r="G872" s="418"/>
      <c r="H872" s="418"/>
      <c r="I872" s="418"/>
      <c r="J872" s="419">
        <v>2240005012576</v>
      </c>
      <c r="K872" s="420"/>
      <c r="L872" s="420"/>
      <c r="M872" s="420"/>
      <c r="N872" s="420"/>
      <c r="O872" s="420"/>
      <c r="P872" s="425" t="s">
        <v>636</v>
      </c>
      <c r="Q872" s="317"/>
      <c r="R872" s="317"/>
      <c r="S872" s="317"/>
      <c r="T872" s="317"/>
      <c r="U872" s="317"/>
      <c r="V872" s="317"/>
      <c r="W872" s="317"/>
      <c r="X872" s="317"/>
      <c r="Y872" s="318">
        <v>8</v>
      </c>
      <c r="Z872" s="319"/>
      <c r="AA872" s="319"/>
      <c r="AB872" s="320"/>
      <c r="AC872" s="328" t="s">
        <v>196</v>
      </c>
      <c r="AD872" s="423"/>
      <c r="AE872" s="423"/>
      <c r="AF872" s="423"/>
      <c r="AG872" s="423"/>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633</v>
      </c>
      <c r="D873" s="418"/>
      <c r="E873" s="418"/>
      <c r="F873" s="418"/>
      <c r="G873" s="418"/>
      <c r="H873" s="418"/>
      <c r="I873" s="418"/>
      <c r="J873" s="419">
        <v>9290001056450</v>
      </c>
      <c r="K873" s="420"/>
      <c r="L873" s="420"/>
      <c r="M873" s="420"/>
      <c r="N873" s="420"/>
      <c r="O873" s="420"/>
      <c r="P873" s="425" t="s">
        <v>636</v>
      </c>
      <c r="Q873" s="317"/>
      <c r="R873" s="317"/>
      <c r="S873" s="317"/>
      <c r="T873" s="317"/>
      <c r="U873" s="317"/>
      <c r="V873" s="317"/>
      <c r="W873" s="317"/>
      <c r="X873" s="317"/>
      <c r="Y873" s="318">
        <v>7</v>
      </c>
      <c r="Z873" s="319"/>
      <c r="AA873" s="319"/>
      <c r="AB873" s="320"/>
      <c r="AC873" s="328" t="s">
        <v>196</v>
      </c>
      <c r="AD873" s="423"/>
      <c r="AE873" s="423"/>
      <c r="AF873" s="423"/>
      <c r="AG873" s="423"/>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631</v>
      </c>
      <c r="D874" s="418"/>
      <c r="E874" s="418"/>
      <c r="F874" s="418"/>
      <c r="G874" s="418"/>
      <c r="H874" s="418"/>
      <c r="I874" s="418"/>
      <c r="J874" s="419">
        <v>6080005003150</v>
      </c>
      <c r="K874" s="420"/>
      <c r="L874" s="420"/>
      <c r="M874" s="420"/>
      <c r="N874" s="420"/>
      <c r="O874" s="420"/>
      <c r="P874" s="317" t="s">
        <v>636</v>
      </c>
      <c r="Q874" s="317"/>
      <c r="R874" s="317"/>
      <c r="S874" s="317"/>
      <c r="T874" s="317"/>
      <c r="U874" s="317"/>
      <c r="V874" s="317"/>
      <c r="W874" s="317"/>
      <c r="X874" s="317"/>
      <c r="Y874" s="318">
        <v>6</v>
      </c>
      <c r="Z874" s="319"/>
      <c r="AA874" s="319"/>
      <c r="AB874" s="320"/>
      <c r="AC874" s="328" t="s">
        <v>196</v>
      </c>
      <c r="AD874" s="423"/>
      <c r="AE874" s="423"/>
      <c r="AF874" s="423"/>
      <c r="AG874" s="423"/>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648</v>
      </c>
      <c r="D875" s="418"/>
      <c r="E875" s="418"/>
      <c r="F875" s="418"/>
      <c r="G875" s="418"/>
      <c r="H875" s="418"/>
      <c r="I875" s="418"/>
      <c r="J875" s="419">
        <v>3250005007459</v>
      </c>
      <c r="K875" s="420"/>
      <c r="L875" s="420"/>
      <c r="M875" s="420"/>
      <c r="N875" s="420"/>
      <c r="O875" s="420"/>
      <c r="P875" s="317" t="s">
        <v>636</v>
      </c>
      <c r="Q875" s="317"/>
      <c r="R875" s="317"/>
      <c r="S875" s="317"/>
      <c r="T875" s="317"/>
      <c r="U875" s="317"/>
      <c r="V875" s="317"/>
      <c r="W875" s="317"/>
      <c r="X875" s="317"/>
      <c r="Y875" s="318">
        <v>5</v>
      </c>
      <c r="Z875" s="319"/>
      <c r="AA875" s="319"/>
      <c r="AB875" s="320"/>
      <c r="AC875" s="328" t="s">
        <v>196</v>
      </c>
      <c r="AD875" s="423"/>
      <c r="AE875" s="423"/>
      <c r="AF875" s="423"/>
      <c r="AG875" s="423"/>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652</v>
      </c>
      <c r="D876" s="418"/>
      <c r="E876" s="418"/>
      <c r="F876" s="418"/>
      <c r="G876" s="418"/>
      <c r="H876" s="418"/>
      <c r="I876" s="418"/>
      <c r="J876" s="419">
        <v>2010005004209</v>
      </c>
      <c r="K876" s="420"/>
      <c r="L876" s="420"/>
      <c r="M876" s="420"/>
      <c r="N876" s="420"/>
      <c r="O876" s="420"/>
      <c r="P876" s="317" t="s">
        <v>636</v>
      </c>
      <c r="Q876" s="317"/>
      <c r="R876" s="317"/>
      <c r="S876" s="317"/>
      <c r="T876" s="317"/>
      <c r="U876" s="317"/>
      <c r="V876" s="317"/>
      <c r="W876" s="317"/>
      <c r="X876" s="317"/>
      <c r="Y876" s="318">
        <v>5</v>
      </c>
      <c r="Z876" s="319"/>
      <c r="AA876" s="319"/>
      <c r="AB876" s="320"/>
      <c r="AC876" s="328" t="s">
        <v>196</v>
      </c>
      <c r="AD876" s="423"/>
      <c r="AE876" s="423"/>
      <c r="AF876" s="423"/>
      <c r="AG876" s="423"/>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632</v>
      </c>
      <c r="D877" s="418"/>
      <c r="E877" s="418"/>
      <c r="F877" s="418"/>
      <c r="G877" s="418"/>
      <c r="H877" s="418"/>
      <c r="I877" s="418"/>
      <c r="J877" s="419">
        <v>1020001077159</v>
      </c>
      <c r="K877" s="420"/>
      <c r="L877" s="420"/>
      <c r="M877" s="420"/>
      <c r="N877" s="420"/>
      <c r="O877" s="420"/>
      <c r="P877" s="317" t="s">
        <v>636</v>
      </c>
      <c r="Q877" s="317"/>
      <c r="R877" s="317"/>
      <c r="S877" s="317"/>
      <c r="T877" s="317"/>
      <c r="U877" s="317"/>
      <c r="V877" s="317"/>
      <c r="W877" s="317"/>
      <c r="X877" s="317"/>
      <c r="Y877" s="318">
        <v>5</v>
      </c>
      <c r="Z877" s="319"/>
      <c r="AA877" s="319"/>
      <c r="AB877" s="320"/>
      <c r="AC877" s="328" t="s">
        <v>196</v>
      </c>
      <c r="AD877" s="423"/>
      <c r="AE877" s="423"/>
      <c r="AF877" s="423"/>
      <c r="AG877" s="423"/>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634</v>
      </c>
      <c r="D878" s="418"/>
      <c r="E878" s="418"/>
      <c r="F878" s="418"/>
      <c r="G878" s="418"/>
      <c r="H878" s="418"/>
      <c r="I878" s="418"/>
      <c r="J878" s="419">
        <v>7700150036205</v>
      </c>
      <c r="K878" s="420"/>
      <c r="L878" s="420"/>
      <c r="M878" s="420"/>
      <c r="N878" s="420"/>
      <c r="O878" s="420"/>
      <c r="P878" s="317" t="s">
        <v>636</v>
      </c>
      <c r="Q878" s="317"/>
      <c r="R878" s="317"/>
      <c r="S878" s="317"/>
      <c r="T878" s="317"/>
      <c r="U878" s="317"/>
      <c r="V878" s="317"/>
      <c r="W878" s="317"/>
      <c r="X878" s="317"/>
      <c r="Y878" s="318">
        <v>3</v>
      </c>
      <c r="Z878" s="319"/>
      <c r="AA878" s="319"/>
      <c r="AB878" s="320"/>
      <c r="AC878" s="328" t="s">
        <v>196</v>
      </c>
      <c r="AD878" s="423"/>
      <c r="AE878" s="423"/>
      <c r="AF878" s="423"/>
      <c r="AG878" s="423"/>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t="s">
        <v>649</v>
      </c>
      <c r="D879" s="418"/>
      <c r="E879" s="418"/>
      <c r="F879" s="418"/>
      <c r="G879" s="418"/>
      <c r="H879" s="418"/>
      <c r="I879" s="418"/>
      <c r="J879" s="419">
        <v>5000020385069</v>
      </c>
      <c r="K879" s="420"/>
      <c r="L879" s="420"/>
      <c r="M879" s="420"/>
      <c r="N879" s="420"/>
      <c r="O879" s="420"/>
      <c r="P879" s="317" t="s">
        <v>636</v>
      </c>
      <c r="Q879" s="317"/>
      <c r="R879" s="317"/>
      <c r="S879" s="317"/>
      <c r="T879" s="317"/>
      <c r="U879" s="317"/>
      <c r="V879" s="317"/>
      <c r="W879" s="317"/>
      <c r="X879" s="317"/>
      <c r="Y879" s="318">
        <v>1</v>
      </c>
      <c r="Z879" s="319"/>
      <c r="AA879" s="319"/>
      <c r="AB879" s="320"/>
      <c r="AC879" s="328" t="s">
        <v>196</v>
      </c>
      <c r="AD879" s="423"/>
      <c r="AE879" s="423"/>
      <c r="AF879" s="423"/>
      <c r="AG879" s="423"/>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261" t="s">
        <v>596</v>
      </c>
      <c r="F1102" s="899"/>
      <c r="G1102" s="899"/>
      <c r="H1102" s="899"/>
      <c r="I1102" s="899"/>
      <c r="J1102" s="419" t="s">
        <v>593</v>
      </c>
      <c r="K1102" s="420"/>
      <c r="L1102" s="420"/>
      <c r="M1102" s="420"/>
      <c r="N1102" s="420"/>
      <c r="O1102" s="420"/>
      <c r="P1102" s="425" t="s">
        <v>600</v>
      </c>
      <c r="Q1102" s="317"/>
      <c r="R1102" s="317"/>
      <c r="S1102" s="317"/>
      <c r="T1102" s="317"/>
      <c r="U1102" s="317"/>
      <c r="V1102" s="317"/>
      <c r="W1102" s="317"/>
      <c r="X1102" s="317"/>
      <c r="Y1102" s="318" t="s">
        <v>593</v>
      </c>
      <c r="Z1102" s="319"/>
      <c r="AA1102" s="319"/>
      <c r="AB1102" s="320"/>
      <c r="AC1102" s="322"/>
      <c r="AD1102" s="322"/>
      <c r="AE1102" s="322"/>
      <c r="AF1102" s="322"/>
      <c r="AG1102" s="322"/>
      <c r="AH1102" s="323" t="s">
        <v>593</v>
      </c>
      <c r="AI1102" s="324"/>
      <c r="AJ1102" s="324"/>
      <c r="AK1102" s="324"/>
      <c r="AL1102" s="325" t="s">
        <v>593</v>
      </c>
      <c r="AM1102" s="326"/>
      <c r="AN1102" s="326"/>
      <c r="AO1102" s="327"/>
      <c r="AP1102" s="321" t="s">
        <v>593</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4:Y790">
    <cfRule type="expression" dxfId="2787" priority="13697">
      <formula>IF(RIGHT(TEXT(Y784,"0.#"),1)=".",FALSE,TRUE)</formula>
    </cfRule>
    <cfRule type="expression" dxfId="2786" priority="13698">
      <formula>IF(RIGHT(TEXT(Y784,"0.#"),1)=".",TRUE,FALSE)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899">
    <cfRule type="expression" dxfId="2075" priority="2089">
      <formula>IF(RIGHT(TEXT(Y880,"0.#"),1)=".",FALSE,TRUE)</formula>
    </cfRule>
    <cfRule type="expression" dxfId="2074" priority="2090">
      <formula>IF(RIGHT(TEXT(Y880,"0.#"),1)=".",TRUE,FALSE)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5">
      <formula>IF(RIGHT(TEXT(AI34,"0.#"),1)=".",FALSE,TRUE)</formula>
    </cfRule>
    <cfRule type="expression" dxfId="718" priority="16">
      <formula>IF(RIGHT(TEXT(AI34,"0.#"),1)=".",TRUE,FALSE)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E34">
    <cfRule type="expression" dxfId="713" priority="9">
      <formula>IF(RIGHT(TEXT(AE34,"0.#"),1)=".",FALSE,TRUE)</formula>
    </cfRule>
    <cfRule type="expression" dxfId="712" priority="10">
      <formula>IF(RIGHT(TEXT(AE34,"0.#"),1)=".",TRUE,FALSE)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572</v>
      </c>
      <c r="C11" s="13" t="str">
        <f t="shared" si="0"/>
        <v>子ども・若者育成支援</v>
      </c>
      <c r="D11" s="13" t="str">
        <f t="shared" si="8"/>
        <v>海洋政策、子ども・若者育成支援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海洋政策、子ども・若者育成支援</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39"/>
      <c r="H4" s="1021"/>
      <c r="I4" s="1021"/>
      <c r="J4" s="1021"/>
      <c r="K4" s="1021"/>
      <c r="L4" s="1021"/>
      <c r="M4" s="1021"/>
      <c r="N4" s="1021"/>
      <c r="O4" s="1022"/>
      <c r="P4" s="161"/>
      <c r="Q4" s="1029"/>
      <c r="R4" s="1029"/>
      <c r="S4" s="1029"/>
      <c r="T4" s="1029"/>
      <c r="U4" s="1029"/>
      <c r="V4" s="1029"/>
      <c r="W4" s="1029"/>
      <c r="X4" s="1030"/>
      <c r="Y4" s="1007" t="s">
        <v>12</v>
      </c>
      <c r="Z4" s="1008"/>
      <c r="AA4" s="1009"/>
      <c r="AB4" s="550"/>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685"/>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473</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39"/>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0"/>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685"/>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473</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39"/>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0"/>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685"/>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473</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39"/>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0"/>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685"/>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473</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39"/>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0"/>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685"/>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473</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39"/>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0"/>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685"/>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473</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39"/>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0"/>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685"/>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473</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39"/>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0"/>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685"/>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473</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39"/>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0"/>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685"/>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473</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39"/>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0"/>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685"/>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2019-05-17T07:32:02Z</cp:lastPrinted>
  <dcterms:created xsi:type="dcterms:W3CDTF">2012-03-13T00:50:25Z</dcterms:created>
  <dcterms:modified xsi:type="dcterms:W3CDTF">2019-08-13T10:02:10Z</dcterms:modified>
</cp:coreProperties>
</file>