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プロジェクト領域\共有・安定局関係\総務課予算係\令和２年度\レビュー\1104再確認依頼\R1\17 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<sst xmlns="http://schemas.openxmlformats.org/spreadsheetml/2006/main" count="2936" uniqueCount="684">
  <si>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</si>
  <si>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</si>
  <si>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</si>
  <si>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</si>
  <si>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</si>
  <si>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</si>
  <si>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</si>
  <si>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</si>
  <si>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</si>
  <si>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</si>
  <si>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</si>
  <si>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</si>
  <si>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</si>
  <si>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</si>
  <si>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</si>
  <si>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</si>
  <si>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</si>
  <si>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</si>
  <si>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</si>
  <si>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</si>
  <si>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</si>
  <si>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</si>
  <si>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</si>
  <si>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</si>
  <si>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</si>
  <si>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</si>
  <si>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</si>
  <si>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</si>
  <si>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</si>
  <si>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</si>
  <si>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</si>
  <si>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</si>
  <si>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</si>
  <si>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</si>
  <si>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</si>
  <si>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</si>
  <si>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</si>
  <si>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</si>
  <si>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</si>
  <si>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</si>
  <si>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</si>
  <si>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</si>
  <si>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</si>
  <si>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</si>
  <si>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</si>
  <si>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</si>
  <si>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</si>
  <si>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</si>
  <si>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</si>
  <si>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</si>
  <si>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</si>
  <si>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</si>
  <si>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</si>
  <si>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</si>
  <si>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</si>
  <si>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</si>
  <si>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</si>
  <si>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</si>
  <si>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</si>
  <si>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</si>
  <si>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</si>
  <si>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</si>
  <si>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</si>
  <si>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</si>
  <si>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</si>
  <si>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</si>
  <si>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</si>
  <si>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</si>
  <si>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</si>
  <si>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</si>
  <si>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</si>
  <si>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</si>
  <si>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</si>
  <si>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</si>
  <si>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</si>
  <si>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</si>
  <si>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</si>
  <si>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</si>
  <si>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</si>
  <si>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</si>
  <si>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</si>
  <si>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</si>
  <si>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</si>
  <si>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</si>
  <si>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</si>
  <si>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</si>
  <si>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</si>
  <si>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</si>
  <si>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</si>
  <si>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</si>
  <si>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</si>
  <si>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</si>
  <si>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</si>
  <si>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</si>
  <si>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</si>
  <si>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</si>
  <si>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</si>
  <si>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</si>
  <si>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</si>
  <si>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</si>
  <si>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</si>
  <si>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</si>
  <si>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</si>
  <si>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</si>
  <si>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</si>
  <si>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</si>
  <si>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</si>
  <si>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</si>
  <si>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</si>
  <si>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</si>
  <si>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</si>
  <si>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</si>
  <si>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</si>
  <si>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</si>
  <si>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</si>
  <si>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</si>
  <si>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</si>
  <si>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</si>
  <si>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</si>
  <si>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</si>
  <si>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</si>
  <si>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</si>
  <si>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</si>
  <si>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</si>
  <si>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</si>
  <si>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</si>
  <si>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</si>
  <si>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</si>
  <si>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</si>
  <si>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</si>
  <si>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</si>
  <si>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</si>
  <si>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</si>
  <si>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</si>
  <si>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</si>
  <si>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</si>
  <si>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</si>
  <si>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</si>
  <si>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</si>
  <si>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</si>
  <si>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</si>
  <si>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</si>
  <si>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</si>
  <si>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</si>
  <si>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</si>
  <si>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</si>
  <si>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</si>
  <si>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</si>
  <si>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</si>
  <si>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</si>
  <si>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</si>
  <si>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</si>
  <si>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</si>
  <si>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</si>
  <si>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</si>
  <si>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</si>
  <si>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</si>
  <si>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</si>
  <si>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</si>
  <si>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</si>
  <si>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</si>
  <si>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</si>
  <si>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</si>
  <si>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</si>
  <si>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</si>
  <si>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</si>
  <si>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</si>
  <si>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</si>
  <si>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</si>
  <si>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</si>
  <si>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</si>
  <si>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</si>
  <si>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</si>
  <si>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</si>
  <si>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</si>
  <si>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</si>
  <si>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</si>
  <si>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</si>
  <si>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</si>
  <si>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</si>
  <si>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</si>
  <si>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</si>
  <si>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</si>
  <si>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</si>
  <si>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</si>
  <si>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</si>
  <si>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</si>
  <si>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</si>
  <si>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</si>
  <si>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</si>
  <si>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</si>
  <si>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</si>
  <si>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</si>
  <si>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</si>
  <si>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</si>
  <si>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</si>
  <si>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</si>
  <si>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</si>
  <si>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</si>
  <si>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</si>
  <si>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</si>
  <si>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</si>
  <si>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</si>
  <si>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</si>
  <si>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</si>
  <si>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</si>
  <si>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</si>
  <si>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</si>
  <si>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</si>
  <si>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</si>
  <si>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</si>
  <si>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</si>
  <si>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</si>
  <si>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</si>
  <si>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</si>
  <si>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</si>
  <si>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</si>
  <si>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</si>
  <si>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</si>
  <si>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</si>
  <si>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</si>
  <si>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</si>
  <si>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</si>
  <si>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</si>
  <si>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</si>
  <si>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</si>
  <si>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</si>
  <si>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</si>
  <si>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</si>
  <si>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</si>
  <si>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</si>
  <si>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</si>
  <si>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</si>
  <si>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</si>
  <si>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</si>
  <si>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</si>
  <si>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</si>
  <si>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</si>
  <si>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</si>
  <si>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</si>
  <si>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</si>
  <si>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</si>
  <si>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</si>
  <si>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</si>
  <si>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</si>
  <si>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</si>
  <si>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</si>
  <si>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</si>
  <si>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</si>
  <si>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</si>
  <si>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</si>
  <si>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</si>
  <si>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</si>
  <si>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</si>
  <si>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</si>
  <si>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</si>
  <si>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</si>
  <si>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</si>
  <si>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</si>
  <si>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</si>
  <si>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</si>
  <si>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</si>
  <si>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</si>
  <si>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</si>
  <si>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</si>
  <si>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</si>
  <si>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</si>
  <si>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</si>
  <si>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</si>
  <si>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</si>
  <si>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</si>
  <si>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</si>
  <si>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</si>
  <si>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</si>
  <si>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</si>
  <si>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</si>
  <si>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</si>
  <si>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</si>
  <si>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</si>
  <si>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</si>
  <si>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</si>
  <si>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</si>
  <si>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</si>
  <si>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</si>
  <si>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</si>
  <si>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</si>
  <si>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</si>
  <si>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</si>
  <si>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</si>
  <si>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</si>
  <si>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</si>
  <si>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</si>
  <si>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</si>
  <si>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</si>
  <si>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</si>
  <si>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</si>
  <si>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</si>
  <si>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</si>
  <si>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</si>
  <si>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</si>
  <si>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</si>
  <si>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</si>
  <si>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</si>
  <si>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</si>
  <si>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</si>
  <si>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</si>
  <si>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</si>
  <si>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</si>
  <si>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</si>
  <si>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</si>
  <si>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</si>
  <si>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</si>
  <si>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</si>
  <si>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</si>
  <si>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</si>
  <si>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</si>
  <si>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</si>
  <si>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</si>
  <si>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</si>
  <si>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</si>
  <si>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</si>
  <si>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</si>
  <si>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</si>
  <si>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</si>
  <si>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</si>
  <si>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</si>
  <si>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</si>
  <si>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</si>
  <si>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</si>
  <si>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</si>
  <si>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</si>
  <si>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</si>
  <si>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</si>
  <si>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</si>
  <si>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</si>
  <si>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</si>
  <si>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</si>
  <si>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</si>
  <si>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</si>
  <si>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</si>
  <si>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</si>
  <si>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</si>
  <si>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</si>
  <si>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</si>
  <si>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</si>
  <si>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</si>
  <si>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</si>
  <si>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</si>
  <si>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</si>
  <si>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</si>
  <si>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</si>
  <si>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</si>
  <si>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</si>
  <si>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</si>
  <si>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</si>
  <si>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</si>
  <si>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</si>
  <si>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</si>
  <si>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</si>
  <si>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</si>
  <si>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</si>
  <si>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</si>
  <si>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</si>
  <si>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</si>
  <si>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</si>
  <si>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</si>
  <si>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</si>
  <si>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</si>
  <si>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</si>
  <si>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</si>
  <si>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</si>
  <si>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</si>
  <si>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</si>
  <si>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</si>
  <si>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</si>
  <si>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</si>
  <si>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</si>
  <si>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</si>
  <si>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</si>
  <si>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</si>
  <si>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</si>
  <si>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</si>
  <si>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</si>
  <si>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</si>
  <si>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</si>
  <si>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</si>
  <si>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</si>
  <si>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</si>
  <si>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</si>
  <si>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</si>
  <si>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</si>
  <si>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</si>
  <si>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</si>
  <si>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</si>
  <si>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</si>
  <si>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</si>
  <si>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</si>
  <si>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</si>
  <si>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</si>
  <si>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</si>
  <si>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</si>
  <si>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</si>
  <si>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</si>
  <si>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</si>
  <si>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</si>
  <si>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</si>
  <si>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</si>
  <si>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</si>
  <si>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</si>
  <si>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</si>
  <si>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</si>
  <si>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</si>
  <si>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</si>
  <si>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</si>
  <si>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</si>
  <si>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</si>
  <si>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</si>
  <si>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</si>
  <si>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</si>
  <si>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</si>
  <si>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</si>
  <si>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</si>
  <si>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</si>
  <si>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</si>
  <si>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</si>
  <si>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</si>
  <si>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</si>
  <si>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</si>
  <si>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</si>
  <si>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</si>
  <si>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</si>
  <si>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</si>
  <si>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</si>
  <si>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</si>
  <si>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</si>
  <si>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</si>
  <si>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</si>
  <si>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</si>
  <si>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</si>
  <si>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</si>
  <si>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</si>
  <si>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</si>
  <si>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</si>
  <si>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</si>
  <si>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</si>
  <si>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</si>
  <si>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</si>
  <si>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</si>
  <si>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</si>
  <si>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</si>
  <si>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</si>
  <si>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</si>
  <si>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</si>
  <si>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</si>
  <si>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</si>
  <si>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</si>
  <si>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</si>
  <si>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</si>
  <si>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</si>
  <si>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</si>
  <si>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</si>
  <si>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</si>
  <si>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</si>
  <si>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</si>
  <si>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</si>
  <si>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</si>
  <si>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</si>
  <si>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</si>
  <si>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</si>
  <si>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</si>
  <si>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</si>
  <si>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</si>
  <si>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</si>
  <si>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</si>
  <si>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</si>
  <si>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</si>
  <si>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</si>
  <si>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</si>
  <si>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</si>
  <si>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</si>
  <si>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</si>
  <si>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</si>
  <si>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</si>
  <si>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</si>
  <si>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</si>
  <si>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</si>
  <si>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</si>
  <si>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</si>
  <si>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</si>
  <si>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</si>
  <si>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</si>
  <si>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</si>
  <si>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</si>
  <si>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</si>
  <si>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</si>
  <si>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</si>
  <si>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</si>
  <si>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</si>
  <si>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</si>
  <si>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</si>
  <si>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</si>
  <si>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</si>
  <si>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</si>
  <si>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</si>
  <si>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</si>
  <si>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</si>
  <si>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</si>
  <si>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</si>
  <si>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</si>
  <si>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</si>
  <si>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</si>
  <si>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</si>
  <si>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</si>
  <si>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</si>
  <si>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</si>
  <si>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</si>
  <si>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</si>
  <si>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</si>
  <si>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</si>
  <si>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</si>
  <si>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</si>
  <si>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</si>
  <si>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</si>
  <si>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</si>
  <si>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</si>
  <si>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</si>
  <si>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</si>
  <si>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</si>
  <si>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</si>
  <si>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</si>
  <si>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</si>
  <si>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</si>
  <si>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</si>
  <si>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</si>
  <si>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</si>
  <si>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</si>
  <si>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</si>
  <si>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</si>
  <si>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</si>
  <si>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</si>
  <si>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</si>
  <si>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</si>
  <si>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</si>
  <si>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</si>
  <si>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</si>
  <si>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</si>
  <si>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</si>
  <si>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</si>
  <si>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</si>
  <si>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</si>
  <si>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</si>
  <si>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</si>
  <si>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</si>
  <si>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</si>
  <si>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</si>
  <si>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</si>
  <si>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</si>
  <si>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</si>
  <si>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</si>
  <si>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</si>
  <si>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</si>
  <si>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</si>
  <si>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</si>
  <si>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</si>
  <si>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</si>
  <si>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</si>
  <si>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</si>
  <si>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</si>
  <si>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</si>
  <si>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港湾労働者派遣事業対策費</t>
    <rPh sb="0" eb="2">
      <t>コウワン</t>
    </rPh>
    <rPh sb="2" eb="5">
      <t>ロウドウシャ</t>
    </rPh>
    <rPh sb="5" eb="7">
      <t>ハケン</t>
    </rPh>
    <rPh sb="7" eb="9">
      <t>ジギョウ</t>
    </rPh>
    <rPh sb="9" eb="12">
      <t>タイサクヒ</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</si>
  <si>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</si>
  <si>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</si>
  <si>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7">
      <t>タイサク</t>
    </rPh>
    <rPh sb="7" eb="9">
      <t>シツチョウ</t>
    </rPh>
    <rPh sb="10" eb="12">
      <t>タケウチ</t>
    </rPh>
    <rPh sb="13" eb="14">
      <t>サトシ</t>
    </rPh>
    <phoneticPr fontId="5"/>
  </si>
  <si>
    <t>○</t>
  </si>
  <si>
    <t>港湾労働法第30条第4号、第31条第1項及び雇用保険法第62条第1項第6号</t>
    <rPh sb="0" eb="2">
      <t>コウワン</t>
    </rPh>
    <rPh sb="2" eb="5">
      <t>ロウドウホウ</t>
    </rPh>
    <rPh sb="5" eb="6">
      <t>ダイ</t>
    </rPh>
    <rPh sb="8" eb="9">
      <t>ジョウ</t>
    </rPh>
    <rPh sb="9" eb="10">
      <t>ダイ</t>
    </rPh>
    <rPh sb="11" eb="12">
      <t>ゴウ</t>
    </rPh>
    <rPh sb="13" eb="14">
      <t>ダイ</t>
    </rPh>
    <rPh sb="16" eb="17">
      <t>ジョウ</t>
    </rPh>
    <rPh sb="17" eb="18">
      <t>ダイ</t>
    </rPh>
    <rPh sb="19" eb="20">
      <t>コウ</t>
    </rPh>
    <rPh sb="20" eb="21">
      <t>オヨ</t>
    </rPh>
    <rPh sb="22" eb="24">
      <t>コヨウ</t>
    </rPh>
    <rPh sb="24" eb="26">
      <t>ホケン</t>
    </rPh>
    <rPh sb="26" eb="27">
      <t>ホウ</t>
    </rPh>
    <rPh sb="27" eb="28">
      <t>ダイ</t>
    </rPh>
    <rPh sb="30" eb="31">
      <t>ジョウ</t>
    </rPh>
    <rPh sb="31" eb="32">
      <t>ダイ</t>
    </rPh>
    <rPh sb="33" eb="34">
      <t>コウ</t>
    </rPh>
    <rPh sb="34" eb="35">
      <t>ダイ</t>
    </rPh>
    <rPh sb="36" eb="37">
      <t>ゴウ</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</si>
  <si>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</si>
  <si>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港湾運送に必要な労働力の需給調整システムである港湾労働者派遣事業(※備考参照)が適正に運営されることを通じ、港湾労働者の雇用の安定等を図ることを目的とする。</t>
  </si>
  <si>
    <t>①港湾労働者派遣制度に基づく派遣契約のあっせん業務等
②港湾派遣労働者の雇用の安定のための事業(雇用管理者及び派遣元責任者に対する研修、港湾派遣労働者等に対する相談援助）</t>
  </si>
  <si>
    <t>港湾労働者派遣事業等交付金</t>
    <rPh sb="0" eb="2">
      <t>コウワン</t>
    </rPh>
    <rPh sb="2" eb="5">
      <t>ロウドウシャ</t>
    </rPh>
    <rPh sb="5" eb="7">
      <t>ハケン</t>
    </rPh>
    <rPh sb="7" eb="9">
      <t>ジギョウ</t>
    </rPh>
    <rPh sb="9" eb="10">
      <t>トウ</t>
    </rPh>
    <rPh sb="10" eb="13">
      <t>コウフキン</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</si>
  <si>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</si>
  <si>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</si>
  <si>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</si>
  <si>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</si>
  <si>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 xml:space="preserve">雇用管理者研修を受講した者から「役に立った」旨の評価を受ける割合　99％以上
</t>
    <phoneticPr fontId="5"/>
  </si>
  <si>
    <t>雇用管理者研修を受講した者から「役に立った」旨の評価を受ける割合
「役に立った」旨評価を受けた件数／有効回答数</t>
    <rPh sb="35" eb="36">
      <t>ヤク</t>
    </rPh>
    <rPh sb="37" eb="38">
      <t>タ</t>
    </rPh>
    <rPh sb="41" eb="42">
      <t>ムネ</t>
    </rPh>
    <rPh sb="42" eb="44">
      <t>ヒョウカ</t>
    </rPh>
    <rPh sb="45" eb="46">
      <t>ウ</t>
    </rPh>
    <rPh sb="48" eb="50">
      <t>ケンスウ</t>
    </rPh>
    <rPh sb="51" eb="53">
      <t>ユウコウ</t>
    </rPh>
    <rPh sb="53" eb="56">
      <t>カイトウスウ</t>
    </rPh>
    <phoneticPr fontId="5"/>
  </si>
  <si>
    <t>-</t>
  </si>
  <si>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</si>
  <si>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</si>
  <si>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港湾労働者派遣事業において、派遣可能労働者の派遣あっせんを行うことによる派遣成立割合　91％以上</t>
    <phoneticPr fontId="5"/>
  </si>
  <si>
    <t>港湾労働者派遣事業において、派遣可能労働者の派遣あっせんを行うことによる派遣成立割合
派遣成立数／（派遣成立数＋派遣不調数）</t>
    <rPh sb="45" eb="47">
      <t>ハケン</t>
    </rPh>
    <rPh sb="47" eb="50">
      <t>セイリツスウ</t>
    </rPh>
    <rPh sb="52" eb="54">
      <t>ハケン</t>
    </rPh>
    <rPh sb="54" eb="57">
      <t>セイリツスウ</t>
    </rPh>
    <rPh sb="58" eb="60">
      <t>ハケン</t>
    </rPh>
    <rPh sb="60" eb="62">
      <t>フチョウ</t>
    </rPh>
    <rPh sb="62" eb="63">
      <t>スウ</t>
    </rPh>
    <phoneticPr fontId="5"/>
  </si>
  <si>
    <t>港湾労働者派遣事業に係る派遣のあっせん申込及び相談援助の件数</t>
    <rPh sb="0" eb="2">
      <t>コウワン</t>
    </rPh>
    <rPh sb="2" eb="5">
      <t>ロウドウシャ</t>
    </rPh>
    <rPh sb="5" eb="7">
      <t>ハケン</t>
    </rPh>
    <rPh sb="7" eb="9">
      <t>ジギョウ</t>
    </rPh>
    <rPh sb="10" eb="11">
      <t>カカ</t>
    </rPh>
    <rPh sb="12" eb="14">
      <t>ハケン</t>
    </rPh>
    <rPh sb="19" eb="21">
      <t>モウシコミ</t>
    </rPh>
    <rPh sb="21" eb="22">
      <t>オヨ</t>
    </rPh>
    <rPh sb="23" eb="25">
      <t>ソウダン</t>
    </rPh>
    <rPh sb="25" eb="27">
      <t>エンジョ</t>
    </rPh>
    <rPh sb="28" eb="30">
      <t>ケンスウ</t>
    </rPh>
    <phoneticPr fontId="5"/>
  </si>
  <si>
    <t>人</t>
    <rPh sb="0" eb="1">
      <t>ニン</t>
    </rPh>
    <phoneticPr fontId="5"/>
  </si>
  <si>
    <t>-</t>
    <phoneticPr fontId="5"/>
  </si>
  <si>
    <t>X：「港湾労働者派遣事業業務経費（百万円）」
／Y：「派遣のあっせん申込数」</t>
    <rPh sb="3" eb="5">
      <t>コウワン</t>
    </rPh>
    <rPh sb="5" eb="8">
      <t>ロウドウシャ</t>
    </rPh>
    <rPh sb="8" eb="10">
      <t>ハケン</t>
    </rPh>
    <rPh sb="10" eb="12">
      <t>ジギョウ</t>
    </rPh>
    <rPh sb="12" eb="14">
      <t>ギョウム</t>
    </rPh>
    <rPh sb="14" eb="16">
      <t>ケイヒ</t>
    </rPh>
    <rPh sb="17" eb="18">
      <t>ヒャク</t>
    </rPh>
    <rPh sb="18" eb="20">
      <t>マンエン</t>
    </rPh>
    <rPh sb="27" eb="29">
      <t>ハケン</t>
    </rPh>
    <rPh sb="34" eb="36">
      <t>モウシコミ</t>
    </rPh>
    <rPh sb="36" eb="37">
      <t>スウ</t>
    </rPh>
    <phoneticPr fontId="5"/>
  </si>
  <si>
    <t>円/件</t>
    <rPh sb="0" eb="1">
      <t>エン</t>
    </rPh>
    <rPh sb="2" eb="3">
      <t>ケン</t>
    </rPh>
    <phoneticPr fontId="5"/>
  </si>
  <si>
    <t>　X　/　Y</t>
  </si>
  <si>
    <t>221百万円
/
21,718件</t>
    <rPh sb="3" eb="4">
      <t>ヒャク</t>
    </rPh>
    <rPh sb="4" eb="6">
      <t>マンエン</t>
    </rPh>
    <rPh sb="15" eb="16">
      <t>ケン</t>
    </rPh>
    <phoneticPr fontId="5"/>
  </si>
  <si>
    <t>220百万円
/
22,413件</t>
    <rPh sb="3" eb="6">
      <t>ヒャクマンエン</t>
    </rPh>
    <rPh sb="15" eb="16">
      <t>ケン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</si>
  <si>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</si>
  <si>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港湾労働者派遣事業において、派遣可能労働者の派遣のあっせんを行うことによる派遣成立の割合</t>
  </si>
  <si>
    <t>％</t>
    <phoneticPr fontId="5"/>
  </si>
  <si>
    <t>％</t>
    <phoneticPr fontId="5"/>
  </si>
  <si>
    <t>-</t>
    <phoneticPr fontId="5"/>
  </si>
  <si>
    <t>-</t>
    <phoneticPr fontId="5"/>
  </si>
  <si>
    <t>①港湾労働者派遣制度に基づく派遣契約のあっせん業務等
②港湾派遣労働者の雇用の安定のための事業(雇用管理者及び派遣元責任者に対する研修、港湾派遣労働者等に対する相談援助）　　　　　　　　　　　　　　　　　　　　　　　　　　　　　　　　　　　　　　　　　　　　　　　　　　　　　　　　　　　　　　　　　　　　　港湾運送に必要な労働力の需給調整システムである港湾労働者派遣事業が適正に運営されることを通じ、港湾労働者の雇用の安定等を図ることを目的とする。</t>
  </si>
  <si>
    <t>-</t>
    <phoneticPr fontId="5"/>
  </si>
  <si>
    <t>-</t>
    <phoneticPr fontId="5"/>
  </si>
  <si>
    <t>-</t>
    <phoneticPr fontId="5"/>
  </si>
  <si>
    <t>-</t>
    <phoneticPr fontId="5"/>
  </si>
  <si>
    <t>-</t>
    <phoneticPr fontId="5"/>
  </si>
  <si>
    <t>-</t>
    <phoneticPr fontId="5"/>
  </si>
  <si>
    <r>
      <t>港湾運送事業における</t>
    </r>
    <r>
      <rPr>
        <sz val="11"/>
        <color indexed="8"/>
        <rFont val="ＭＳ Ｐゴシック"/>
        <family val="3"/>
        <charset val="128"/>
      </rPr>
      <t>波動性及</t>
    </r>
    <r>
      <rPr>
        <sz val="11"/>
        <rFont val="ＭＳ Ｐゴシック"/>
        <family val="3"/>
        <charset val="128"/>
      </rPr>
      <t>び第三者による違法な介入等の</t>
    </r>
    <r>
      <rPr>
        <sz val="11"/>
        <color indexed="8"/>
        <rFont val="ＭＳ Ｐゴシック"/>
        <family val="3"/>
        <charset val="128"/>
      </rPr>
      <t>おそれがあることから</t>
    </r>
    <r>
      <rPr>
        <sz val="11"/>
        <rFont val="ＭＳ Ｐゴシック"/>
        <family val="3"/>
        <charset val="128"/>
      </rPr>
      <t>、国の指導監督の下、一定要件により、公正・中立かつ迅速に労働力の需給調整（港湾労働者派遣事業）を行う必要がある。</t>
    </r>
    <rPh sb="0" eb="2">
      <t>コウワン</t>
    </rPh>
    <rPh sb="2" eb="4">
      <t>ウンソウ</t>
    </rPh>
    <rPh sb="4" eb="6">
      <t>ジギョウ</t>
    </rPh>
    <rPh sb="10" eb="12">
      <t>ハドウ</t>
    </rPh>
    <rPh sb="12" eb="13">
      <t>セイ</t>
    </rPh>
    <rPh sb="13" eb="14">
      <t>オヨ</t>
    </rPh>
    <rPh sb="15" eb="16">
      <t>ダイ</t>
    </rPh>
    <rPh sb="16" eb="17">
      <t>３</t>
    </rPh>
    <rPh sb="17" eb="18">
      <t>シャ</t>
    </rPh>
    <rPh sb="21" eb="23">
      <t>イホウ</t>
    </rPh>
    <rPh sb="24" eb="26">
      <t>カイニュウ</t>
    </rPh>
    <rPh sb="26" eb="27">
      <t>トウ</t>
    </rPh>
    <rPh sb="39" eb="40">
      <t>クニ</t>
    </rPh>
    <rPh sb="41" eb="43">
      <t>シドウ</t>
    </rPh>
    <rPh sb="43" eb="45">
      <t>カントク</t>
    </rPh>
    <rPh sb="46" eb="47">
      <t>モト</t>
    </rPh>
    <rPh sb="48" eb="50">
      <t>イッテイ</t>
    </rPh>
    <rPh sb="50" eb="52">
      <t>ヨウケン</t>
    </rPh>
    <rPh sb="56" eb="58">
      <t>コウセイ</t>
    </rPh>
    <rPh sb="59" eb="61">
      <t>チュウリツ</t>
    </rPh>
    <rPh sb="63" eb="65">
      <t>ジンソク</t>
    </rPh>
    <rPh sb="66" eb="69">
      <t>ロウドウリョク</t>
    </rPh>
    <rPh sb="70" eb="72">
      <t>ジュキュウ</t>
    </rPh>
    <rPh sb="72" eb="74">
      <t>チョウセイ</t>
    </rPh>
    <rPh sb="75" eb="77">
      <t>コウワン</t>
    </rPh>
    <rPh sb="77" eb="80">
      <t>ロウドウシャ</t>
    </rPh>
    <rPh sb="80" eb="82">
      <t>ハケン</t>
    </rPh>
    <rPh sb="82" eb="84">
      <t>ジギョウ</t>
    </rPh>
    <rPh sb="86" eb="87">
      <t>オコナ</t>
    </rPh>
    <rPh sb="88" eb="90">
      <t>ヒツヨウ</t>
    </rPh>
    <phoneticPr fontId="5"/>
  </si>
  <si>
    <t>港湾労働法に基づき、国が実施すべきもの。</t>
    <rPh sb="0" eb="2">
      <t>コウワン</t>
    </rPh>
    <rPh sb="2" eb="5">
      <t>ロウドウホウ</t>
    </rPh>
    <phoneticPr fontId="5"/>
  </si>
  <si>
    <t>船舶積卸量等の実績を鑑み国民経済上重要性が高い、港湾労働法の適用対象となる6大港において、港湾労働者派遣事業を適正に運営することにより、雇用の安定はもとより、貨物の安定的な輸送を実現できることから、優先度の高い事業となっている。</t>
    <rPh sb="45" eb="47">
      <t>コウワン</t>
    </rPh>
    <rPh sb="47" eb="50">
      <t>ロウドウシャ</t>
    </rPh>
    <rPh sb="50" eb="52">
      <t>ハケン</t>
    </rPh>
    <rPh sb="52" eb="54">
      <t>ジギョウ</t>
    </rPh>
    <rPh sb="55" eb="57">
      <t>テキセイ</t>
    </rPh>
    <rPh sb="58" eb="60">
      <t>ウンエイ</t>
    </rPh>
    <phoneticPr fontId="5"/>
  </si>
  <si>
    <t>‐</t>
  </si>
  <si>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</si>
  <si>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事業目的に照らし、必要経費を精査した上で、交付決定している。</t>
    <rPh sb="0" eb="2">
      <t>ジギョウ</t>
    </rPh>
    <rPh sb="2" eb="4">
      <t>モクテキ</t>
    </rPh>
    <rPh sb="5" eb="6">
      <t>テ</t>
    </rPh>
    <rPh sb="9" eb="11">
      <t>ヒツヨウ</t>
    </rPh>
    <rPh sb="11" eb="13">
      <t>ケイヒ</t>
    </rPh>
    <rPh sb="14" eb="16">
      <t>セイサ</t>
    </rPh>
    <rPh sb="18" eb="19">
      <t>ウエ</t>
    </rPh>
    <rPh sb="21" eb="23">
      <t>コウフ</t>
    </rPh>
    <rPh sb="23" eb="25">
      <t>ケッテイ</t>
    </rPh>
    <phoneticPr fontId="5"/>
  </si>
  <si>
    <t>節約努力によるコスト削減及び効率的な業務運営により、財政支出を削減している。</t>
    <rPh sb="14" eb="17">
      <t>コウリツテキ</t>
    </rPh>
    <rPh sb="18" eb="20">
      <t>ギョウム</t>
    </rPh>
    <rPh sb="20" eb="22">
      <t>ウンエイ</t>
    </rPh>
    <phoneticPr fontId="5"/>
  </si>
  <si>
    <t>成果実績については、港湾労働者及び事業主のニーズを把握し、効率的なあっせん業務に努めたことにより目標を達成しており、成果目標に見合ったものとなっている。</t>
    <rPh sb="0" eb="2">
      <t>セイカ</t>
    </rPh>
    <rPh sb="2" eb="4">
      <t>ジッセキ</t>
    </rPh>
    <rPh sb="10" eb="12">
      <t>コウワン</t>
    </rPh>
    <rPh sb="12" eb="15">
      <t>ロウドウシャ</t>
    </rPh>
    <rPh sb="15" eb="16">
      <t>オヨ</t>
    </rPh>
    <rPh sb="17" eb="20">
      <t>ジギョウヌシ</t>
    </rPh>
    <rPh sb="25" eb="27">
      <t>ハアク</t>
    </rPh>
    <rPh sb="29" eb="31">
      <t>コウリツ</t>
    </rPh>
    <rPh sb="31" eb="32">
      <t>テキ</t>
    </rPh>
    <rPh sb="37" eb="39">
      <t>ギョウム</t>
    </rPh>
    <rPh sb="40" eb="41">
      <t>ツト</t>
    </rPh>
    <rPh sb="48" eb="50">
      <t>モクヒョウ</t>
    </rPh>
    <rPh sb="51" eb="53">
      <t>タッセイ</t>
    </rPh>
    <rPh sb="58" eb="60">
      <t>セイカ</t>
    </rPh>
    <rPh sb="60" eb="62">
      <t>モクヒョウ</t>
    </rPh>
    <rPh sb="63" eb="65">
      <t>ミア</t>
    </rPh>
    <phoneticPr fontId="5"/>
  </si>
  <si>
    <t>業界の事情に精通し、事業実施に必要なノウハウを有している港湾労働法第28条に規定する指定法人に行わせることにより、高い実効性を確保している。</t>
  </si>
  <si>
    <t>当初見込みに見合った実績となっている。</t>
    <rPh sb="0" eb="2">
      <t>トウショ</t>
    </rPh>
    <rPh sb="2" eb="4">
      <t>ミコ</t>
    </rPh>
    <rPh sb="6" eb="8">
      <t>ミア</t>
    </rPh>
    <rPh sb="10" eb="12">
      <t>ジッセキ</t>
    </rPh>
    <phoneticPr fontId="5"/>
  </si>
  <si>
    <t>整備されたシステム等の活用を通じて、派遣制度の管理を行っており、派遣あっせんによる派遣成立割合は92.8％である。</t>
    <rPh sb="0" eb="2">
      <t>セイビ</t>
    </rPh>
    <rPh sb="9" eb="10">
      <t>トウ</t>
    </rPh>
    <rPh sb="11" eb="13">
      <t>カツヨウ</t>
    </rPh>
    <rPh sb="14" eb="15">
      <t>ツウ</t>
    </rPh>
    <rPh sb="18" eb="20">
      <t>ハケン</t>
    </rPh>
    <rPh sb="20" eb="22">
      <t>セイド</t>
    </rPh>
    <rPh sb="23" eb="25">
      <t>カンリ</t>
    </rPh>
    <rPh sb="26" eb="27">
      <t>オコナ</t>
    </rPh>
    <rPh sb="32" eb="34">
      <t>ハケン</t>
    </rPh>
    <rPh sb="41" eb="43">
      <t>ハケン</t>
    </rPh>
    <rPh sb="43" eb="45">
      <t>セイリツ</t>
    </rPh>
    <rPh sb="45" eb="47">
      <t>ワリアイ</t>
    </rPh>
    <phoneticPr fontId="5"/>
  </si>
  <si>
    <t>本事業は、港湾労働者派遣制度に基づく派遣契約のあっせん業務等を行い港湾労働者派遣事業を適正に運営する事業である。
一方、港湾労働者就労確保支援事業は、港湾労働者や港湾運送事業主に対する各種講習等を行う事業であり、両事業は役割を異にしている。</t>
    <rPh sb="57" eb="59">
      <t>イッポウ</t>
    </rPh>
    <rPh sb="96" eb="97">
      <t>トウ</t>
    </rPh>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</si>
  <si>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は、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</si>
  <si>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本事業については成果実績や活動実績において事業の効果等の把握を行っており、成果目標は達成しているが、今後も港湾労働者派遣事業における派遣労働者及び事業主のニーズを的確に把握し、より一層効率的なあっせん業務に努める。また、予算については平成22年度予算において、業務を見直し、①節約努力によるコスト削減及び②優先順位の比較的低い事業の廃止により、財政支出を削減した。これ以上の削減は、港湾労働者派遣制度の適正な運用が担保されないおそれがあり、法の目的である港湾運送事業における必要な労働力の確保にも影響が生じると考える。</t>
    <rPh sb="37" eb="39">
      <t>セイカ</t>
    </rPh>
    <rPh sb="90" eb="92">
      <t>イッソウ</t>
    </rPh>
    <rPh sb="191" eb="193">
      <t>コウワン</t>
    </rPh>
    <rPh sb="193" eb="196">
      <t>ロウドウシャ</t>
    </rPh>
    <rPh sb="196" eb="198">
      <t>ハケン</t>
    </rPh>
    <rPh sb="198" eb="200">
      <t>セイド</t>
    </rPh>
    <rPh sb="201" eb="203">
      <t>テキセイ</t>
    </rPh>
    <rPh sb="204" eb="206">
      <t>ウンヨウ</t>
    </rPh>
    <rPh sb="220" eb="221">
      <t>ホウ</t>
    </rPh>
    <rPh sb="222" eb="224">
      <t>モクテキ</t>
    </rPh>
    <rPh sb="227" eb="229">
      <t>コウワン</t>
    </rPh>
    <rPh sb="229" eb="231">
      <t>ウンソウ</t>
    </rPh>
    <rPh sb="231" eb="233">
      <t>ジギョウ</t>
    </rPh>
    <rPh sb="237" eb="239">
      <t>ヒツヨウ</t>
    </rPh>
    <rPh sb="240" eb="243">
      <t>ロウドウリョク</t>
    </rPh>
    <rPh sb="244" eb="246">
      <t>カクホ</t>
    </rPh>
    <rPh sb="248" eb="250">
      <t>エイキョウ</t>
    </rPh>
    <phoneticPr fontId="5"/>
  </si>
  <si>
    <t>730</t>
    <phoneticPr fontId="5"/>
  </si>
  <si>
    <t>663</t>
    <phoneticPr fontId="5"/>
  </si>
  <si>
    <t>587</t>
    <phoneticPr fontId="5"/>
  </si>
  <si>
    <t>500</t>
    <phoneticPr fontId="5"/>
  </si>
  <si>
    <t>500</t>
    <phoneticPr fontId="5"/>
  </si>
  <si>
    <t>512</t>
    <phoneticPr fontId="5"/>
  </si>
  <si>
    <t>511</t>
    <phoneticPr fontId="5"/>
  </si>
  <si>
    <t>0508</t>
    <phoneticPr fontId="5"/>
  </si>
  <si>
    <t>A.（一財）港湾労働安定協会</t>
    <rPh sb="3" eb="4">
      <t>イチ</t>
    </rPh>
    <rPh sb="4" eb="5">
      <t>ザイ</t>
    </rPh>
    <rPh sb="6" eb="8">
      <t>コウワン</t>
    </rPh>
    <rPh sb="8" eb="10">
      <t>ロウドウ</t>
    </rPh>
    <rPh sb="10" eb="12">
      <t>アンテイ</t>
    </rPh>
    <rPh sb="12" eb="14">
      <t>キョウカイ</t>
    </rPh>
    <phoneticPr fontId="5"/>
  </si>
  <si>
    <t>人件費</t>
    <rPh sb="0" eb="3">
      <t>ジンケンヒ</t>
    </rPh>
    <phoneticPr fontId="5"/>
  </si>
  <si>
    <t>事業費</t>
    <rPh sb="0" eb="3">
      <t>ジギョウヒ</t>
    </rPh>
    <phoneticPr fontId="5"/>
  </si>
  <si>
    <t>管理費</t>
    <rPh sb="0" eb="3">
      <t>カンリヒ</t>
    </rPh>
    <phoneticPr fontId="5"/>
  </si>
  <si>
    <t>職員給与、福利厚生費</t>
    <rPh sb="0" eb="2">
      <t>ショクイン</t>
    </rPh>
    <rPh sb="2" eb="4">
      <t>キュウヨ</t>
    </rPh>
    <rPh sb="5" eb="7">
      <t>フクリ</t>
    </rPh>
    <rPh sb="7" eb="10">
      <t>コウセイヒ</t>
    </rPh>
    <phoneticPr fontId="5"/>
  </si>
  <si>
    <t>諸謝金、賃借料</t>
    <rPh sb="0" eb="1">
      <t>ショ</t>
    </rPh>
    <rPh sb="1" eb="3">
      <t>シャキン</t>
    </rPh>
    <rPh sb="4" eb="7">
      <t>チンシャクリョウ</t>
    </rPh>
    <phoneticPr fontId="5"/>
  </si>
  <si>
    <t>通信運搬費、光熱水量費</t>
    <rPh sb="0" eb="2">
      <t>ツウシン</t>
    </rPh>
    <rPh sb="2" eb="5">
      <t>ウンパンヒ</t>
    </rPh>
    <rPh sb="6" eb="8">
      <t>コウネツ</t>
    </rPh>
    <rPh sb="8" eb="10">
      <t>スイリョウ</t>
    </rPh>
    <rPh sb="10" eb="11">
      <t>ヒ</t>
    </rPh>
    <phoneticPr fontId="5"/>
  </si>
  <si>
    <t>（一財）港湾労働安定協会</t>
    <rPh sb="1" eb="2">
      <t>イチ</t>
    </rPh>
    <rPh sb="2" eb="3">
      <t>ザイ</t>
    </rPh>
    <rPh sb="4" eb="6">
      <t>コウワン</t>
    </rPh>
    <rPh sb="6" eb="8">
      <t>ロウドウ</t>
    </rPh>
    <rPh sb="8" eb="10">
      <t>アンテイ</t>
    </rPh>
    <rPh sb="10" eb="12">
      <t>キョウカイ</t>
    </rPh>
    <phoneticPr fontId="5"/>
  </si>
  <si>
    <t>港湾労働者の雇用の安定その他港湾労働者の福祉の増進を図る。</t>
    <rPh sb="0" eb="2">
      <t>コウワン</t>
    </rPh>
    <rPh sb="2" eb="5">
      <t>ロウドウシャ</t>
    </rPh>
    <rPh sb="6" eb="8">
      <t>コヨウ</t>
    </rPh>
    <rPh sb="9" eb="11">
      <t>アンテイ</t>
    </rPh>
    <rPh sb="13" eb="14">
      <t>タ</t>
    </rPh>
    <rPh sb="14" eb="16">
      <t>コウワン</t>
    </rPh>
    <rPh sb="16" eb="19">
      <t>ロウドウシャ</t>
    </rPh>
    <rPh sb="20" eb="22">
      <t>フクシ</t>
    </rPh>
    <rPh sb="23" eb="25">
      <t>ゾウシン</t>
    </rPh>
    <rPh sb="26" eb="27">
      <t>ハカ</t>
    </rPh>
    <phoneticPr fontId="5"/>
  </si>
  <si>
    <t>補助金等交付</t>
  </si>
  <si>
    <t>-</t>
    <phoneticPr fontId="5"/>
  </si>
  <si>
    <t>-</t>
    <phoneticPr fontId="5"/>
  </si>
  <si>
    <t>-</t>
    <phoneticPr fontId="5"/>
  </si>
  <si>
    <t>-</t>
    <phoneticPr fontId="5"/>
  </si>
  <si>
    <t>-</t>
    <phoneticPr fontId="5"/>
  </si>
  <si>
    <t>226百万円
／
22,217件</t>
    <rPh sb="3" eb="4">
      <t>ヒャク</t>
    </rPh>
    <rPh sb="4" eb="6">
      <t>マンエン</t>
    </rPh>
    <rPh sb="15" eb="16">
      <t>ケン</t>
    </rPh>
    <phoneticPr fontId="5"/>
  </si>
  <si>
    <t>-</t>
    <phoneticPr fontId="5"/>
  </si>
  <si>
    <t>-</t>
    <phoneticPr fontId="5"/>
  </si>
  <si>
    <t>-</t>
    <phoneticPr fontId="5"/>
  </si>
  <si>
    <t>-</t>
    <phoneticPr fontId="5"/>
  </si>
  <si>
    <t>-</t>
    <phoneticPr fontId="5"/>
  </si>
  <si>
    <t>-</t>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</si>
  <si>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</si>
  <si>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港湾運送事業には貨物の取扱量が日ごとに変動するという特徴(港湾運送の波動性)があるため、個別企業の常用労働者のみにより荷役作業を処理することには限界があるが、企業外労働力として日雇労働者に依存することは労働者の雇用の安定上も問題があるだけではなく、その就労に際し、第三者が不当介入する弊害も生ずる恐れがある。このため、港湾労働法では、六大港(東京、横浜、名古屋、大阪、神戸、関門）において、一定の要件の下に、港湾運送事業主間で常用労働者の相互活用を可能とする港湾労働者派遣制度を設けている。これにより、港湾運送については、①原則として企業常用労働者を使用し、不足する場合には②港湾労働者派遣制度の派遣労働者を使用し、それでもなお、不足する場合には、③安定所紹介による日雇労働者、④直接雇用の日雇労働者を使用するという雇用秩序が確立・維持されている。</t>
    <phoneticPr fontId="5"/>
  </si>
  <si>
    <t>港湾労働法第28条に定める指定法人への交付金である。</t>
    <phoneticPr fontId="5"/>
  </si>
  <si>
    <t>B.本省（印刷会社）</t>
    <rPh sb="2" eb="4">
      <t>ホンショウ</t>
    </rPh>
    <rPh sb="5" eb="7">
      <t>インサツ</t>
    </rPh>
    <rPh sb="7" eb="9">
      <t>ガイシャ</t>
    </rPh>
    <phoneticPr fontId="5"/>
  </si>
  <si>
    <t>事業費</t>
    <rPh sb="0" eb="3">
      <t>ジギョウヒ</t>
    </rPh>
    <phoneticPr fontId="5"/>
  </si>
  <si>
    <t>C.都府県労働局</t>
    <rPh sb="2" eb="8">
      <t>トフケンロウドウキョク</t>
    </rPh>
    <phoneticPr fontId="5"/>
  </si>
  <si>
    <t>永和印刷</t>
    <rPh sb="0" eb="4">
      <t>エイワインサツ</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</si>
  <si>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</si>
  <si>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港湾労働者派遣事業様式等の印刷</t>
    <rPh sb="0" eb="2">
      <t>コウワン</t>
    </rPh>
    <rPh sb="2" eb="5">
      <t>ロウドウシャ</t>
    </rPh>
    <rPh sb="5" eb="7">
      <t>ハケン</t>
    </rPh>
    <rPh sb="7" eb="9">
      <t>ジギョウ</t>
    </rPh>
    <rPh sb="9" eb="11">
      <t>ヨウシキ</t>
    </rPh>
    <rPh sb="11" eb="12">
      <t>トウ</t>
    </rPh>
    <rPh sb="13" eb="15">
      <t>インサツ</t>
    </rPh>
    <phoneticPr fontId="5"/>
  </si>
  <si>
    <t>-</t>
    <phoneticPr fontId="5"/>
  </si>
  <si>
    <t>-</t>
    <phoneticPr fontId="5"/>
  </si>
  <si>
    <t>東京労働局</t>
    <rPh sb="0" eb="2">
      <t>トウキョウ</t>
    </rPh>
    <rPh sb="2" eb="5">
      <t>ロウドウキョク</t>
    </rPh>
    <phoneticPr fontId="5"/>
  </si>
  <si>
    <t>神奈川労働局</t>
    <rPh sb="0" eb="3">
      <t>カナガワ</t>
    </rPh>
    <rPh sb="3" eb="6">
      <t>ロウドウキョク</t>
    </rPh>
    <phoneticPr fontId="5"/>
  </si>
  <si>
    <t>愛知労働局</t>
    <rPh sb="0" eb="2">
      <t>アイチ</t>
    </rPh>
    <rPh sb="2" eb="5">
      <t>ロウドウキョク</t>
    </rPh>
    <phoneticPr fontId="5"/>
  </si>
  <si>
    <t>大阪労働局</t>
    <rPh sb="0" eb="2">
      <t>オオサカ</t>
    </rPh>
    <rPh sb="2" eb="5">
      <t>ロウドウキョク</t>
    </rPh>
    <phoneticPr fontId="5"/>
  </si>
  <si>
    <t>兵庫労働局</t>
    <rPh sb="0" eb="2">
      <t>ヒョウゴ</t>
    </rPh>
    <rPh sb="2" eb="5">
      <t>ロウドウキョク</t>
    </rPh>
    <phoneticPr fontId="5"/>
  </si>
  <si>
    <t>山口労働局</t>
    <rPh sb="0" eb="2">
      <t>ヤマグチ</t>
    </rPh>
    <rPh sb="2" eb="5">
      <t>ロウドウキョク</t>
    </rPh>
    <phoneticPr fontId="5"/>
  </si>
  <si>
    <t>福岡労働局</t>
    <rPh sb="0" eb="2">
      <t>フクオカ</t>
    </rPh>
    <rPh sb="2" eb="5">
      <t>ロウドウキョク</t>
    </rPh>
    <phoneticPr fontId="5"/>
  </si>
  <si>
    <t>-</t>
    <phoneticPr fontId="5"/>
  </si>
  <si>
    <t>港湾労働者派遣事業の連絡会議の開催等</t>
    <rPh sb="0" eb="9">
      <t>コウワンロウドウシャハケンジギョウ</t>
    </rPh>
    <rPh sb="10" eb="12">
      <t>レンラク</t>
    </rPh>
    <rPh sb="12" eb="14">
      <t>カイギ</t>
    </rPh>
    <rPh sb="15" eb="17">
      <t>カイサイ</t>
    </rPh>
    <rPh sb="17" eb="18">
      <t>トウ</t>
    </rPh>
    <phoneticPr fontId="5"/>
  </si>
  <si>
    <t>港湾労働者派遣事業の連絡会議の開催等</t>
    <rPh sb="0" eb="2">
      <t>コウワン</t>
    </rPh>
    <rPh sb="2" eb="5">
      <t>ロウドウシャ</t>
    </rPh>
    <rPh sb="5" eb="7">
      <t>ハケン</t>
    </rPh>
    <rPh sb="7" eb="9">
      <t>ジギョウ</t>
    </rPh>
    <rPh sb="10" eb="12">
      <t>レンラク</t>
    </rPh>
    <rPh sb="12" eb="14">
      <t>カイギ</t>
    </rPh>
    <rPh sb="15" eb="17">
      <t>カイサイ</t>
    </rPh>
    <rPh sb="17" eb="18">
      <t>トウ</t>
    </rPh>
    <phoneticPr fontId="5"/>
  </si>
  <si>
    <t>港湾倉庫として適用を受ける区域内の港湾パトロール、当該区域の近隣地域に設置された倉庫が該当するか否かの確認が煩雑となっていることから、効率的に港湾パトロールを実施するため、区域内に設置されている倉庫をプロットした区域図を作成するための委託を行うことによる増。</t>
    <rPh sb="0" eb="2">
      <t>コウワン</t>
    </rPh>
    <rPh sb="2" eb="4">
      <t>ソウコ</t>
    </rPh>
    <rPh sb="7" eb="9">
      <t>テキヨウ</t>
    </rPh>
    <rPh sb="10" eb="11">
      <t>ウ</t>
    </rPh>
    <rPh sb="13" eb="15">
      <t>クイキ</t>
    </rPh>
    <rPh sb="15" eb="16">
      <t>ナイ</t>
    </rPh>
    <rPh sb="17" eb="19">
      <t>コウワン</t>
    </rPh>
    <rPh sb="25" eb="27">
      <t>トウガイ</t>
    </rPh>
    <rPh sb="27" eb="29">
      <t>クイキ</t>
    </rPh>
    <rPh sb="30" eb="32">
      <t>キンリン</t>
    </rPh>
    <rPh sb="32" eb="34">
      <t>チイキ</t>
    </rPh>
    <rPh sb="35" eb="37">
      <t>セッチ</t>
    </rPh>
    <rPh sb="40" eb="42">
      <t>ソウコ</t>
    </rPh>
    <rPh sb="43" eb="45">
      <t>ガイトウ</t>
    </rPh>
    <rPh sb="48" eb="49">
      <t>イナ</t>
    </rPh>
    <rPh sb="51" eb="53">
      <t>カクニン</t>
    </rPh>
    <rPh sb="54" eb="56">
      <t>ハンザツ</t>
    </rPh>
    <rPh sb="67" eb="70">
      <t>コウリツテキ</t>
    </rPh>
    <rPh sb="71" eb="73">
      <t>コウワン</t>
    </rPh>
    <rPh sb="79" eb="81">
      <t>ジッシ</t>
    </rPh>
    <rPh sb="86" eb="88">
      <t>クイキ</t>
    </rPh>
    <rPh sb="88" eb="89">
      <t>ナイ</t>
    </rPh>
    <rPh sb="90" eb="92">
      <t>セッチ</t>
    </rPh>
    <rPh sb="97" eb="99">
      <t>ソウコ</t>
    </rPh>
    <rPh sb="106" eb="109">
      <t>クイキズ</t>
    </rPh>
    <rPh sb="110" eb="112">
      <t>サクセイ</t>
    </rPh>
    <rPh sb="117" eb="119">
      <t>イタク</t>
    </rPh>
    <rPh sb="120" eb="121">
      <t>オコナ</t>
    </rPh>
    <rPh sb="127" eb="128">
      <t>ゾウ</t>
    </rPh>
    <phoneticPr fontId="5"/>
  </si>
  <si>
    <t>225百万円
/
22,521件</t>
    <rPh sb="3" eb="6">
      <t>ヒャクマンエン</t>
    </rPh>
    <rPh sb="15" eb="16">
      <t>ケン</t>
    </rPh>
    <phoneticPr fontId="5"/>
  </si>
  <si>
    <t>点検対象外</t>
    <rPh sb="0" eb="2">
      <t>テンケン</t>
    </rPh>
    <rPh sb="2" eb="5">
      <t>タイショウガイ</t>
    </rPh>
    <phoneticPr fontId="5"/>
  </si>
  <si>
    <t>-</t>
    <phoneticPr fontId="5"/>
  </si>
  <si>
    <t>-</t>
    <phoneticPr fontId="5"/>
  </si>
  <si>
    <t>引き続き、必要な予算を確保し、適正な執行に努めること。</t>
    <phoneticPr fontId="5"/>
  </si>
  <si>
    <t>-</t>
    <phoneticPr fontId="5"/>
  </si>
  <si>
    <t>港湾労働者就労確保支援事業費</t>
    <rPh sb="0" eb="2">
      <t>コウワン</t>
    </rPh>
    <rPh sb="2" eb="5">
      <t>ロウドウシャ</t>
    </rPh>
    <rPh sb="5" eb="7">
      <t>シュウロウ</t>
    </rPh>
    <rPh sb="7" eb="9">
      <t>カクホ</t>
    </rPh>
    <rPh sb="9" eb="11">
      <t>シエン</t>
    </rPh>
    <rPh sb="11" eb="13">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</si>
</sst>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202405</xdr:colOff>
      <xdr:row>744</xdr:row>
      <xdr:rowOff>0</xdr:rowOff>
    </xdr:from>
    <xdr:to>
      <xdr:col>25</xdr:col>
      <xdr:colOff>54900</xdr:colOff>
      <xdr:row>747</xdr:row>
      <xdr:rowOff>169689</xdr:rowOff>
    </xdr:to>
    <xdr:sp macro="" textlink="">
      <xdr:nvSpPr>
        <xdr:cNvPr id="8" name="正方形/長方形 7"/>
        <xdr:cNvSpPr/>
      </xdr:nvSpPr>
      <xdr:spPr>
        <a:xfrm>
          <a:off x="2226468" y="44660344"/>
          <a:ext cx="2888588" cy="1241251"/>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２２９百万円</a:t>
          </a:r>
        </a:p>
        <a:p>
          <a:pPr algn="ctr"/>
          <a:r>
            <a:rPr kumimoji="1" lang="ja-JP" altLang="en-US" sz="1600"/>
            <a:t>制度設計等</a:t>
          </a:r>
        </a:p>
      </xdr:txBody>
    </xdr:sp>
    <xdr:clientData/>
  </xdr:twoCellAnchor>
  <xdr:twoCellAnchor>
    <xdr:from>
      <xdr:col>17</xdr:col>
      <xdr:colOff>190501</xdr:colOff>
      <xdr:row>747</xdr:row>
      <xdr:rowOff>154781</xdr:rowOff>
    </xdr:from>
    <xdr:to>
      <xdr:col>18</xdr:col>
      <xdr:colOff>13607</xdr:colOff>
      <xdr:row>753</xdr:row>
      <xdr:rowOff>253432</xdr:rowOff>
    </xdr:to>
    <xdr:cxnSp macro="">
      <xdr:nvCxnSpPr>
        <xdr:cNvPr id="9" name="直線矢印コネクタ 8"/>
        <xdr:cNvCxnSpPr/>
      </xdr:nvCxnSpPr>
      <xdr:spPr>
        <a:xfrm rot="60000">
          <a:off x="3631407" y="45886687"/>
          <a:ext cx="25513" cy="224177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250031</xdr:rowOff>
    </xdr:from>
    <xdr:to>
      <xdr:col>26</xdr:col>
      <xdr:colOff>11906</xdr:colOff>
      <xdr:row>756</xdr:row>
      <xdr:rowOff>166688</xdr:rowOff>
    </xdr:to>
    <xdr:sp macro="" textlink="">
      <xdr:nvSpPr>
        <xdr:cNvPr id="10" name="正方形/長方形 9"/>
        <xdr:cNvSpPr/>
      </xdr:nvSpPr>
      <xdr:spPr>
        <a:xfrm>
          <a:off x="2226469" y="48125062"/>
          <a:ext cx="3048000" cy="98822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t>２２９百万円</a:t>
          </a:r>
        </a:p>
      </xdr:txBody>
    </xdr:sp>
    <xdr:clientData/>
  </xdr:twoCellAnchor>
  <xdr:twoCellAnchor>
    <xdr:from>
      <xdr:col>11</xdr:col>
      <xdr:colOff>71437</xdr:colOff>
      <xdr:row>757</xdr:row>
      <xdr:rowOff>0</xdr:rowOff>
    </xdr:from>
    <xdr:to>
      <xdr:col>25</xdr:col>
      <xdr:colOff>140874</xdr:colOff>
      <xdr:row>760</xdr:row>
      <xdr:rowOff>212212</xdr:rowOff>
    </xdr:to>
    <xdr:sp macro="" textlink="">
      <xdr:nvSpPr>
        <xdr:cNvPr id="12" name="大かっこ 11"/>
        <xdr:cNvSpPr/>
      </xdr:nvSpPr>
      <xdr:spPr>
        <a:xfrm>
          <a:off x="2297906" y="49172813"/>
          <a:ext cx="2903124" cy="89086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港湾労働法に基づく港湾労働者派遣事業の派遣労働者の雇用の安定に関する調査研究等の事業の執行に充当</a:t>
          </a:r>
        </a:p>
      </xdr:txBody>
    </xdr:sp>
    <xdr:clientData/>
  </xdr:twoCellAnchor>
  <xdr:twoCellAnchor>
    <xdr:from>
      <xdr:col>9</xdr:col>
      <xdr:colOff>166688</xdr:colOff>
      <xdr:row>752</xdr:row>
      <xdr:rowOff>142875</xdr:rowOff>
    </xdr:from>
    <xdr:to>
      <xdr:col>16</xdr:col>
      <xdr:colOff>84346</xdr:colOff>
      <xdr:row>753</xdr:row>
      <xdr:rowOff>170091</xdr:rowOff>
    </xdr:to>
    <xdr:sp macro="" textlink="">
      <xdr:nvSpPr>
        <xdr:cNvPr id="13" name="正方形/長方形 12"/>
        <xdr:cNvSpPr/>
      </xdr:nvSpPr>
      <xdr:spPr>
        <a:xfrm>
          <a:off x="1988344" y="47660719"/>
          <a:ext cx="1334502" cy="38440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交付金</a:t>
          </a:r>
          <a:r>
            <a:rPr kumimoji="1" lang="en-US" altLang="ja-JP" sz="1400"/>
            <a:t>】</a:t>
          </a:r>
          <a:endParaRPr kumimoji="1" lang="ja-JP" altLang="en-US" sz="1400"/>
        </a:p>
      </xdr:txBody>
    </xdr:sp>
    <xdr:clientData/>
  </xdr:twoCellAnchor>
  <xdr:twoCellAnchor>
    <xdr:from>
      <xdr:col>18</xdr:col>
      <xdr:colOff>11006</xdr:colOff>
      <xdr:row>747</xdr:row>
      <xdr:rowOff>340176</xdr:rowOff>
    </xdr:from>
    <xdr:to>
      <xdr:col>34</xdr:col>
      <xdr:colOff>59531</xdr:colOff>
      <xdr:row>748</xdr:row>
      <xdr:rowOff>0</xdr:rowOff>
    </xdr:to>
    <xdr:cxnSp macro="">
      <xdr:nvCxnSpPr>
        <xdr:cNvPr id="19" name="直線矢印コネクタ 18"/>
        <xdr:cNvCxnSpPr/>
      </xdr:nvCxnSpPr>
      <xdr:spPr>
        <a:xfrm>
          <a:off x="3654319" y="46072082"/>
          <a:ext cx="3287025" cy="170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83343</xdr:colOff>
      <xdr:row>747</xdr:row>
      <xdr:rowOff>11906</xdr:rowOff>
    </xdr:from>
    <xdr:to>
      <xdr:col>42</xdr:col>
      <xdr:colOff>178592</xdr:colOff>
      <xdr:row>749</xdr:row>
      <xdr:rowOff>205407</xdr:rowOff>
    </xdr:to>
    <xdr:sp macro="" textlink="">
      <xdr:nvSpPr>
        <xdr:cNvPr id="20" name="正方形/長方形 19"/>
        <xdr:cNvSpPr/>
      </xdr:nvSpPr>
      <xdr:spPr>
        <a:xfrm>
          <a:off x="6965156" y="45743812"/>
          <a:ext cx="1714499" cy="907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Ｂ：事務費</a:t>
          </a:r>
        </a:p>
        <a:p>
          <a:pPr algn="ctr"/>
          <a:r>
            <a:rPr kumimoji="1" lang="ja-JP" altLang="en-US" sz="1600"/>
            <a:t>１百万円</a:t>
          </a:r>
        </a:p>
      </xdr:txBody>
    </xdr:sp>
    <xdr:clientData/>
  </xdr:twoCellAnchor>
  <xdr:twoCellAnchor>
    <xdr:from>
      <xdr:col>33</xdr:col>
      <xdr:colOff>11906</xdr:colOff>
      <xdr:row>749</xdr:row>
      <xdr:rowOff>250032</xdr:rowOff>
    </xdr:from>
    <xdr:to>
      <xdr:col>46</xdr:col>
      <xdr:colOff>119062</xdr:colOff>
      <xdr:row>751</xdr:row>
      <xdr:rowOff>250031</xdr:rowOff>
    </xdr:to>
    <xdr:sp macro="" textlink="">
      <xdr:nvSpPr>
        <xdr:cNvPr id="25" name="大かっこ 24"/>
        <xdr:cNvSpPr/>
      </xdr:nvSpPr>
      <xdr:spPr>
        <a:xfrm>
          <a:off x="6691312" y="46696313"/>
          <a:ext cx="2738438" cy="7143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・港湾労働者派遣事業の事務手続きの作成等</a:t>
          </a:r>
          <a:endParaRPr kumimoji="1" lang="en-US" altLang="ja-JP" sz="1100"/>
        </a:p>
        <a:p>
          <a:pPr algn="l"/>
          <a:r>
            <a:rPr kumimoji="1" lang="ja-JP" altLang="en-US" sz="1100"/>
            <a:t>・職員旅費</a:t>
          </a:r>
        </a:p>
      </xdr:txBody>
    </xdr:sp>
    <xdr:clientData/>
  </xdr:twoCellAnchor>
  <xdr:twoCellAnchor>
    <xdr:from>
      <xdr:col>29</xdr:col>
      <xdr:colOff>193901</xdr:colOff>
      <xdr:row>754</xdr:row>
      <xdr:rowOff>190500</xdr:rowOff>
    </xdr:from>
    <xdr:to>
      <xdr:col>34</xdr:col>
      <xdr:colOff>35718</xdr:colOff>
      <xdr:row>754</xdr:row>
      <xdr:rowOff>196902</xdr:rowOff>
    </xdr:to>
    <xdr:cxnSp macro="">
      <xdr:nvCxnSpPr>
        <xdr:cNvPr id="26" name="直線矢印コネクタ 25"/>
        <xdr:cNvCxnSpPr/>
      </xdr:nvCxnSpPr>
      <xdr:spPr>
        <a:xfrm flipV="1">
          <a:off x="6063682" y="48422719"/>
          <a:ext cx="853849" cy="640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748</xdr:row>
      <xdr:rowOff>11908</xdr:rowOff>
    </xdr:from>
    <xdr:to>
      <xdr:col>30</xdr:col>
      <xdr:colOff>11906</xdr:colOff>
      <xdr:row>754</xdr:row>
      <xdr:rowOff>214314</xdr:rowOff>
    </xdr:to>
    <xdr:cxnSp macro="">
      <xdr:nvCxnSpPr>
        <xdr:cNvPr id="29" name="直線コネクタ 28"/>
        <xdr:cNvCxnSpPr/>
      </xdr:nvCxnSpPr>
      <xdr:spPr>
        <a:xfrm rot="60000">
          <a:off x="6060281" y="46101002"/>
          <a:ext cx="23813" cy="23455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23814</xdr:colOff>
      <xdr:row>753</xdr:row>
      <xdr:rowOff>345281</xdr:rowOff>
    </xdr:from>
    <xdr:to>
      <xdr:col>45</xdr:col>
      <xdr:colOff>11906</xdr:colOff>
      <xdr:row>756</xdr:row>
      <xdr:rowOff>181594</xdr:rowOff>
    </xdr:to>
    <xdr:sp macro="" textlink="">
      <xdr:nvSpPr>
        <xdr:cNvPr id="31" name="正方形/長方形 30"/>
        <xdr:cNvSpPr/>
      </xdr:nvSpPr>
      <xdr:spPr>
        <a:xfrm>
          <a:off x="6905627" y="48220312"/>
          <a:ext cx="2214560" cy="90787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Ｃ：都府県労働局</a:t>
          </a:r>
        </a:p>
        <a:p>
          <a:pPr algn="ctr"/>
          <a:r>
            <a:rPr kumimoji="1" lang="ja-JP" altLang="en-US" sz="1600"/>
            <a:t>５百万円</a:t>
          </a:r>
        </a:p>
      </xdr:txBody>
    </xdr:sp>
    <xdr:clientData/>
  </xdr:twoCellAnchor>
  <xdr:twoCellAnchor>
    <xdr:from>
      <xdr:col>32</xdr:col>
      <xdr:colOff>130969</xdr:colOff>
      <xdr:row>753</xdr:row>
      <xdr:rowOff>35719</xdr:rowOff>
    </xdr:from>
    <xdr:to>
      <xdr:col>39</xdr:col>
      <xdr:colOff>48627</xdr:colOff>
      <xdr:row>754</xdr:row>
      <xdr:rowOff>62934</xdr:rowOff>
    </xdr:to>
    <xdr:sp macro="" textlink="">
      <xdr:nvSpPr>
        <xdr:cNvPr id="34" name="正方形/長方形 33"/>
        <xdr:cNvSpPr/>
      </xdr:nvSpPr>
      <xdr:spPr>
        <a:xfrm>
          <a:off x="6607969" y="47910750"/>
          <a:ext cx="1334502" cy="38440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400"/>
            <a:t>【</a:t>
          </a:r>
          <a:r>
            <a:rPr kumimoji="1" lang="ja-JP" altLang="en-US" sz="1400"/>
            <a:t>予算示達</a:t>
          </a:r>
          <a:r>
            <a:rPr kumimoji="1" lang="en-US" altLang="ja-JP" sz="1400"/>
            <a:t>】</a:t>
          </a:r>
          <a:endParaRPr kumimoji="1" lang="ja-JP" altLang="en-US" sz="1400"/>
        </a:p>
      </xdr:txBody>
    </xdr:sp>
    <xdr:clientData/>
  </xdr:twoCellAnchor>
  <xdr:twoCellAnchor>
    <xdr:from>
      <xdr:col>32</xdr:col>
      <xdr:colOff>190499</xdr:colOff>
      <xdr:row>757</xdr:row>
      <xdr:rowOff>35718</xdr:rowOff>
    </xdr:from>
    <xdr:to>
      <xdr:col>47</xdr:col>
      <xdr:colOff>59531</xdr:colOff>
      <xdr:row>759</xdr:row>
      <xdr:rowOff>190500</xdr:rowOff>
    </xdr:to>
    <xdr:sp macro="" textlink="">
      <xdr:nvSpPr>
        <xdr:cNvPr id="36" name="大かっこ 35"/>
        <xdr:cNvSpPr/>
      </xdr:nvSpPr>
      <xdr:spPr>
        <a:xfrm>
          <a:off x="6667499" y="49208531"/>
          <a:ext cx="2905126" cy="60721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・港湾労働者派遣事業の連絡会議の開催等</a:t>
          </a:r>
          <a:endParaRPr kumimoji="1" lang="en-US" altLang="ja-JP" sz="1100"/>
        </a:p>
        <a:p>
          <a:pPr algn="l"/>
          <a:r>
            <a:rPr kumimoji="1" lang="ja-JP" altLang="en-US" sz="1100"/>
            <a:t>・職員旅費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80" zoomScaleNormal="75" zoomScaleSheetLayoutView="80" zoomScalePageLayoutView="85" workbookViewId="0">
      <selection activeCell="N722" sqref="N722:AF72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542</v>
      </c>
      <c r="AT2" s="220"/>
      <c r="AU2" s="220"/>
      <c r="AV2" s="52" t="str">
        <f>IF(AW2="", "", "-")</f>
        <v/>
      </c>
      <c r="AW2" s="397"/>
      <c r="AX2" s="397"/>
    </row>
    <row r="3" spans="1:50" ht="21" customHeight="1" thickBot="1" x14ac:dyDescent="0.2">
      <c r="A3" s="524" t="s">
        <v>542</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569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175</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571</v>
      </c>
      <c r="AF5" s="718"/>
      <c r="AG5" s="718"/>
      <c r="AH5" s="718"/>
      <c r="AI5" s="718"/>
      <c r="AJ5" s="718"/>
      <c r="AK5" s="718"/>
      <c r="AL5" s="718"/>
      <c r="AM5" s="718"/>
      <c r="AN5" s="718"/>
      <c r="AO5" s="718"/>
      <c r="AP5" s="719"/>
      <c r="AQ5" s="720" t="s">
        <v>572</v>
      </c>
      <c r="AR5" s="721"/>
      <c r="AS5" s="721"/>
      <c r="AT5" s="721"/>
      <c r="AU5" s="721"/>
      <c r="AV5" s="721"/>
      <c r="AW5" s="721"/>
      <c r="AX5" s="722"/>
    </row>
    <row r="6" spans="1:50" ht="39" customHeight="1" x14ac:dyDescent="0.15">
      <c r="A6" s="725" t="s">
        <v>4</v>
      </c>
      <c r="B6" s="726"/>
      <c r="C6" s="726"/>
      <c r="D6" s="726"/>
      <c r="E6" s="726"/>
      <c r="F6" s="726"/>
      <c r="G6" s="878" t="str">
        <f>入力規則等!F39</f>
        <v>労働保険特別会計雇用勘定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5" t="s">
        <v>514</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社会保障</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238</v>
      </c>
      <c r="Q13" s="109"/>
      <c r="R13" s="109"/>
      <c r="S13" s="109"/>
      <c r="T13" s="109"/>
      <c r="U13" s="109"/>
      <c r="V13" s="110"/>
      <c r="W13" s="108">
        <v>238</v>
      </c>
      <c r="X13" s="109"/>
      <c r="Y13" s="109"/>
      <c r="Z13" s="109"/>
      <c r="AA13" s="109"/>
      <c r="AB13" s="109"/>
      <c r="AC13" s="110"/>
      <c r="AD13" s="108">
        <v>238</v>
      </c>
      <c r="AE13" s="109"/>
      <c r="AF13" s="109"/>
      <c r="AG13" s="109"/>
      <c r="AH13" s="109"/>
      <c r="AI13" s="109"/>
      <c r="AJ13" s="110"/>
      <c r="AK13" s="108">
        <v>239</v>
      </c>
      <c r="AL13" s="109"/>
      <c r="AM13" s="109"/>
      <c r="AN13" s="109"/>
      <c r="AO13" s="109"/>
      <c r="AP13" s="109"/>
      <c r="AQ13" s="110"/>
      <c r="AR13" s="105">
        <v>249</v>
      </c>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649</v>
      </c>
      <c r="Q14" s="109"/>
      <c r="R14" s="109"/>
      <c r="S14" s="109"/>
      <c r="T14" s="109"/>
      <c r="U14" s="109"/>
      <c r="V14" s="110"/>
      <c r="W14" s="108" t="s">
        <v>650</v>
      </c>
      <c r="X14" s="109"/>
      <c r="Y14" s="109"/>
      <c r="Z14" s="109"/>
      <c r="AA14" s="109"/>
      <c r="AB14" s="109"/>
      <c r="AC14" s="110"/>
      <c r="AD14" s="108" t="s">
        <v>650</v>
      </c>
      <c r="AE14" s="109"/>
      <c r="AF14" s="109"/>
      <c r="AG14" s="109"/>
      <c r="AH14" s="109"/>
      <c r="AI14" s="109"/>
      <c r="AJ14" s="110"/>
      <c r="AK14" s="108" t="s">
        <v>649</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t="s">
        <v>649</v>
      </c>
      <c r="Q15" s="109"/>
      <c r="R15" s="109"/>
      <c r="S15" s="109"/>
      <c r="T15" s="109"/>
      <c r="U15" s="109"/>
      <c r="V15" s="110"/>
      <c r="W15" s="108" t="s">
        <v>649</v>
      </c>
      <c r="X15" s="109"/>
      <c r="Y15" s="109"/>
      <c r="Z15" s="109"/>
      <c r="AA15" s="109"/>
      <c r="AB15" s="109"/>
      <c r="AC15" s="110"/>
      <c r="AD15" s="108" t="s">
        <v>651</v>
      </c>
      <c r="AE15" s="109"/>
      <c r="AF15" s="109"/>
      <c r="AG15" s="109"/>
      <c r="AH15" s="109"/>
      <c r="AI15" s="109"/>
      <c r="AJ15" s="110"/>
      <c r="AK15" s="108" t="s">
        <v>650</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652</v>
      </c>
      <c r="Q16" s="109"/>
      <c r="R16" s="109"/>
      <c r="S16" s="109"/>
      <c r="T16" s="109"/>
      <c r="U16" s="109"/>
      <c r="V16" s="110"/>
      <c r="W16" s="108" t="s">
        <v>653</v>
      </c>
      <c r="X16" s="109"/>
      <c r="Y16" s="109"/>
      <c r="Z16" s="109"/>
      <c r="AA16" s="109"/>
      <c r="AB16" s="109"/>
      <c r="AC16" s="110"/>
      <c r="AD16" s="108" t="s">
        <v>651</v>
      </c>
      <c r="AE16" s="109"/>
      <c r="AF16" s="109"/>
      <c r="AG16" s="109"/>
      <c r="AH16" s="109"/>
      <c r="AI16" s="109"/>
      <c r="AJ16" s="110"/>
      <c r="AK16" s="108" t="s">
        <v>649</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650</v>
      </c>
      <c r="Q17" s="109"/>
      <c r="R17" s="109"/>
      <c r="S17" s="109"/>
      <c r="T17" s="109"/>
      <c r="U17" s="109"/>
      <c r="V17" s="110"/>
      <c r="W17" s="108" t="s">
        <v>650</v>
      </c>
      <c r="X17" s="109"/>
      <c r="Y17" s="109"/>
      <c r="Z17" s="109"/>
      <c r="AA17" s="109"/>
      <c r="AB17" s="109"/>
      <c r="AC17" s="110"/>
      <c r="AD17" s="108" t="s">
        <v>650</v>
      </c>
      <c r="AE17" s="109"/>
      <c r="AF17" s="109"/>
      <c r="AG17" s="109"/>
      <c r="AH17" s="109"/>
      <c r="AI17" s="109"/>
      <c r="AJ17" s="110"/>
      <c r="AK17" s="108" t="s">
        <v>654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238</v>
      </c>
      <c r="Q18" s="115"/>
      <c r="R18" s="115"/>
      <c r="S18" s="115"/>
      <c r="T18" s="115"/>
      <c r="U18" s="115"/>
      <c r="V18" s="116"/>
      <c r="W18" s="114">
        <f>SUM(W13:AC17)</f>
        <v>238</v>
      </c>
      <c r="X18" s="115"/>
      <c r="Y18" s="115"/>
      <c r="Z18" s="115"/>
      <c r="AA18" s="115"/>
      <c r="AB18" s="115"/>
      <c r="AC18" s="116"/>
      <c r="AD18" s="114">
        <f>SUM(AD13:AJ17)</f>
        <v>238</v>
      </c>
      <c r="AE18" s="115"/>
      <c r="AF18" s="115"/>
      <c r="AG18" s="115"/>
      <c r="AH18" s="115"/>
      <c r="AI18" s="115"/>
      <c r="AJ18" s="116"/>
      <c r="AK18" s="114">
        <f>SUM(AK13:AQ17)</f>
        <v>239</v>
      </c>
      <c r="AL18" s="115"/>
      <c r="AM18" s="115"/>
      <c r="AN18" s="115"/>
      <c r="AO18" s="115"/>
      <c r="AP18" s="115"/>
      <c r="AQ18" s="116"/>
      <c r="AR18" s="114">
        <f>SUM(AR13:AX17)</f>
        <v>249</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224</v>
      </c>
      <c r="Q19" s="109"/>
      <c r="R19" s="109"/>
      <c r="S19" s="109"/>
      <c r="T19" s="109"/>
      <c r="U19" s="109"/>
      <c r="V19" s="110"/>
      <c r="W19" s="108">
        <v>223</v>
      </c>
      <c r="X19" s="109"/>
      <c r="Y19" s="109"/>
      <c r="Z19" s="109"/>
      <c r="AA19" s="109"/>
      <c r="AB19" s="109"/>
      <c r="AC19" s="110"/>
      <c r="AD19" s="108">
        <v>229</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0.94117647058823528</v>
      </c>
      <c r="Q20" s="540"/>
      <c r="R20" s="540"/>
      <c r="S20" s="540"/>
      <c r="T20" s="540"/>
      <c r="U20" s="540"/>
      <c r="V20" s="540"/>
      <c r="W20" s="540">
        <f t="shared" ref="W20" si="0">IF(W18=0, "-", SUM(W19)/W18)</f>
        <v>0.93697478991596639</v>
      </c>
      <c r="X20" s="540"/>
      <c r="Y20" s="540"/>
      <c r="Z20" s="540"/>
      <c r="AA20" s="540"/>
      <c r="AB20" s="540"/>
      <c r="AC20" s="540"/>
      <c r="AD20" s="540">
        <f t="shared" ref="AD20" si="1">IF(AD18=0, "-", SUM(AD19)/AD18)</f>
        <v>0.96218487394957986</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f>IF(P19=0, "-", SUM(P19)/SUM(P13,P14))</f>
        <v>0.94117647058823528</v>
      </c>
      <c r="Q21" s="540"/>
      <c r="R21" s="540"/>
      <c r="S21" s="540"/>
      <c r="T21" s="540"/>
      <c r="U21" s="540"/>
      <c r="V21" s="540"/>
      <c r="W21" s="540">
        <f t="shared" ref="W21" si="2">IF(W19=0, "-", SUM(W19)/SUM(W13,W14))</f>
        <v>0.93697478991596639</v>
      </c>
      <c r="X21" s="540"/>
      <c r="Y21" s="540"/>
      <c r="Z21" s="540"/>
      <c r="AA21" s="540"/>
      <c r="AB21" s="540"/>
      <c r="AC21" s="540"/>
      <c r="AD21" s="540">
        <f t="shared" ref="AD21" si="3">IF(AD19=0, "-", SUM(AD19)/SUM(AD13,AD14))</f>
        <v>0.96218487394957986</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229</v>
      </c>
      <c r="Q23" s="106"/>
      <c r="R23" s="106"/>
      <c r="S23" s="106"/>
      <c r="T23" s="106"/>
      <c r="U23" s="106"/>
      <c r="V23" s="107"/>
      <c r="W23" s="105">
        <v>230</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5</v>
      </c>
      <c r="Q24" s="109"/>
      <c r="R24" s="109"/>
      <c r="S24" s="109"/>
      <c r="T24" s="109"/>
      <c r="U24" s="109"/>
      <c r="V24" s="110"/>
      <c r="W24" s="108">
        <v>5</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2</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2</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4.75" customHeight="1" x14ac:dyDescent="0.15">
      <c r="A27" s="201"/>
      <c r="B27" s="202"/>
      <c r="C27" s="202"/>
      <c r="D27" s="202"/>
      <c r="E27" s="202"/>
      <c r="F27" s="203"/>
      <c r="G27" s="189" t="s">
        <v>582</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9</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239</v>
      </c>
      <c r="Q29" s="109"/>
      <c r="R29" s="109"/>
      <c r="S29" s="109"/>
      <c r="T29" s="109"/>
      <c r="U29" s="109"/>
      <c r="V29" s="110"/>
      <c r="W29" s="227">
        <f>AR13</f>
        <v>249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472</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534</v>
      </c>
      <c r="AF30" s="387"/>
      <c r="AG30" s="387"/>
      <c r="AH30" s="388"/>
      <c r="AI30" s="386" t="s">
        <v>531</v>
      </c>
      <c r="AJ30" s="387"/>
      <c r="AK30" s="387"/>
      <c r="AL30" s="388"/>
      <c r="AM30" s="389" t="s">
        <v>526</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c r="AR31" s="136"/>
      <c r="AS31" s="137" t="s">
        <v>355</v>
      </c>
      <c r="AT31" s="172"/>
      <c r="AU31" s="271">
        <v>31</v>
      </c>
      <c r="AV31" s="271"/>
      <c r="AW31" s="379" t="s">
        <v>300</v>
      </c>
      <c r="AX31" s="380"/>
    </row>
    <row r="32" spans="1:50" ht="41.25" customHeight="1" x14ac:dyDescent="0.15">
      <c r="A32" s="516"/>
      <c r="B32" s="514"/>
      <c r="C32" s="514"/>
      <c r="D32" s="514"/>
      <c r="E32" s="514"/>
      <c r="F32" s="515"/>
      <c r="G32" s="541" t="s">
        <v>583</v>
      </c>
      <c r="H32" s="542"/>
      <c r="I32" s="542"/>
      <c r="J32" s="542"/>
      <c r="K32" s="542"/>
      <c r="L32" s="542"/>
      <c r="M32" s="542"/>
      <c r="N32" s="542"/>
      <c r="O32" s="543"/>
      <c r="P32" s="161" t="s">
        <v>584</v>
      </c>
      <c r="Q32" s="161"/>
      <c r="R32" s="161"/>
      <c r="S32" s="161"/>
      <c r="T32" s="161"/>
      <c r="U32" s="161"/>
      <c r="V32" s="161"/>
      <c r="W32" s="161"/>
      <c r="X32" s="231"/>
      <c r="Y32" s="338" t="s">
        <v>12</v>
      </c>
      <c r="Z32" s="550"/>
      <c r="AA32" s="551"/>
      <c r="AB32" s="552" t="s">
        <v>495</v>
      </c>
      <c r="AC32" s="552"/>
      <c r="AD32" s="552"/>
      <c r="AE32" s="364">
        <v>99.4</v>
      </c>
      <c r="AF32" s="365"/>
      <c r="AG32" s="365"/>
      <c r="AH32" s="365"/>
      <c r="AI32" s="364">
        <v>97.5</v>
      </c>
      <c r="AJ32" s="365"/>
      <c r="AK32" s="365"/>
      <c r="AL32" s="365"/>
      <c r="AM32" s="364">
        <v>98.9</v>
      </c>
      <c r="AN32" s="365"/>
      <c r="AO32" s="365"/>
      <c r="AP32" s="365"/>
      <c r="AQ32" s="111" t="s">
        <v>586</v>
      </c>
      <c r="AR32" s="112"/>
      <c r="AS32" s="112"/>
      <c r="AT32" s="113"/>
      <c r="AU32" s="365" t="s">
        <v>585</v>
      </c>
      <c r="AV32" s="365"/>
      <c r="AW32" s="365"/>
      <c r="AX32" s="367"/>
    </row>
    <row r="33" spans="1:50" ht="41.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495</v>
      </c>
      <c r="AC33" s="523"/>
      <c r="AD33" s="523"/>
      <c r="AE33" s="364">
        <v>93</v>
      </c>
      <c r="AF33" s="365"/>
      <c r="AG33" s="365"/>
      <c r="AH33" s="365"/>
      <c r="AI33" s="364">
        <v>93</v>
      </c>
      <c r="AJ33" s="365"/>
      <c r="AK33" s="365"/>
      <c r="AL33" s="365"/>
      <c r="AM33" s="364">
        <v>98</v>
      </c>
      <c r="AN33" s="365"/>
      <c r="AO33" s="365"/>
      <c r="AP33" s="365"/>
      <c r="AQ33" s="111" t="s">
        <v>585</v>
      </c>
      <c r="AR33" s="112"/>
      <c r="AS33" s="112"/>
      <c r="AT33" s="113"/>
      <c r="AU33" s="365">
        <v>99</v>
      </c>
      <c r="AV33" s="365"/>
      <c r="AW33" s="365"/>
      <c r="AX33" s="367"/>
    </row>
    <row r="34" spans="1:50" ht="41.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106.9</v>
      </c>
      <c r="AF34" s="365"/>
      <c r="AG34" s="365"/>
      <c r="AH34" s="365"/>
      <c r="AI34" s="364">
        <v>104.8</v>
      </c>
      <c r="AJ34" s="365"/>
      <c r="AK34" s="365"/>
      <c r="AL34" s="365"/>
      <c r="AM34" s="364">
        <v>100.9</v>
      </c>
      <c r="AN34" s="365"/>
      <c r="AO34" s="365"/>
      <c r="AP34" s="365"/>
      <c r="AQ34" s="111" t="s">
        <v>585</v>
      </c>
      <c r="AR34" s="112"/>
      <c r="AS34" s="112"/>
      <c r="AT34" s="113"/>
      <c r="AU34" s="365" t="s">
        <v>585</v>
      </c>
      <c r="AV34" s="365"/>
      <c r="AW34" s="365"/>
      <c r="AX34" s="367"/>
    </row>
    <row r="35" spans="1:50" ht="23.25" customHeight="1" x14ac:dyDescent="0.15">
      <c r="A35" s="898" t="s">
        <v>504</v>
      </c>
      <c r="B35" s="899"/>
      <c r="C35" s="899"/>
      <c r="D35" s="899"/>
      <c r="E35" s="899"/>
      <c r="F35" s="900"/>
      <c r="G35" s="904" t="s">
        <v>587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2" t="s">
        <v>472</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v>31</v>
      </c>
      <c r="AV38" s="271"/>
      <c r="AW38" s="379" t="s">
        <v>300</v>
      </c>
      <c r="AX38" s="380"/>
    </row>
    <row r="39" spans="1:50" ht="38.25" customHeight="1" x14ac:dyDescent="0.15">
      <c r="A39" s="516"/>
      <c r="B39" s="514"/>
      <c r="C39" s="514"/>
      <c r="D39" s="514"/>
      <c r="E39" s="514"/>
      <c r="F39" s="515"/>
      <c r="G39" s="541" t="s">
        <v>588</v>
      </c>
      <c r="H39" s="542"/>
      <c r="I39" s="542"/>
      <c r="J39" s="542"/>
      <c r="K39" s="542"/>
      <c r="L39" s="542"/>
      <c r="M39" s="542"/>
      <c r="N39" s="542"/>
      <c r="O39" s="543"/>
      <c r="P39" s="161" t="s">
        <v>589</v>
      </c>
      <c r="Q39" s="161"/>
      <c r="R39" s="161"/>
      <c r="S39" s="161"/>
      <c r="T39" s="161"/>
      <c r="U39" s="161"/>
      <c r="V39" s="161"/>
      <c r="W39" s="161"/>
      <c r="X39" s="231"/>
      <c r="Y39" s="338" t="s">
        <v>12</v>
      </c>
      <c r="Z39" s="550"/>
      <c r="AA39" s="551"/>
      <c r="AB39" s="552" t="s">
        <v>495</v>
      </c>
      <c r="AC39" s="552"/>
      <c r="AD39" s="552"/>
      <c r="AE39" s="364">
        <v>87.3</v>
      </c>
      <c r="AF39" s="365"/>
      <c r="AG39" s="365"/>
      <c r="AH39" s="365"/>
      <c r="AI39" s="364">
        <v>91.6</v>
      </c>
      <c r="AJ39" s="365"/>
      <c r="AK39" s="365"/>
      <c r="AL39" s="365"/>
      <c r="AM39" s="364">
        <v>92.8</v>
      </c>
      <c r="AN39" s="365"/>
      <c r="AO39" s="365"/>
      <c r="AP39" s="365"/>
      <c r="AQ39" s="111" t="s">
        <v>585</v>
      </c>
      <c r="AR39" s="112"/>
      <c r="AS39" s="112"/>
      <c r="AT39" s="113"/>
      <c r="AU39" s="365" t="s">
        <v>585</v>
      </c>
      <c r="AV39" s="365"/>
      <c r="AW39" s="365"/>
      <c r="AX39" s="367"/>
    </row>
    <row r="40" spans="1:50" ht="38.25"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t="s">
        <v>495</v>
      </c>
      <c r="AC40" s="523"/>
      <c r="AD40" s="523"/>
      <c r="AE40" s="364">
        <v>83</v>
      </c>
      <c r="AF40" s="365"/>
      <c r="AG40" s="365"/>
      <c r="AH40" s="365"/>
      <c r="AI40" s="364">
        <v>83</v>
      </c>
      <c r="AJ40" s="365"/>
      <c r="AK40" s="365"/>
      <c r="AL40" s="365"/>
      <c r="AM40" s="364">
        <v>88</v>
      </c>
      <c r="AN40" s="365"/>
      <c r="AO40" s="365"/>
      <c r="AP40" s="365"/>
      <c r="AQ40" s="111" t="s">
        <v>585</v>
      </c>
      <c r="AR40" s="112"/>
      <c r="AS40" s="112"/>
      <c r="AT40" s="113"/>
      <c r="AU40" s="365">
        <v>91</v>
      </c>
      <c r="AV40" s="365"/>
      <c r="AW40" s="365"/>
      <c r="AX40" s="367"/>
    </row>
    <row r="41" spans="1:50" ht="38.25"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v>105.2</v>
      </c>
      <c r="AF41" s="365"/>
      <c r="AG41" s="365"/>
      <c r="AH41" s="365"/>
      <c r="AI41" s="364">
        <v>110.4</v>
      </c>
      <c r="AJ41" s="365"/>
      <c r="AK41" s="365"/>
      <c r="AL41" s="365"/>
      <c r="AM41" s="364">
        <v>105.5</v>
      </c>
      <c r="AN41" s="365"/>
      <c r="AO41" s="365"/>
      <c r="AP41" s="365"/>
      <c r="AQ41" s="111" t="s">
        <v>585</v>
      </c>
      <c r="AR41" s="112"/>
      <c r="AS41" s="112"/>
      <c r="AT41" s="113"/>
      <c r="AU41" s="365" t="s">
        <v>585</v>
      </c>
      <c r="AV41" s="365"/>
      <c r="AW41" s="365"/>
      <c r="AX41" s="367"/>
    </row>
    <row r="42" spans="1:50" ht="23.25" customHeight="1" x14ac:dyDescent="0.15">
      <c r="A42" s="898" t="s">
        <v>504</v>
      </c>
      <c r="B42" s="899"/>
      <c r="C42" s="899"/>
      <c r="D42" s="899"/>
      <c r="E42" s="899"/>
      <c r="F42" s="900"/>
      <c r="G42" s="904" t="s">
        <v>587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472</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472</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472</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8" t="s">
        <v>534</v>
      </c>
      <c r="AF65" s="369"/>
      <c r="AG65" s="369"/>
      <c r="AH65" s="370"/>
      <c r="AI65" s="368" t="s">
        <v>531</v>
      </c>
      <c r="AJ65" s="369"/>
      <c r="AK65" s="369"/>
      <c r="AL65" s="370"/>
      <c r="AM65" s="375" t="s">
        <v>526</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473</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507</v>
      </c>
      <c r="B78" s="913"/>
      <c r="C78" s="913"/>
      <c r="D78" s="913"/>
      <c r="E78" s="910" t="s">
        <v>450</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2"/>
      <c r="B101" s="493"/>
      <c r="C101" s="493"/>
      <c r="D101" s="493"/>
      <c r="E101" s="493"/>
      <c r="F101" s="494"/>
      <c r="G101" s="161" t="s">
        <v>590</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591</v>
      </c>
      <c r="AC101" s="552"/>
      <c r="AD101" s="552"/>
      <c r="AE101" s="364">
        <v>28268</v>
      </c>
      <c r="AF101" s="365"/>
      <c r="AG101" s="365"/>
      <c r="AH101" s="366"/>
      <c r="AI101" s="364">
        <v>29087</v>
      </c>
      <c r="AJ101" s="365"/>
      <c r="AK101" s="365"/>
      <c r="AL101" s="366"/>
      <c r="AM101" s="364">
        <v>28875</v>
      </c>
      <c r="AN101" s="365"/>
      <c r="AO101" s="365"/>
      <c r="AP101" s="366"/>
      <c r="AQ101" s="364" t="s">
        <v>592</v>
      </c>
      <c r="AR101" s="365"/>
      <c r="AS101" s="365"/>
      <c r="AT101" s="366"/>
      <c r="AU101" s="364" t="s">
        <v>679</v>
      </c>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591</v>
      </c>
      <c r="AC102" s="552"/>
      <c r="AD102" s="552"/>
      <c r="AE102" s="358">
        <v>28424</v>
      </c>
      <c r="AF102" s="358"/>
      <c r="AG102" s="358"/>
      <c r="AH102" s="358"/>
      <c r="AI102" s="358">
        <v>28452</v>
      </c>
      <c r="AJ102" s="358"/>
      <c r="AK102" s="358"/>
      <c r="AL102" s="358"/>
      <c r="AM102" s="358">
        <v>28787</v>
      </c>
      <c r="AN102" s="358"/>
      <c r="AO102" s="358"/>
      <c r="AP102" s="358"/>
      <c r="AQ102" s="815">
        <v>28743</v>
      </c>
      <c r="AR102" s="816"/>
      <c r="AS102" s="816"/>
      <c r="AT102" s="817"/>
      <c r="AU102" s="815" t="s">
        <v>680</v>
      </c>
      <c r="AV102" s="816"/>
      <c r="AW102" s="816"/>
      <c r="AX102" s="817"/>
    </row>
    <row r="103" spans="1:60" ht="31.5" hidden="1" customHeight="1" x14ac:dyDescent="0.15">
      <c r="A103" s="489" t="s">
        <v>474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10175</v>
      </c>
      <c r="AF116" s="358"/>
      <c r="AG116" s="358"/>
      <c r="AH116" s="358"/>
      <c r="AI116" s="358">
        <v>9812</v>
      </c>
      <c r="AJ116" s="358"/>
      <c r="AK116" s="358"/>
      <c r="AL116" s="358"/>
      <c r="AM116" s="358">
        <v>10001</v>
      </c>
      <c r="AN116" s="358"/>
      <c r="AO116" s="358"/>
      <c r="AP116" s="358"/>
      <c r="AQ116" s="364">
        <v>10165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458" t="s">
        <v>596</v>
      </c>
      <c r="AF117" s="306"/>
      <c r="AG117" s="306"/>
      <c r="AH117" s="306"/>
      <c r="AI117" s="458" t="s">
        <v>597</v>
      </c>
      <c r="AJ117" s="306"/>
      <c r="AK117" s="306"/>
      <c r="AL117" s="306"/>
      <c r="AM117" s="458" t="s">
        <v>677</v>
      </c>
      <c r="AN117" s="306"/>
      <c r="AO117" s="306"/>
      <c r="AP117" s="306"/>
      <c r="AQ117" s="458" t="s">
        <v>648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655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31</v>
      </c>
      <c r="AV133" s="136"/>
      <c r="AW133" s="137" t="s">
        <v>300</v>
      </c>
      <c r="AX133" s="138"/>
    </row>
    <row r="134" spans="1:50" ht="39.75" customHeight="1" x14ac:dyDescent="0.15">
      <c r="A134" s="995"/>
      <c r="B134" s="252"/>
      <c r="C134" s="251"/>
      <c r="D134" s="252"/>
      <c r="E134" s="251"/>
      <c r="F134" s="314"/>
      <c r="G134" s="230" t="s">
        <v>599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87.3</v>
      </c>
      <c r="AF134" s="112"/>
      <c r="AG134" s="112"/>
      <c r="AH134" s="112"/>
      <c r="AI134" s="266">
        <v>91.6</v>
      </c>
      <c r="AJ134" s="112"/>
      <c r="AK134" s="112"/>
      <c r="AL134" s="112"/>
      <c r="AM134" s="266">
        <v>92.8</v>
      </c>
      <c r="AN134" s="112"/>
      <c r="AO134" s="112"/>
      <c r="AP134" s="112"/>
      <c r="AQ134" s="266" t="s">
        <v>592</v>
      </c>
      <c r="AR134" s="112"/>
      <c r="AS134" s="112"/>
      <c r="AT134" s="112"/>
      <c r="AU134" s="266" t="s">
        <v>603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601</v>
      </c>
      <c r="AC135" s="133"/>
      <c r="AD135" s="133"/>
      <c r="AE135" s="266">
        <v>83</v>
      </c>
      <c r="AF135" s="112"/>
      <c r="AG135" s="112"/>
      <c r="AH135" s="112"/>
      <c r="AI135" s="266">
        <v>83</v>
      </c>
      <c r="AJ135" s="112"/>
      <c r="AK135" s="112"/>
      <c r="AL135" s="112"/>
      <c r="AM135" s="266">
        <v>88</v>
      </c>
      <c r="AN135" s="112"/>
      <c r="AO135" s="112"/>
      <c r="AP135" s="112"/>
      <c r="AQ135" s="266" t="s">
        <v>602</v>
      </c>
      <c r="AR135" s="112"/>
      <c r="AS135" s="112"/>
      <c r="AT135" s="112"/>
      <c r="AU135" s="266">
        <v>91</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5"/>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35.1" customHeight="1" x14ac:dyDescent="0.15">
      <c r="A248" s="995"/>
      <c r="B248" s="252"/>
      <c r="C248" s="251"/>
      <c r="D248" s="252"/>
      <c r="E248" s="160" t="s">
        <v>604</v>
      </c>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customHeight="1" x14ac:dyDescent="0.15">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585</v>
      </c>
      <c r="K430" s="242"/>
      <c r="L430" s="242"/>
      <c r="M430" s="242"/>
      <c r="N430" s="242"/>
      <c r="O430" s="242"/>
      <c r="P430" s="242"/>
      <c r="Q430" s="242"/>
      <c r="R430" s="242"/>
      <c r="S430" s="242"/>
      <c r="T430" s="243"/>
      <c r="U430" s="244" t="s">
        <v>605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5"/>
      <c r="B433" s="252"/>
      <c r="C433" s="251"/>
      <c r="D433" s="252"/>
      <c r="E433" s="166"/>
      <c r="F433" s="167"/>
      <c r="G433" s="230" t="s">
        <v>592</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592</v>
      </c>
      <c r="AF433" s="112"/>
      <c r="AG433" s="112"/>
      <c r="AH433" s="112"/>
      <c r="AI433" s="111" t="s">
        <v>606</v>
      </c>
      <c r="AJ433" s="112"/>
      <c r="AK433" s="112"/>
      <c r="AL433" s="112"/>
      <c r="AM433" s="111" t="s">
        <v>606</v>
      </c>
      <c r="AN433" s="112"/>
      <c r="AO433" s="112"/>
      <c r="AP433" s="113"/>
      <c r="AQ433" s="111" t="s">
        <v>606</v>
      </c>
      <c r="AR433" s="112"/>
      <c r="AS433" s="112"/>
      <c r="AT433" s="113"/>
      <c r="AU433" s="112" t="s">
        <v>592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606</v>
      </c>
      <c r="AC434" s="221"/>
      <c r="AD434" s="221"/>
      <c r="AE434" s="111" t="s">
        <v>607</v>
      </c>
      <c r="AF434" s="112"/>
      <c r="AG434" s="112"/>
      <c r="AH434" s="113"/>
      <c r="AI434" s="111" t="s">
        <v>592</v>
      </c>
      <c r="AJ434" s="112"/>
      <c r="AK434" s="112"/>
      <c r="AL434" s="112"/>
      <c r="AM434" s="111" t="s">
        <v>592</v>
      </c>
      <c r="AN434" s="112"/>
      <c r="AO434" s="112"/>
      <c r="AP434" s="113"/>
      <c r="AQ434" s="111" t="s">
        <v>592</v>
      </c>
      <c r="AR434" s="112"/>
      <c r="AS434" s="112"/>
      <c r="AT434" s="113"/>
      <c r="AU434" s="112" t="s">
        <v>608</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592</v>
      </c>
      <c r="AF435" s="112"/>
      <c r="AG435" s="112"/>
      <c r="AH435" s="113"/>
      <c r="AI435" s="111" t="s">
        <v>609</v>
      </c>
      <c r="AJ435" s="112"/>
      <c r="AK435" s="112"/>
      <c r="AL435" s="112"/>
      <c r="AM435" s="111" t="s">
        <v>608</v>
      </c>
      <c r="AN435" s="112"/>
      <c r="AO435" s="112"/>
      <c r="AP435" s="113"/>
      <c r="AQ435" s="111" t="s">
        <v>609</v>
      </c>
      <c r="AR435" s="112"/>
      <c r="AS435" s="112"/>
      <c r="AT435" s="113"/>
      <c r="AU435" s="112" t="s">
        <v>592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995"/>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605</v>
      </c>
      <c r="AC458" s="133"/>
      <c r="AD458" s="133"/>
      <c r="AE458" s="111" t="s">
        <v>606</v>
      </c>
      <c r="AF458" s="112"/>
      <c r="AG458" s="112"/>
      <c r="AH458" s="112"/>
      <c r="AI458" s="111" t="s">
        <v>592</v>
      </c>
      <c r="AJ458" s="112"/>
      <c r="AK458" s="112"/>
      <c r="AL458" s="112"/>
      <c r="AM458" s="111" t="s">
        <v>592</v>
      </c>
      <c r="AN458" s="112"/>
      <c r="AO458" s="112"/>
      <c r="AP458" s="113"/>
      <c r="AQ458" s="111" t="s">
        <v>592</v>
      </c>
      <c r="AR458" s="112"/>
      <c r="AS458" s="112"/>
      <c r="AT458" s="113"/>
      <c r="AU458" s="112" t="s">
        <v>592</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606</v>
      </c>
      <c r="AC459" s="221"/>
      <c r="AD459" s="221"/>
      <c r="AE459" s="111" t="s">
        <v>592</v>
      </c>
      <c r="AF459" s="112"/>
      <c r="AG459" s="112"/>
      <c r="AH459" s="113"/>
      <c r="AI459" s="111" t="s">
        <v>607</v>
      </c>
      <c r="AJ459" s="112"/>
      <c r="AK459" s="112"/>
      <c r="AL459" s="112"/>
      <c r="AM459" s="111" t="s">
        <v>592</v>
      </c>
      <c r="AN459" s="112"/>
      <c r="AO459" s="112"/>
      <c r="AP459" s="113"/>
      <c r="AQ459" s="111" t="s">
        <v>607</v>
      </c>
      <c r="AR459" s="112"/>
      <c r="AS459" s="112"/>
      <c r="AT459" s="113"/>
      <c r="AU459" s="112" t="s">
        <v>592</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592</v>
      </c>
      <c r="AF460" s="112"/>
      <c r="AG460" s="112"/>
      <c r="AH460" s="113"/>
      <c r="AI460" s="111" t="s">
        <v>606</v>
      </c>
      <c r="AJ460" s="112"/>
      <c r="AK460" s="112"/>
      <c r="AL460" s="112"/>
      <c r="AM460" s="111" t="s">
        <v>592</v>
      </c>
      <c r="AN460" s="112"/>
      <c r="AO460" s="112"/>
      <c r="AP460" s="113"/>
      <c r="AQ460" s="111" t="s">
        <v>606</v>
      </c>
      <c r="AR460" s="112"/>
      <c r="AS460" s="112"/>
      <c r="AT460" s="113"/>
      <c r="AU460" s="112" t="s">
        <v>592</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573</v>
      </c>
      <c r="AE702" s="897"/>
      <c r="AF702" s="897"/>
      <c r="AG702" s="886" t="s">
        <v>611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573</v>
      </c>
      <c r="AE703" s="155"/>
      <c r="AF703" s="155"/>
      <c r="AG703" s="665" t="s">
        <v>612</v>
      </c>
      <c r="AH703" s="666"/>
      <c r="AI703" s="666"/>
      <c r="AJ703" s="666"/>
      <c r="AK703" s="666"/>
      <c r="AL703" s="666"/>
      <c r="AM703" s="666"/>
      <c r="AN703" s="666"/>
      <c r="AO703" s="666"/>
      <c r="AP703" s="666"/>
      <c r="AQ703" s="666"/>
      <c r="AR703" s="666"/>
      <c r="AS703" s="666"/>
      <c r="AT703" s="666"/>
      <c r="AU703" s="666"/>
      <c r="AV703" s="666"/>
      <c r="AW703" s="666"/>
      <c r="AX703" s="667"/>
    </row>
    <row r="704" spans="1:50" ht="65.099999999999994"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573</v>
      </c>
      <c r="AE704" s="587"/>
      <c r="AF704" s="587"/>
      <c r="AG704" s="428" t="s">
        <v>613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614</v>
      </c>
      <c r="AE705" s="734"/>
      <c r="AF705" s="734"/>
      <c r="AG705" s="160" t="s">
        <v>657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573</v>
      </c>
      <c r="AE708" s="669"/>
      <c r="AF708" s="669"/>
      <c r="AG708" s="527" t="s">
        <v>615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573</v>
      </c>
      <c r="AE709" s="155"/>
      <c r="AF709" s="155"/>
      <c r="AG709" s="665" t="s">
        <v>616</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614</v>
      </c>
      <c r="AE710" s="155"/>
      <c r="AF710" s="155"/>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573</v>
      </c>
      <c r="AE711" s="155"/>
      <c r="AF711" s="155"/>
      <c r="AG711" s="665" t="s">
        <v>616</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469</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614</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573</v>
      </c>
      <c r="AE714" s="593"/>
      <c r="AF714" s="594"/>
      <c r="AG714" s="690" t="s">
        <v>617</v>
      </c>
      <c r="AH714" s="691"/>
      <c r="AI714" s="691"/>
      <c r="AJ714" s="691"/>
      <c r="AK714" s="691"/>
      <c r="AL714" s="691"/>
      <c r="AM714" s="691"/>
      <c r="AN714" s="691"/>
      <c r="AO714" s="691"/>
      <c r="AP714" s="691"/>
      <c r="AQ714" s="691"/>
      <c r="AR714" s="691"/>
      <c r="AS714" s="691"/>
      <c r="AT714" s="691"/>
      <c r="AU714" s="691"/>
      <c r="AV714" s="691"/>
      <c r="AW714" s="691"/>
      <c r="AX714" s="692"/>
    </row>
    <row r="715" spans="1:50" ht="45" customHeight="1" x14ac:dyDescent="0.15">
      <c r="A715" s="622" t="s">
        <v>40</v>
      </c>
      <c r="B715" s="655"/>
      <c r="C715" s="660" t="s">
        <v>447</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573</v>
      </c>
      <c r="AE715" s="669"/>
      <c r="AF715" s="778"/>
      <c r="AG715" s="527" t="s">
        <v>618</v>
      </c>
      <c r="AH715" s="528"/>
      <c r="AI715" s="528"/>
      <c r="AJ715" s="528"/>
      <c r="AK715" s="528"/>
      <c r="AL715" s="528"/>
      <c r="AM715" s="528"/>
      <c r="AN715" s="528"/>
      <c r="AO715" s="528"/>
      <c r="AP715" s="528"/>
      <c r="AQ715" s="528"/>
      <c r="AR715" s="528"/>
      <c r="AS715" s="528"/>
      <c r="AT715" s="528"/>
      <c r="AU715" s="528"/>
      <c r="AV715" s="528"/>
      <c r="AW715" s="528"/>
      <c r="AX715" s="529"/>
    </row>
    <row r="716" spans="1:50" ht="4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5" t="s">
        <v>619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573</v>
      </c>
      <c r="AE717" s="155"/>
      <c r="AF717" s="155"/>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39.950000000000003"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573</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573</v>
      </c>
      <c r="AE719" s="669"/>
      <c r="AF719" s="669"/>
      <c r="AG719" s="160" t="s">
        <v>622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t="s">
        <v>568</v>
      </c>
      <c r="D721" s="919"/>
      <c r="E721" s="919"/>
      <c r="F721" s="920"/>
      <c r="G721" s="938"/>
      <c r="H721" s="939"/>
      <c r="I721" s="83" t="str">
        <f>IF(OR(G721="　", G721=""), "", "-")</f>
        <v/>
      </c>
      <c r="J721" s="917">
        <v>540</v>
      </c>
      <c r="K721" s="917"/>
      <c r="L721" s="83" t="str">
        <f>IF(M721="","","-")</f>
        <v/>
      </c>
      <c r="M721" s="84"/>
      <c r="N721" s="914" t="s">
        <v>683</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623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678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681</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682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80.099999999999994" customHeight="1" thickBot="1" x14ac:dyDescent="0.2">
      <c r="A735" s="612" t="s">
        <v>656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625</v>
      </c>
      <c r="F737" s="122"/>
      <c r="G737" s="122"/>
      <c r="H737" s="122"/>
      <c r="I737" s="122"/>
      <c r="J737" s="122"/>
      <c r="K737" s="122"/>
      <c r="L737" s="122"/>
      <c r="M737" s="122"/>
      <c r="N737" s="101" t="s">
        <v>541</v>
      </c>
      <c r="O737" s="101"/>
      <c r="P737" s="101"/>
      <c r="Q737" s="101"/>
      <c r="R737" s="122" t="s">
        <v>626</v>
      </c>
      <c r="S737" s="122"/>
      <c r="T737" s="122"/>
      <c r="U737" s="122"/>
      <c r="V737" s="122"/>
      <c r="W737" s="122"/>
      <c r="X737" s="122"/>
      <c r="Y737" s="122"/>
      <c r="Z737" s="122"/>
      <c r="AA737" s="101" t="s">
        <v>540</v>
      </c>
      <c r="AB737" s="101"/>
      <c r="AC737" s="101"/>
      <c r="AD737" s="101"/>
      <c r="AE737" s="122" t="s">
        <v>627</v>
      </c>
      <c r="AF737" s="122"/>
      <c r="AG737" s="122"/>
      <c r="AH737" s="122"/>
      <c r="AI737" s="122"/>
      <c r="AJ737" s="122"/>
      <c r="AK737" s="122"/>
      <c r="AL737" s="122"/>
      <c r="AM737" s="122"/>
      <c r="AN737" s="101" t="s">
        <v>539</v>
      </c>
      <c r="AO737" s="101"/>
      <c r="AP737" s="101"/>
      <c r="AQ737" s="101"/>
      <c r="AR737" s="102" t="s">
        <v>628</v>
      </c>
      <c r="AS737" s="103"/>
      <c r="AT737" s="103"/>
      <c r="AU737" s="103"/>
      <c r="AV737" s="103"/>
      <c r="AW737" s="103"/>
      <c r="AX737" s="104"/>
      <c r="AY737" s="89"/>
      <c r="AZ737" s="89"/>
    </row>
    <row r="738" spans="1:52" ht="24.75" customHeight="1" x14ac:dyDescent="0.15">
      <c r="A738" s="123" t="s">
        <v>538</v>
      </c>
      <c r="B738" s="124"/>
      <c r="C738" s="124"/>
      <c r="D738" s="125"/>
      <c r="E738" s="122" t="s">
        <v>629</v>
      </c>
      <c r="F738" s="122"/>
      <c r="G738" s="122"/>
      <c r="H738" s="122"/>
      <c r="I738" s="122"/>
      <c r="J738" s="122"/>
      <c r="K738" s="122"/>
      <c r="L738" s="122"/>
      <c r="M738" s="122"/>
      <c r="N738" s="101" t="s">
        <v>537</v>
      </c>
      <c r="O738" s="101"/>
      <c r="P738" s="101"/>
      <c r="Q738" s="101"/>
      <c r="R738" s="122" t="s">
        <v>630</v>
      </c>
      <c r="S738" s="122"/>
      <c r="T738" s="122"/>
      <c r="U738" s="122"/>
      <c r="V738" s="122"/>
      <c r="W738" s="122"/>
      <c r="X738" s="122"/>
      <c r="Y738" s="122"/>
      <c r="Z738" s="122"/>
      <c r="AA738" s="101" t="s">
        <v>536</v>
      </c>
      <c r="AB738" s="101"/>
      <c r="AC738" s="101"/>
      <c r="AD738" s="101"/>
      <c r="AE738" s="122" t="s">
        <v>631</v>
      </c>
      <c r="AF738" s="122"/>
      <c r="AG738" s="122"/>
      <c r="AH738" s="122"/>
      <c r="AI738" s="122"/>
      <c r="AJ738" s="122"/>
      <c r="AK738" s="122"/>
      <c r="AL738" s="122"/>
      <c r="AM738" s="122"/>
      <c r="AN738" s="101" t="s">
        <v>532</v>
      </c>
      <c r="AO738" s="101"/>
      <c r="AP738" s="101"/>
      <c r="AQ738" s="101"/>
      <c r="AR738" s="102" t="s">
        <v>632</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527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7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customHeight="1" thickBo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600000000000001"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600000000000001"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7"/>
      <c r="B781" s="764"/>
      <c r="C781" s="764"/>
      <c r="D781" s="764"/>
      <c r="E781" s="764"/>
      <c r="F781" s="765"/>
      <c r="G781" s="449" t="s">
        <v>634</v>
      </c>
      <c r="H781" s="450"/>
      <c r="I781" s="450"/>
      <c r="J781" s="450"/>
      <c r="K781" s="451"/>
      <c r="L781" s="452" t="s">
        <v>637</v>
      </c>
      <c r="M781" s="453"/>
      <c r="N781" s="453"/>
      <c r="O781" s="453"/>
      <c r="P781" s="453"/>
      <c r="Q781" s="453"/>
      <c r="R781" s="453"/>
      <c r="S781" s="453"/>
      <c r="T781" s="453"/>
      <c r="U781" s="453"/>
      <c r="V781" s="453"/>
      <c r="W781" s="453"/>
      <c r="X781" s="454"/>
      <c r="Y781" s="455">
        <v>159</v>
      </c>
      <c r="Z781" s="456"/>
      <c r="AA781" s="456"/>
      <c r="AB781" s="558"/>
      <c r="AC781" s="449" t="s">
        <v>659</v>
      </c>
      <c r="AD781" s="450"/>
      <c r="AE781" s="450"/>
      <c r="AF781" s="450"/>
      <c r="AG781" s="451"/>
      <c r="AH781" s="452" t="s">
        <v>662</v>
      </c>
      <c r="AI781" s="453"/>
      <c r="AJ781" s="453"/>
      <c r="AK781" s="453"/>
      <c r="AL781" s="453"/>
      <c r="AM781" s="453"/>
      <c r="AN781" s="453"/>
      <c r="AO781" s="453"/>
      <c r="AP781" s="453"/>
      <c r="AQ781" s="453"/>
      <c r="AR781" s="453"/>
      <c r="AS781" s="453"/>
      <c r="AT781" s="454"/>
      <c r="AU781" s="455">
        <v>0.7</v>
      </c>
      <c r="AV781" s="456"/>
      <c r="AW781" s="456"/>
      <c r="AX781" s="457"/>
    </row>
    <row r="782" spans="1:50" ht="24.75" customHeight="1" x14ac:dyDescent="0.15">
      <c r="A782" s="557"/>
      <c r="B782" s="764"/>
      <c r="C782" s="764"/>
      <c r="D782" s="764"/>
      <c r="E782" s="764"/>
      <c r="F782" s="765"/>
      <c r="G782" s="348" t="s">
        <v>635</v>
      </c>
      <c r="H782" s="349"/>
      <c r="I782" s="349"/>
      <c r="J782" s="349"/>
      <c r="K782" s="350"/>
      <c r="L782" s="401" t="s">
        <v>638</v>
      </c>
      <c r="M782" s="402"/>
      <c r="N782" s="402"/>
      <c r="O782" s="402"/>
      <c r="P782" s="402"/>
      <c r="Q782" s="402"/>
      <c r="R782" s="402"/>
      <c r="S782" s="402"/>
      <c r="T782" s="402"/>
      <c r="U782" s="402"/>
      <c r="V782" s="402"/>
      <c r="W782" s="402"/>
      <c r="X782" s="403"/>
      <c r="Y782" s="398">
        <v>50</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7"/>
      <c r="B783" s="764"/>
      <c r="C783" s="764"/>
      <c r="D783" s="764"/>
      <c r="E783" s="764"/>
      <c r="F783" s="765"/>
      <c r="G783" s="348" t="s">
        <v>636</v>
      </c>
      <c r="H783" s="349"/>
      <c r="I783" s="349"/>
      <c r="J783" s="349"/>
      <c r="K783" s="350"/>
      <c r="L783" s="401" t="s">
        <v>639</v>
      </c>
      <c r="M783" s="402"/>
      <c r="N783" s="402"/>
      <c r="O783" s="402"/>
      <c r="P783" s="402"/>
      <c r="Q783" s="402"/>
      <c r="R783" s="402"/>
      <c r="S783" s="402"/>
      <c r="T783" s="402"/>
      <c r="U783" s="402"/>
      <c r="V783" s="402"/>
      <c r="W783" s="402"/>
      <c r="X783" s="403"/>
      <c r="Y783" s="398">
        <v>20</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0.7</v>
      </c>
      <c r="AV791" s="415"/>
      <c r="AW791" s="415"/>
      <c r="AX791" s="417"/>
    </row>
    <row r="792" spans="1:50" ht="24.75" customHeight="1" x14ac:dyDescent="0.15">
      <c r="A792" s="557"/>
      <c r="B792" s="764"/>
      <c r="C792" s="764"/>
      <c r="D792" s="764"/>
      <c r="E792" s="764"/>
      <c r="F792" s="765"/>
      <c r="G792" s="439" t="s">
        <v>660</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7"/>
      <c r="B794" s="764"/>
      <c r="C794" s="764"/>
      <c r="D794" s="764"/>
      <c r="E794" s="764"/>
      <c r="F794" s="765"/>
      <c r="G794" s="449" t="s">
        <v>635</v>
      </c>
      <c r="H794" s="450"/>
      <c r="I794" s="450"/>
      <c r="J794" s="450"/>
      <c r="K794" s="451"/>
      <c r="L794" s="452" t="s">
        <v>674</v>
      </c>
      <c r="M794" s="453"/>
      <c r="N794" s="453"/>
      <c r="O794" s="453"/>
      <c r="P794" s="453"/>
      <c r="Q794" s="453"/>
      <c r="R794" s="453"/>
      <c r="S794" s="453"/>
      <c r="T794" s="453"/>
      <c r="U794" s="453"/>
      <c r="V794" s="453"/>
      <c r="W794" s="453"/>
      <c r="X794" s="454"/>
      <c r="Y794" s="455">
        <v>5.4</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5.4</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45" customHeight="1" x14ac:dyDescent="0.15">
      <c r="A837" s="404">
        <v>1</v>
      </c>
      <c r="B837" s="404">
        <v>1</v>
      </c>
      <c r="C837" s="418" t="s">
        <v>640</v>
      </c>
      <c r="D837" s="418"/>
      <c r="E837" s="418"/>
      <c r="F837" s="418"/>
      <c r="G837" s="418"/>
      <c r="H837" s="418"/>
      <c r="I837" s="418"/>
      <c r="J837" s="419">
        <v>2010405010401</v>
      </c>
      <c r="K837" s="420"/>
      <c r="L837" s="420"/>
      <c r="M837" s="420"/>
      <c r="N837" s="420"/>
      <c r="O837" s="420"/>
      <c r="P837" s="317" t="s">
        <v>641</v>
      </c>
      <c r="Q837" s="317"/>
      <c r="R837" s="317"/>
      <c r="S837" s="317"/>
      <c r="T837" s="317"/>
      <c r="U837" s="317"/>
      <c r="V837" s="317"/>
      <c r="W837" s="317"/>
      <c r="X837" s="317"/>
      <c r="Y837" s="318">
        <v>229</v>
      </c>
      <c r="Z837" s="319"/>
      <c r="AA837" s="319"/>
      <c r="AB837" s="320"/>
      <c r="AC837" s="328" t="s">
        <v>642</v>
      </c>
      <c r="AD837" s="423"/>
      <c r="AE837" s="423"/>
      <c r="AF837" s="423"/>
      <c r="AG837" s="423"/>
      <c r="AH837" s="421" t="s">
        <v>643</v>
      </c>
      <c r="AI837" s="422"/>
      <c r="AJ837" s="422"/>
      <c r="AK837" s="422"/>
      <c r="AL837" s="325">
        <v>100</v>
      </c>
      <c r="AM837" s="326"/>
      <c r="AN837" s="326"/>
      <c r="AO837" s="327"/>
      <c r="AP837" s="321" t="s">
        <v>644</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661</v>
      </c>
      <c r="D870" s="418"/>
      <c r="E870" s="418"/>
      <c r="F870" s="418"/>
      <c r="G870" s="418"/>
      <c r="H870" s="418"/>
      <c r="I870" s="418"/>
      <c r="J870" s="419">
        <v>3011501005649</v>
      </c>
      <c r="K870" s="420"/>
      <c r="L870" s="420"/>
      <c r="M870" s="420"/>
      <c r="N870" s="420"/>
      <c r="O870" s="420"/>
      <c r="P870" s="425" t="s">
        <v>663</v>
      </c>
      <c r="Q870" s="317"/>
      <c r="R870" s="317"/>
      <c r="S870" s="317"/>
      <c r="T870" s="317"/>
      <c r="U870" s="317"/>
      <c r="V870" s="317"/>
      <c r="W870" s="317"/>
      <c r="X870" s="317"/>
      <c r="Y870" s="318">
        <v>0.7</v>
      </c>
      <c r="Z870" s="319"/>
      <c r="AA870" s="319"/>
      <c r="AB870" s="320"/>
      <c r="AC870" s="328" t="s">
        <v>502</v>
      </c>
      <c r="AD870" s="423"/>
      <c r="AE870" s="423"/>
      <c r="AF870" s="423"/>
      <c r="AG870" s="423"/>
      <c r="AH870" s="421" t="s">
        <v>664</v>
      </c>
      <c r="AI870" s="422"/>
      <c r="AJ870" s="422"/>
      <c r="AK870" s="422"/>
      <c r="AL870" s="325" t="s">
        <v>665</v>
      </c>
      <c r="AM870" s="326"/>
      <c r="AN870" s="326"/>
      <c r="AO870" s="327"/>
      <c r="AP870" s="321" t="s">
        <v>664</v>
      </c>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666</v>
      </c>
      <c r="D903" s="418"/>
      <c r="E903" s="418"/>
      <c r="F903" s="418"/>
      <c r="G903" s="418"/>
      <c r="H903" s="418"/>
      <c r="I903" s="418"/>
      <c r="J903" s="419">
        <v>6000012070001</v>
      </c>
      <c r="K903" s="420"/>
      <c r="L903" s="420"/>
      <c r="M903" s="420"/>
      <c r="N903" s="420"/>
      <c r="O903" s="420"/>
      <c r="P903" s="425" t="s">
        <v>675</v>
      </c>
      <c r="Q903" s="317"/>
      <c r="R903" s="317"/>
      <c r="S903" s="317"/>
      <c r="T903" s="317"/>
      <c r="U903" s="317"/>
      <c r="V903" s="317"/>
      <c r="W903" s="317"/>
      <c r="X903" s="317"/>
      <c r="Y903" s="318">
        <v>0.7</v>
      </c>
      <c r="Z903" s="319"/>
      <c r="AA903" s="319"/>
      <c r="AB903" s="320"/>
      <c r="AC903" s="328" t="s">
        <v>196</v>
      </c>
      <c r="AD903" s="423"/>
      <c r="AE903" s="423"/>
      <c r="AF903" s="423"/>
      <c r="AG903" s="423"/>
      <c r="AH903" s="421" t="s">
        <v>665</v>
      </c>
      <c r="AI903" s="422"/>
      <c r="AJ903" s="422"/>
      <c r="AK903" s="422"/>
      <c r="AL903" s="325" t="s">
        <v>665</v>
      </c>
      <c r="AM903" s="326"/>
      <c r="AN903" s="326"/>
      <c r="AO903" s="327"/>
      <c r="AP903" s="321" t="s">
        <v>673</v>
      </c>
      <c r="AQ903" s="321"/>
      <c r="AR903" s="321"/>
      <c r="AS903" s="321"/>
      <c r="AT903" s="321"/>
      <c r="AU903" s="321"/>
      <c r="AV903" s="321"/>
      <c r="AW903" s="321"/>
      <c r="AX903" s="321"/>
    </row>
    <row r="904" spans="1:50" ht="30" customHeight="1" x14ac:dyDescent="0.15">
      <c r="A904" s="404">
        <v>2</v>
      </c>
      <c r="B904" s="404">
        <v>1</v>
      </c>
      <c r="C904" s="424" t="s">
        <v>667</v>
      </c>
      <c r="D904" s="418"/>
      <c r="E904" s="418"/>
      <c r="F904" s="418"/>
      <c r="G904" s="418"/>
      <c r="H904" s="418"/>
      <c r="I904" s="418"/>
      <c r="J904" s="419">
        <v>6000012070001</v>
      </c>
      <c r="K904" s="420"/>
      <c r="L904" s="420"/>
      <c r="M904" s="420"/>
      <c r="N904" s="420"/>
      <c r="O904" s="420"/>
      <c r="P904" s="317" t="s">
        <v>675</v>
      </c>
      <c r="Q904" s="317"/>
      <c r="R904" s="317"/>
      <c r="S904" s="317"/>
      <c r="T904" s="317"/>
      <c r="U904" s="317"/>
      <c r="V904" s="317"/>
      <c r="W904" s="317"/>
      <c r="X904" s="317"/>
      <c r="Y904" s="318">
        <v>0.6</v>
      </c>
      <c r="Z904" s="319"/>
      <c r="AA904" s="319"/>
      <c r="AB904" s="320"/>
      <c r="AC904" s="328" t="s">
        <v>196</v>
      </c>
      <c r="AD904" s="328"/>
      <c r="AE904" s="328"/>
      <c r="AF904" s="328"/>
      <c r="AG904" s="328"/>
      <c r="AH904" s="421" t="s">
        <v>585</v>
      </c>
      <c r="AI904" s="422"/>
      <c r="AJ904" s="422"/>
      <c r="AK904" s="422"/>
      <c r="AL904" s="325" t="s">
        <v>585</v>
      </c>
      <c r="AM904" s="326"/>
      <c r="AN904" s="326"/>
      <c r="AO904" s="327"/>
      <c r="AP904" s="321" t="s">
        <v>585</v>
      </c>
      <c r="AQ904" s="321"/>
      <c r="AR904" s="321"/>
      <c r="AS904" s="321"/>
      <c r="AT904" s="321"/>
      <c r="AU904" s="321"/>
      <c r="AV904" s="321"/>
      <c r="AW904" s="321"/>
      <c r="AX904" s="321"/>
    </row>
    <row r="905" spans="1:50" ht="30" customHeight="1" x14ac:dyDescent="0.15">
      <c r="A905" s="404">
        <v>3</v>
      </c>
      <c r="B905" s="404">
        <v>1</v>
      </c>
      <c r="C905" s="424" t="s">
        <v>668</v>
      </c>
      <c r="D905" s="418"/>
      <c r="E905" s="418"/>
      <c r="F905" s="418"/>
      <c r="G905" s="418"/>
      <c r="H905" s="418"/>
      <c r="I905" s="418"/>
      <c r="J905" s="419">
        <v>6000012070001</v>
      </c>
      <c r="K905" s="420"/>
      <c r="L905" s="420"/>
      <c r="M905" s="420"/>
      <c r="N905" s="420"/>
      <c r="O905" s="420"/>
      <c r="P905" s="425" t="s">
        <v>675</v>
      </c>
      <c r="Q905" s="317"/>
      <c r="R905" s="317"/>
      <c r="S905" s="317"/>
      <c r="T905" s="317"/>
      <c r="U905" s="317"/>
      <c r="V905" s="317"/>
      <c r="W905" s="317"/>
      <c r="X905" s="317"/>
      <c r="Y905" s="318">
        <v>1.2</v>
      </c>
      <c r="Z905" s="319"/>
      <c r="AA905" s="319"/>
      <c r="AB905" s="320"/>
      <c r="AC905" s="328" t="s">
        <v>196</v>
      </c>
      <c r="AD905" s="328"/>
      <c r="AE905" s="328"/>
      <c r="AF905" s="328"/>
      <c r="AG905" s="328"/>
      <c r="AH905" s="323" t="s">
        <v>585</v>
      </c>
      <c r="AI905" s="324"/>
      <c r="AJ905" s="324"/>
      <c r="AK905" s="324"/>
      <c r="AL905" s="325" t="s">
        <v>585</v>
      </c>
      <c r="AM905" s="326"/>
      <c r="AN905" s="326"/>
      <c r="AO905" s="327"/>
      <c r="AP905" s="321" t="s">
        <v>585</v>
      </c>
      <c r="AQ905" s="321"/>
      <c r="AR905" s="321"/>
      <c r="AS905" s="321"/>
      <c r="AT905" s="321"/>
      <c r="AU905" s="321"/>
      <c r="AV905" s="321"/>
      <c r="AW905" s="321"/>
      <c r="AX905" s="321"/>
    </row>
    <row r="906" spans="1:50" ht="30" customHeight="1" x14ac:dyDescent="0.15">
      <c r="A906" s="404">
        <v>4</v>
      </c>
      <c r="B906" s="404">
        <v>1</v>
      </c>
      <c r="C906" s="424" t="s">
        <v>669</v>
      </c>
      <c r="D906" s="418"/>
      <c r="E906" s="418"/>
      <c r="F906" s="418"/>
      <c r="G906" s="418"/>
      <c r="H906" s="418"/>
      <c r="I906" s="418"/>
      <c r="J906" s="419">
        <v>6000012070001</v>
      </c>
      <c r="K906" s="420"/>
      <c r="L906" s="420"/>
      <c r="M906" s="420"/>
      <c r="N906" s="420"/>
      <c r="O906" s="420"/>
      <c r="P906" s="425" t="s">
        <v>675</v>
      </c>
      <c r="Q906" s="317"/>
      <c r="R906" s="317"/>
      <c r="S906" s="317"/>
      <c r="T906" s="317"/>
      <c r="U906" s="317"/>
      <c r="V906" s="317"/>
      <c r="W906" s="317"/>
      <c r="X906" s="317"/>
      <c r="Y906" s="318">
        <v>1</v>
      </c>
      <c r="Z906" s="319"/>
      <c r="AA906" s="319"/>
      <c r="AB906" s="320"/>
      <c r="AC906" s="328" t="s">
        <v>196</v>
      </c>
      <c r="AD906" s="328"/>
      <c r="AE906" s="328"/>
      <c r="AF906" s="328"/>
      <c r="AG906" s="328"/>
      <c r="AH906" s="323" t="s">
        <v>585</v>
      </c>
      <c r="AI906" s="324"/>
      <c r="AJ906" s="324"/>
      <c r="AK906" s="324"/>
      <c r="AL906" s="325" t="s">
        <v>585</v>
      </c>
      <c r="AM906" s="326"/>
      <c r="AN906" s="326"/>
      <c r="AO906" s="327"/>
      <c r="AP906" s="321" t="s">
        <v>585</v>
      </c>
      <c r="AQ906" s="321"/>
      <c r="AR906" s="321"/>
      <c r="AS906" s="321"/>
      <c r="AT906" s="321"/>
      <c r="AU906" s="321"/>
      <c r="AV906" s="321"/>
      <c r="AW906" s="321"/>
      <c r="AX906" s="321"/>
    </row>
    <row r="907" spans="1:50" ht="30" customHeight="1" x14ac:dyDescent="0.15">
      <c r="A907" s="404">
        <v>5</v>
      </c>
      <c r="B907" s="404">
        <v>1</v>
      </c>
      <c r="C907" s="424" t="s">
        <v>670</v>
      </c>
      <c r="D907" s="418"/>
      <c r="E907" s="418"/>
      <c r="F907" s="418"/>
      <c r="G907" s="418"/>
      <c r="H907" s="418"/>
      <c r="I907" s="418"/>
      <c r="J907" s="419">
        <v>6000012070001</v>
      </c>
      <c r="K907" s="420"/>
      <c r="L907" s="420"/>
      <c r="M907" s="420"/>
      <c r="N907" s="420"/>
      <c r="O907" s="420"/>
      <c r="P907" s="317" t="s">
        <v>675</v>
      </c>
      <c r="Q907" s="317"/>
      <c r="R907" s="317"/>
      <c r="S907" s="317"/>
      <c r="T907" s="317"/>
      <c r="U907" s="317"/>
      <c r="V907" s="317"/>
      <c r="W907" s="317"/>
      <c r="X907" s="317"/>
      <c r="Y907" s="318">
        <v>1</v>
      </c>
      <c r="Z907" s="319"/>
      <c r="AA907" s="319"/>
      <c r="AB907" s="320"/>
      <c r="AC907" s="322" t="s">
        <v>196</v>
      </c>
      <c r="AD907" s="322"/>
      <c r="AE907" s="322"/>
      <c r="AF907" s="322"/>
      <c r="AG907" s="322"/>
      <c r="AH907" s="323" t="s">
        <v>585</v>
      </c>
      <c r="AI907" s="324"/>
      <c r="AJ907" s="324"/>
      <c r="AK907" s="324"/>
      <c r="AL907" s="325" t="s">
        <v>585</v>
      </c>
      <c r="AM907" s="326"/>
      <c r="AN907" s="326"/>
      <c r="AO907" s="327"/>
      <c r="AP907" s="321" t="s">
        <v>585</v>
      </c>
      <c r="AQ907" s="321"/>
      <c r="AR907" s="321"/>
      <c r="AS907" s="321"/>
      <c r="AT907" s="321"/>
      <c r="AU907" s="321"/>
      <c r="AV907" s="321"/>
      <c r="AW907" s="321"/>
      <c r="AX907" s="321"/>
    </row>
    <row r="908" spans="1:50" ht="30" customHeight="1" x14ac:dyDescent="0.15">
      <c r="A908" s="404">
        <v>6</v>
      </c>
      <c r="B908" s="404">
        <v>1</v>
      </c>
      <c r="C908" s="424" t="s">
        <v>671</v>
      </c>
      <c r="D908" s="418"/>
      <c r="E908" s="418"/>
      <c r="F908" s="418"/>
      <c r="G908" s="418"/>
      <c r="H908" s="418"/>
      <c r="I908" s="418"/>
      <c r="J908" s="419">
        <v>6000012070001</v>
      </c>
      <c r="K908" s="420"/>
      <c r="L908" s="420"/>
      <c r="M908" s="420"/>
      <c r="N908" s="420"/>
      <c r="O908" s="420"/>
      <c r="P908" s="317" t="s">
        <v>675</v>
      </c>
      <c r="Q908" s="317"/>
      <c r="R908" s="317"/>
      <c r="S908" s="317"/>
      <c r="T908" s="317"/>
      <c r="U908" s="317"/>
      <c r="V908" s="317"/>
      <c r="W908" s="317"/>
      <c r="X908" s="317"/>
      <c r="Y908" s="318">
        <v>0.3</v>
      </c>
      <c r="Z908" s="319"/>
      <c r="AA908" s="319"/>
      <c r="AB908" s="320"/>
      <c r="AC908" s="322" t="s">
        <v>196</v>
      </c>
      <c r="AD908" s="322"/>
      <c r="AE908" s="322"/>
      <c r="AF908" s="322"/>
      <c r="AG908" s="322"/>
      <c r="AH908" s="323" t="s">
        <v>585</v>
      </c>
      <c r="AI908" s="324"/>
      <c r="AJ908" s="324"/>
      <c r="AK908" s="324"/>
      <c r="AL908" s="325" t="s">
        <v>585</v>
      </c>
      <c r="AM908" s="326"/>
      <c r="AN908" s="326"/>
      <c r="AO908" s="327"/>
      <c r="AP908" s="321" t="s">
        <v>585</v>
      </c>
      <c r="AQ908" s="321"/>
      <c r="AR908" s="321"/>
      <c r="AS908" s="321"/>
      <c r="AT908" s="321"/>
      <c r="AU908" s="321"/>
      <c r="AV908" s="321"/>
      <c r="AW908" s="321"/>
      <c r="AX908" s="321"/>
    </row>
    <row r="909" spans="1:50" ht="30" customHeight="1" x14ac:dyDescent="0.15">
      <c r="A909" s="404">
        <v>7</v>
      </c>
      <c r="B909" s="404">
        <v>1</v>
      </c>
      <c r="C909" s="424" t="s">
        <v>672</v>
      </c>
      <c r="D909" s="418"/>
      <c r="E909" s="418"/>
      <c r="F909" s="418"/>
      <c r="G909" s="418"/>
      <c r="H909" s="418"/>
      <c r="I909" s="418"/>
      <c r="J909" s="419">
        <v>6000012070001</v>
      </c>
      <c r="K909" s="420"/>
      <c r="L909" s="420"/>
      <c r="M909" s="420"/>
      <c r="N909" s="420"/>
      <c r="O909" s="420"/>
      <c r="P909" s="317" t="s">
        <v>675</v>
      </c>
      <c r="Q909" s="317"/>
      <c r="R909" s="317"/>
      <c r="S909" s="317"/>
      <c r="T909" s="317"/>
      <c r="U909" s="317"/>
      <c r="V909" s="317"/>
      <c r="W909" s="317"/>
      <c r="X909" s="317"/>
      <c r="Y909" s="318">
        <v>0.6</v>
      </c>
      <c r="Z909" s="319"/>
      <c r="AA909" s="319"/>
      <c r="AB909" s="320"/>
      <c r="AC909" s="322" t="s">
        <v>196</v>
      </c>
      <c r="AD909" s="322"/>
      <c r="AE909" s="322"/>
      <c r="AF909" s="322"/>
      <c r="AG909" s="322"/>
      <c r="AH909" s="323" t="s">
        <v>585</v>
      </c>
      <c r="AI909" s="324"/>
      <c r="AJ909" s="324"/>
      <c r="AK909" s="324"/>
      <c r="AL909" s="325" t="s">
        <v>585</v>
      </c>
      <c r="AM909" s="326"/>
      <c r="AN909" s="326"/>
      <c r="AO909" s="327"/>
      <c r="AP909" s="321" t="s">
        <v>585</v>
      </c>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452</v>
      </c>
      <c r="AQ1101" s="427"/>
      <c r="AR1101" s="427"/>
      <c r="AS1101" s="427"/>
      <c r="AT1101" s="427"/>
      <c r="AU1101" s="427"/>
      <c r="AV1101" s="427"/>
      <c r="AW1101" s="427"/>
      <c r="AX1101" s="427"/>
    </row>
    <row r="1102" spans="1:50" ht="30" customHeight="1" x14ac:dyDescent="0.15">
      <c r="A1102" s="404">
        <v>1</v>
      </c>
      <c r="B1102" s="404">
        <v>1</v>
      </c>
      <c r="C1102" s="894"/>
      <c r="D1102" s="894"/>
      <c r="E1102" s="261" t="s">
        <v>645</v>
      </c>
      <c r="F1102" s="893"/>
      <c r="G1102" s="893"/>
      <c r="H1102" s="893"/>
      <c r="I1102" s="893"/>
      <c r="J1102" s="419" t="s">
        <v>646</v>
      </c>
      <c r="K1102" s="420"/>
      <c r="L1102" s="420"/>
      <c r="M1102" s="420"/>
      <c r="N1102" s="420"/>
      <c r="O1102" s="420"/>
      <c r="P1102" s="425" t="s">
        <v>645</v>
      </c>
      <c r="Q1102" s="317"/>
      <c r="R1102" s="317"/>
      <c r="S1102" s="317"/>
      <c r="T1102" s="317"/>
      <c r="U1102" s="317"/>
      <c r="V1102" s="317"/>
      <c r="W1102" s="317"/>
      <c r="X1102" s="317"/>
      <c r="Y1102" s="318" t="s">
        <v>645</v>
      </c>
      <c r="Z1102" s="319"/>
      <c r="AA1102" s="319"/>
      <c r="AB1102" s="320"/>
      <c r="AC1102" s="322"/>
      <c r="AD1102" s="322"/>
      <c r="AE1102" s="322"/>
      <c r="AF1102" s="322"/>
      <c r="AG1102" s="322"/>
      <c r="AH1102" s="323" t="s">
        <v>647</v>
      </c>
      <c r="AI1102" s="324"/>
      <c r="AJ1102" s="324"/>
      <c r="AK1102" s="324"/>
      <c r="AL1102" s="325" t="s">
        <v>647</v>
      </c>
      <c r="AM1102" s="326"/>
      <c r="AN1102" s="326"/>
      <c r="AO1102" s="327"/>
      <c r="AP1102" s="321" t="s">
        <v>647</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8">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31" max="49" man="1"/>
    <brk id="8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9" sqref="L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573</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t="s">
        <v>573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555</v>
      </c>
      <c r="AF2" s="997"/>
      <c r="AG2" s="997"/>
      <c r="AH2" s="997"/>
      <c r="AI2" s="997" t="s">
        <v>552</v>
      </c>
      <c r="AJ2" s="997"/>
      <c r="AK2" s="997"/>
      <c r="AL2" s="997"/>
      <c r="AM2" s="997" t="s">
        <v>526</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556</v>
      </c>
      <c r="AF9" s="997"/>
      <c r="AG9" s="997"/>
      <c r="AH9" s="997"/>
      <c r="AI9" s="997" t="s">
        <v>552</v>
      </c>
      <c r="AJ9" s="997"/>
      <c r="AK9" s="997"/>
      <c r="AL9" s="997"/>
      <c r="AM9" s="997" t="s">
        <v>526</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555</v>
      </c>
      <c r="AF16" s="997"/>
      <c r="AG16" s="997"/>
      <c r="AH16" s="997"/>
      <c r="AI16" s="997" t="s">
        <v>553</v>
      </c>
      <c r="AJ16" s="997"/>
      <c r="AK16" s="997"/>
      <c r="AL16" s="997"/>
      <c r="AM16" s="997" t="s">
        <v>526</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557</v>
      </c>
      <c r="AF23" s="997"/>
      <c r="AG23" s="997"/>
      <c r="AH23" s="997"/>
      <c r="AI23" s="997" t="s">
        <v>552</v>
      </c>
      <c r="AJ23" s="997"/>
      <c r="AK23" s="997"/>
      <c r="AL23" s="997"/>
      <c r="AM23" s="997" t="s">
        <v>526</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555</v>
      </c>
      <c r="AF30" s="997"/>
      <c r="AG30" s="997"/>
      <c r="AH30" s="997"/>
      <c r="AI30" s="997" t="s">
        <v>552</v>
      </c>
      <c r="AJ30" s="997"/>
      <c r="AK30" s="997"/>
      <c r="AL30" s="997"/>
      <c r="AM30" s="997" t="s">
        <v>550</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557</v>
      </c>
      <c r="AF37" s="997"/>
      <c r="AG37" s="997"/>
      <c r="AH37" s="997"/>
      <c r="AI37" s="997" t="s">
        <v>554</v>
      </c>
      <c r="AJ37" s="997"/>
      <c r="AK37" s="997"/>
      <c r="AL37" s="997"/>
      <c r="AM37" s="997" t="s">
        <v>551</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555</v>
      </c>
      <c r="AF44" s="997"/>
      <c r="AG44" s="997"/>
      <c r="AH44" s="997"/>
      <c r="AI44" s="997" t="s">
        <v>552</v>
      </c>
      <c r="AJ44" s="997"/>
      <c r="AK44" s="997"/>
      <c r="AL44" s="997"/>
      <c r="AM44" s="997" t="s">
        <v>526</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555</v>
      </c>
      <c r="AF51" s="997"/>
      <c r="AG51" s="997"/>
      <c r="AH51" s="997"/>
      <c r="AI51" s="997" t="s">
        <v>552</v>
      </c>
      <c r="AJ51" s="997"/>
      <c r="AK51" s="997"/>
      <c r="AL51" s="997"/>
      <c r="AM51" s="997" t="s">
        <v>526</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555</v>
      </c>
      <c r="AF58" s="997"/>
      <c r="AG58" s="997"/>
      <c r="AH58" s="997"/>
      <c r="AI58" s="997" t="s">
        <v>552</v>
      </c>
      <c r="AJ58" s="997"/>
      <c r="AK58" s="997"/>
      <c r="AL58" s="997"/>
      <c r="AM58" s="997" t="s">
        <v>526</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555</v>
      </c>
      <c r="AF65" s="997"/>
      <c r="AG65" s="997"/>
      <c r="AH65" s="997"/>
      <c r="AI65" s="997" t="s">
        <v>552</v>
      </c>
      <c r="AJ65" s="997"/>
      <c r="AK65" s="997"/>
      <c r="AL65" s="997"/>
      <c r="AM65" s="997" t="s">
        <v>526</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2019-08-09T05:42:12Z</cp:lastPrinted>
  <dcterms:created xsi:type="dcterms:W3CDTF">2012-03-13T00:50:25Z</dcterms:created>
  <dcterms:modified xsi:type="dcterms:W3CDTF">2020-11-13T10:15:25Z</dcterms:modified>
</cp:coreProperties>
</file>