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P34" i="3" l="1"/>
  <c r="AO34" i="3"/>
  <c r="AN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<sst xmlns="http://schemas.openxmlformats.org/spreadsheetml/2006/main" count="2910" uniqueCount="653">
  <si>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</si>
  <si>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</si>
  <si>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</si>
  <si>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</si>
  <si>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</si>
  <si>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</si>
  <si>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</si>
  <si>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</si>
  <si>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</si>
  <si>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</si>
  <si>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</si>
  <si>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</si>
  <si>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</si>
  <si>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</si>
  <si>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</si>
  <si>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</si>
  <si>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</si>
  <si>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</si>
  <si>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</si>
  <si>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</si>
  <si>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</si>
  <si>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</si>
  <si>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</si>
  <si>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</si>
  <si>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</si>
  <si>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</si>
  <si>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</si>
  <si>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</si>
  <si>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</si>
  <si>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</si>
  <si>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</si>
  <si>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</si>
  <si>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</si>
  <si>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</si>
  <si>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</si>
  <si>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</si>
  <si>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</si>
  <si>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</si>
  <si>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</si>
  <si>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</si>
  <si>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</si>
  <si>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</si>
  <si>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</si>
  <si>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</si>
  <si>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</si>
  <si>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</si>
  <si>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</si>
  <si>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</si>
  <si>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</si>
  <si>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</si>
  <si>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</si>
  <si>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</si>
  <si>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</si>
  <si>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</si>
  <si>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</si>
  <si>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</si>
  <si>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</si>
  <si>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</si>
  <si>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</si>
  <si>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</si>
  <si>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</si>
  <si>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</si>
  <si>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</si>
  <si>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</si>
  <si>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</si>
  <si>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</si>
  <si>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</si>
  <si>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</si>
  <si>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</si>
  <si>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</si>
  <si>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</si>
  <si>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</si>
  <si>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</si>
  <si>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</si>
  <si>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</si>
  <si>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</si>
  <si>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</si>
  <si>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</si>
  <si>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</si>
  <si>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</si>
  <si>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</si>
  <si>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</si>
  <si>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</si>
  <si>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</si>
  <si>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</si>
  <si>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</si>
  <si>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</si>
  <si>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</si>
  <si>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</si>
  <si>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</si>
  <si>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</si>
  <si>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</si>
  <si>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</si>
  <si>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</si>
  <si>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</si>
  <si>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</si>
  <si>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</si>
  <si>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</si>
  <si>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</si>
  <si>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</si>
  <si>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</si>
  <si>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</si>
  <si>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</si>
  <si>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</si>
  <si>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</si>
  <si>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</si>
  <si>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</si>
  <si>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</si>
  <si>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</si>
  <si>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</si>
  <si>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</si>
  <si>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</si>
  <si>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</si>
  <si>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</si>
  <si>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</si>
  <si>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</si>
  <si>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</si>
  <si>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</si>
  <si>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</si>
  <si>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</si>
  <si>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</si>
  <si>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</si>
  <si>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</si>
  <si>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</si>
  <si>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</si>
  <si>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</si>
  <si>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</si>
  <si>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</si>
  <si>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</si>
  <si>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</si>
  <si>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</si>
  <si>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</si>
  <si>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</si>
  <si>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</si>
  <si>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</si>
  <si>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</si>
  <si>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</si>
  <si>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</si>
  <si>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</si>
  <si>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</si>
  <si>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</si>
  <si>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</si>
  <si>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</si>
  <si>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</si>
  <si>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</si>
  <si>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</si>
  <si>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</si>
  <si>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</si>
  <si>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</si>
  <si>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</si>
  <si>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</si>
  <si>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</si>
  <si>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</si>
  <si>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</si>
  <si>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</si>
  <si>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</si>
  <si>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</si>
  <si>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</si>
  <si>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</si>
  <si>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</si>
  <si>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</si>
  <si>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</si>
  <si>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</si>
  <si>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</si>
  <si>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</si>
  <si>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</si>
  <si>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</si>
  <si>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</si>
  <si>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</si>
  <si>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</si>
  <si>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</si>
  <si>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</si>
  <si>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</si>
  <si>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</si>
  <si>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</si>
  <si>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</si>
  <si>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</si>
  <si>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</si>
  <si>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</si>
  <si>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</si>
  <si>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</si>
  <si>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</si>
  <si>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</si>
  <si>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</si>
  <si>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</si>
  <si>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</si>
  <si>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</si>
  <si>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</si>
  <si>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</si>
  <si>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</si>
  <si>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</si>
  <si>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</si>
  <si>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</si>
  <si>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</si>
  <si>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</si>
  <si>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</si>
  <si>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</si>
  <si>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</si>
  <si>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</si>
  <si>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</si>
  <si>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</si>
  <si>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</si>
  <si>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</si>
  <si>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</si>
  <si>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</si>
  <si>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</si>
  <si>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</si>
  <si>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</si>
  <si>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</si>
  <si>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</si>
  <si>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</si>
  <si>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</si>
  <si>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</si>
  <si>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</si>
  <si>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</si>
  <si>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</si>
  <si>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</si>
  <si>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</si>
  <si>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</si>
  <si>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</si>
  <si>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</si>
  <si>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</si>
  <si>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</si>
  <si>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</si>
  <si>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</si>
  <si>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</si>
  <si>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</si>
  <si>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</si>
  <si>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</si>
  <si>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</si>
  <si>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</si>
  <si>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</si>
  <si>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</si>
  <si>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</si>
  <si>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</si>
  <si>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</si>
  <si>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</si>
  <si>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</si>
  <si>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</si>
  <si>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</si>
  <si>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</si>
  <si>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</si>
  <si>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</si>
  <si>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</si>
  <si>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</si>
  <si>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</si>
  <si>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</si>
  <si>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</si>
  <si>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</si>
  <si>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</si>
  <si>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</si>
  <si>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</si>
  <si>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</si>
  <si>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</si>
  <si>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</si>
  <si>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</si>
  <si>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</si>
  <si>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</si>
  <si>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</si>
  <si>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</si>
  <si>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</si>
  <si>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</si>
  <si>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</si>
  <si>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</si>
  <si>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</si>
  <si>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</si>
  <si>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</si>
  <si>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</si>
  <si>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</si>
  <si>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</si>
  <si>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</si>
  <si>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</si>
  <si>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</si>
  <si>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</si>
  <si>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</si>
  <si>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</si>
  <si>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</si>
  <si>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</si>
  <si>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</si>
  <si>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</si>
  <si>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</si>
  <si>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</si>
  <si>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</si>
  <si>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</si>
  <si>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</si>
  <si>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</si>
  <si>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</si>
  <si>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</si>
  <si>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</si>
  <si>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</si>
  <si>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</si>
  <si>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</si>
  <si>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</si>
  <si>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</si>
  <si>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</si>
  <si>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</si>
  <si>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</si>
  <si>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</si>
  <si>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</si>
  <si>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</si>
  <si>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</si>
  <si>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</si>
  <si>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</si>
  <si>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</si>
  <si>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</si>
  <si>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</si>
  <si>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</si>
  <si>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</si>
  <si>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</si>
  <si>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</si>
  <si>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</si>
  <si>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</si>
  <si>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</si>
  <si>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</si>
  <si>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</si>
  <si>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</si>
  <si>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</si>
  <si>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</si>
  <si>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</si>
  <si>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</si>
  <si>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</si>
  <si>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</si>
  <si>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</si>
  <si>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</si>
  <si>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</si>
  <si>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</si>
  <si>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</si>
  <si>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</si>
  <si>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</si>
  <si>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</si>
  <si>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</si>
  <si>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</si>
  <si>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</si>
  <si>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</si>
  <si>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</si>
  <si>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</si>
  <si>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</si>
  <si>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</si>
  <si>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</si>
  <si>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</si>
  <si>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</si>
  <si>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</si>
  <si>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</si>
  <si>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</si>
  <si>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</si>
  <si>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</si>
  <si>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</si>
  <si>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</si>
  <si>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</si>
  <si>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</si>
  <si>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</si>
  <si>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</si>
  <si>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</si>
  <si>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</si>
  <si>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</si>
  <si>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</si>
  <si>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</si>
  <si>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</si>
  <si>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</si>
  <si>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</si>
  <si>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</si>
  <si>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</si>
  <si>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</si>
  <si>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</si>
  <si>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</si>
  <si>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</si>
  <si>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</si>
  <si>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</si>
  <si>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</si>
  <si>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</si>
  <si>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</si>
  <si>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</si>
  <si>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</si>
  <si>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</si>
  <si>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</si>
  <si>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</si>
  <si>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</si>
  <si>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</si>
  <si>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</si>
  <si>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</si>
  <si>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</si>
  <si>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</si>
  <si>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</si>
  <si>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</si>
  <si>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</si>
  <si>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</si>
  <si>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</si>
  <si>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</si>
  <si>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</si>
  <si>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</si>
  <si>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</si>
  <si>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</si>
  <si>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</si>
  <si>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</si>
  <si>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</si>
  <si>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</si>
  <si>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</si>
  <si>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</si>
  <si>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</si>
  <si>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</si>
  <si>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</si>
  <si>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</si>
  <si>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</si>
  <si>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</si>
  <si>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</si>
  <si>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</si>
  <si>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</si>
  <si>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</si>
  <si>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</si>
  <si>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</si>
  <si>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</si>
  <si>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</si>
  <si>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</si>
  <si>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</si>
  <si>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</si>
  <si>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</si>
  <si>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</si>
  <si>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</si>
  <si>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</si>
  <si>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</si>
  <si>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</si>
  <si>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</si>
  <si>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</si>
  <si>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</si>
  <si>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</si>
  <si>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</si>
  <si>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</si>
  <si>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</si>
  <si>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</si>
  <si>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</si>
  <si>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</si>
  <si>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</si>
  <si>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</si>
  <si>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</si>
  <si>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</si>
  <si>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</si>
  <si>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</si>
  <si>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</si>
  <si>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</si>
  <si>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</si>
  <si>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</si>
  <si>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</si>
  <si>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</si>
  <si>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</si>
  <si>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</si>
  <si>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</si>
  <si>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</si>
  <si>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</si>
  <si>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</si>
  <si>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</si>
  <si>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</si>
  <si>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</si>
  <si>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</si>
  <si>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</si>
  <si>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</si>
  <si>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</si>
  <si>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</si>
  <si>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</si>
  <si>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</si>
  <si>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</si>
  <si>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</si>
  <si>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</si>
  <si>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</si>
  <si>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</si>
  <si>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</si>
  <si>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</si>
  <si>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</si>
  <si>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</si>
  <si>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</si>
  <si>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</si>
  <si>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</si>
  <si>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</si>
  <si>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</si>
  <si>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</si>
  <si>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</si>
  <si>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</si>
  <si>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</si>
  <si>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</si>
  <si>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</si>
  <si>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</si>
  <si>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</si>
  <si>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</si>
  <si>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</si>
  <si>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</si>
  <si>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</si>
  <si>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</si>
  <si>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</si>
  <si>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</si>
  <si>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</si>
  <si>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</si>
  <si>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</si>
  <si>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</si>
  <si>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</si>
  <si>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</si>
  <si>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</si>
  <si>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</si>
  <si>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</si>
  <si>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</si>
  <si>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</si>
  <si>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</si>
  <si>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</si>
  <si>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</si>
  <si>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</si>
  <si>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</si>
  <si>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</si>
  <si>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</si>
  <si>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</si>
  <si>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</si>
  <si>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</si>
  <si>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</si>
  <si>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</si>
  <si>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</si>
  <si>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</si>
  <si>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</si>
  <si>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</si>
  <si>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</si>
  <si>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</si>
  <si>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</si>
  <si>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</si>
  <si>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</si>
  <si>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</si>
  <si>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</si>
  <si>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</si>
  <si>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</si>
  <si>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</si>
  <si>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</si>
  <si>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</si>
  <si>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</si>
  <si>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</si>
  <si>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</si>
  <si>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</si>
  <si>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</si>
  <si>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</si>
  <si>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</si>
  <si>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</si>
  <si>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</si>
  <si>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</si>
  <si>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</si>
  <si>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</si>
  <si>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</si>
  <si>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</si>
  <si>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</si>
  <si>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</si>
  <si>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</si>
  <si>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</si>
  <si>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</si>
  <si>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</si>
  <si>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</si>
  <si>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</si>
  <si>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</si>
  <si>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</si>
  <si>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</si>
  <si>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</si>
  <si>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</si>
  <si>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</si>
  <si>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</si>
  <si>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</si>
  <si>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</si>
  <si>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</si>
  <si>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</si>
  <si>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</si>
  <si>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</si>
  <si>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</si>
  <si>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</si>
  <si>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</si>
  <si>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</si>
  <si>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</si>
  <si>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</si>
  <si>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</si>
  <si>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特殊疾病アフターケア実施費</t>
  </si>
  <si>
    <t>労働基準局</t>
    <rPh sb="0" eb="2">
      <t>ロウドウ</t>
    </rPh>
    <rPh sb="2" eb="4">
      <t>キジュン</t>
    </rPh>
    <rPh sb="4" eb="5">
      <t>キョク</t>
    </rPh>
    <phoneticPr fontId="5"/>
  </si>
  <si>
    <t>補償課</t>
    <rPh sb="0" eb="2">
      <t>ホショウ</t>
    </rPh>
    <rPh sb="2" eb="3">
      <t>カ</t>
    </rPh>
    <phoneticPr fontId="5"/>
  </si>
  <si>
    <t>西村　斗利</t>
    <rPh sb="0" eb="2">
      <t>ニシムラ</t>
    </rPh>
    <rPh sb="3" eb="4">
      <t>ト</t>
    </rPh>
    <rPh sb="4" eb="5">
      <t>リ</t>
    </rPh>
    <phoneticPr fontId="5"/>
  </si>
  <si>
    <t>○</t>
  </si>
  <si>
    <t>労働者災害補償保険法第29条第１項第１号</t>
    <phoneticPr fontId="5"/>
  </si>
  <si>
    <t>社会復帰促進等事業としてのアフターケア実施要領</t>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</si>
  <si>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rPh sb="53" eb="55">
      <t>ショウビョウ</t>
    </rPh>
    <rPh sb="58" eb="59">
      <t>ゴ</t>
    </rPh>
    <rPh sb="60" eb="62">
      <t>ショウガイ</t>
    </rPh>
    <rPh sb="63" eb="64">
      <t>ノコ</t>
    </rPh>
    <rPh sb="66" eb="68">
      <t>ヒサイ</t>
    </rPh>
    <rPh sb="68" eb="71">
      <t>ロウドウシャ</t>
    </rPh>
    <phoneticPr fontId="5"/>
  </si>
  <si>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</si>
  <si>
    <t>-</t>
  </si>
  <si>
    <t>-</t>
    <phoneticPr fontId="5"/>
  </si>
  <si>
    <t>-</t>
    <phoneticPr fontId="5"/>
  </si>
  <si>
    <t>社会復帰促進等事業
委託費</t>
    <rPh sb="0" eb="2">
      <t>シャカイ</t>
    </rPh>
    <rPh sb="2" eb="4">
      <t>フッキ</t>
    </rPh>
    <rPh sb="4" eb="6">
      <t>ソクシン</t>
    </rPh>
    <rPh sb="6" eb="7">
      <t>トウ</t>
    </rPh>
    <rPh sb="7" eb="9">
      <t>ジギョウ</t>
    </rPh>
    <rPh sb="10" eb="13">
      <t>イタクヒ</t>
    </rPh>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</si>
  <si>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</si>
  <si>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</si>
  <si>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t>
    <phoneticPr fontId="5"/>
  </si>
  <si>
    <t>-</t>
    <phoneticPr fontId="5"/>
  </si>
  <si>
    <t>件</t>
    <rPh sb="0" eb="1">
      <t>ケン</t>
    </rPh>
    <phoneticPr fontId="5"/>
  </si>
  <si>
    <t>本経費は被災労働者の申請に基づき給付を行うものであり、単位当たりコストの算出はなじまない。</t>
  </si>
  <si>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</si>
  <si>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</si>
  <si>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</si>
  <si>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</si>
  <si>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アフターケア健康管理手帳の交付申請及び通院費の請求から決定までに要する期間が１か月以内であったものの割合</t>
    <rPh sb="6" eb="8">
      <t>ケンコウ</t>
    </rPh>
    <rPh sb="8" eb="10">
      <t>カンリ</t>
    </rPh>
    <rPh sb="10" eb="12">
      <t>テチョウ</t>
    </rPh>
    <rPh sb="13" eb="15">
      <t>コウフ</t>
    </rPh>
    <rPh sb="15" eb="17">
      <t>シンセイ</t>
    </rPh>
    <rPh sb="17" eb="18">
      <t>オヨ</t>
    </rPh>
    <rPh sb="19" eb="21">
      <t>ツウイン</t>
    </rPh>
    <rPh sb="21" eb="22">
      <t>ヒ</t>
    </rPh>
    <rPh sb="23" eb="25">
      <t>セイキュウ</t>
    </rPh>
    <rPh sb="27" eb="29">
      <t>ケッテイ</t>
    </rPh>
    <rPh sb="32" eb="33">
      <t>ヨウ</t>
    </rPh>
    <rPh sb="35" eb="37">
      <t>キカン</t>
    </rPh>
    <rPh sb="40" eb="41">
      <t>ゲツ</t>
    </rPh>
    <rPh sb="41" eb="43">
      <t>イナイ</t>
    </rPh>
    <rPh sb="50" eb="52">
      <t>ワリアイ</t>
    </rPh>
    <phoneticPr fontId="5"/>
  </si>
  <si>
    <t>-</t>
    <phoneticPr fontId="5"/>
  </si>
  <si>
    <t>-</t>
    <phoneticPr fontId="5"/>
  </si>
  <si>
    <t>‐</t>
  </si>
  <si>
    <t>無</t>
  </si>
  <si>
    <t>-</t>
    <phoneticPr fontId="5"/>
  </si>
  <si>
    <t>-</t>
    <phoneticPr fontId="5"/>
  </si>
  <si>
    <t>-</t>
    <phoneticPr fontId="5"/>
  </si>
  <si>
    <t>660-7</t>
  </si>
  <si>
    <t>432</t>
  </si>
  <si>
    <t>982</t>
  </si>
  <si>
    <t>444</t>
  </si>
  <si>
    <t>827</t>
  </si>
  <si>
    <t>442</t>
  </si>
  <si>
    <t>422</t>
  </si>
  <si>
    <t>448</t>
    <phoneticPr fontId="5"/>
  </si>
  <si>
    <t>特殊疾病
アフターケア
実施費</t>
  </si>
  <si>
    <t>アフターケアの実施（診察等）</t>
  </si>
  <si>
    <t>旅費</t>
    <rPh sb="0" eb="2">
      <t>リョヒ</t>
    </rPh>
    <phoneticPr fontId="5"/>
  </si>
  <si>
    <t>アフターケアの通院に係る旅費</t>
  </si>
  <si>
    <t>愛知労働局</t>
    <rPh sb="0" eb="2">
      <t>アイチ</t>
    </rPh>
    <rPh sb="2" eb="5">
      <t>ロウドウキョク</t>
    </rPh>
    <phoneticPr fontId="5"/>
  </si>
  <si>
    <t>アフターケア健康管理手帳の交付、請求に係る審査等の事業管理</t>
    <rPh sb="6" eb="8">
      <t>ケンコウ</t>
    </rPh>
    <rPh sb="8" eb="10">
      <t>カンリ</t>
    </rPh>
    <rPh sb="10" eb="12">
      <t>テチョウ</t>
    </rPh>
    <rPh sb="13" eb="15">
      <t>コウフ</t>
    </rPh>
    <rPh sb="16" eb="18">
      <t>セイキュウ</t>
    </rPh>
    <rPh sb="19" eb="20">
      <t>カカ</t>
    </rPh>
    <rPh sb="21" eb="23">
      <t>シンサ</t>
    </rPh>
    <rPh sb="23" eb="24">
      <t>トウ</t>
    </rPh>
    <rPh sb="25" eb="27">
      <t>ジギョウ</t>
    </rPh>
    <rPh sb="27" eb="29">
      <t>カンリ</t>
    </rPh>
    <phoneticPr fontId="5"/>
  </si>
  <si>
    <t>アフターケア健康管理手帳の交付、請求に係る審査等の事業管理</t>
  </si>
  <si>
    <t>診察、保健指導、薬剤の
支給及び検査等の実施</t>
  </si>
  <si>
    <t>-</t>
    <phoneticPr fontId="5"/>
  </si>
  <si>
    <t>被災労働者</t>
    <rPh sb="0" eb="2">
      <t>ヒサイ</t>
    </rPh>
    <rPh sb="2" eb="5">
      <t>ロウドウシャ</t>
    </rPh>
    <phoneticPr fontId="5"/>
  </si>
  <si>
    <t>C.被災労働者</t>
    <rPh sb="2" eb="4">
      <t>ヒサイ</t>
    </rPh>
    <rPh sb="4" eb="7">
      <t>ロウドウシャ</t>
    </rPh>
    <phoneticPr fontId="5"/>
  </si>
  <si>
    <t>アフターケアの通院に係る旅費の請求</t>
  </si>
  <si>
    <t>-</t>
    <phoneticPr fontId="5"/>
  </si>
  <si>
    <t>-</t>
    <phoneticPr fontId="5"/>
  </si>
  <si>
    <t>-</t>
    <phoneticPr fontId="5"/>
  </si>
  <si>
    <t>-</t>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</si>
  <si>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phoneticPr fontId="5"/>
  </si>
  <si>
    <t>被災労働者の円滑な社会復帰の促進を図るものであり、優先度が極めて高い事業である。</t>
    <phoneticPr fontId="5"/>
  </si>
  <si>
    <t>-</t>
    <phoneticPr fontId="5"/>
  </si>
  <si>
    <t>被災労働者に対するアフターケアの実施に必要な特殊疾病アフターケア実施費・通院費の支給及び手続費に限定されている。</t>
    <rPh sb="0" eb="2">
      <t>ヒサイ</t>
    </rPh>
    <rPh sb="2" eb="5">
      <t>ロウドウシャ</t>
    </rPh>
    <rPh sb="6" eb="7">
      <t>タイ</t>
    </rPh>
    <rPh sb="16" eb="18">
      <t>ジッシ</t>
    </rPh>
    <rPh sb="19" eb="21">
      <t>ヒツヨウ</t>
    </rPh>
    <rPh sb="22" eb="24">
      <t>トクシュ</t>
    </rPh>
    <rPh sb="24" eb="26">
      <t>シッペイ</t>
    </rPh>
    <rPh sb="32" eb="34">
      <t>ジッシ</t>
    </rPh>
    <rPh sb="34" eb="35">
      <t>ヒ</t>
    </rPh>
    <rPh sb="36" eb="39">
      <t>ツウインヒ</t>
    </rPh>
    <rPh sb="40" eb="42">
      <t>シキュウ</t>
    </rPh>
    <rPh sb="42" eb="43">
      <t>オヨ</t>
    </rPh>
    <rPh sb="44" eb="46">
      <t>テツヅ</t>
    </rPh>
    <rPh sb="46" eb="47">
      <t>ヒ</t>
    </rPh>
    <rPh sb="48" eb="50">
      <t>ゲンテイ</t>
    </rPh>
    <phoneticPr fontId="5"/>
  </si>
  <si>
    <t>-</t>
    <phoneticPr fontId="5"/>
  </si>
  <si>
    <t>労働基準行政システム　被災者情報　手帳台帳　通院費申請給付情報</t>
    <rPh sb="0" eb="2">
      <t>ロウドウ</t>
    </rPh>
    <rPh sb="2" eb="4">
      <t>キジュン</t>
    </rPh>
    <rPh sb="4" eb="6">
      <t>ギョウセイ</t>
    </rPh>
    <rPh sb="11" eb="14">
      <t>ヒサイシャ</t>
    </rPh>
    <rPh sb="14" eb="16">
      <t>ジョウホウ</t>
    </rPh>
    <rPh sb="17" eb="19">
      <t>テチョウ</t>
    </rPh>
    <rPh sb="19" eb="21">
      <t>ダイチョウ</t>
    </rPh>
    <rPh sb="22" eb="25">
      <t>ツウインヒ</t>
    </rPh>
    <rPh sb="25" eb="27">
      <t>シンセイ</t>
    </rPh>
    <rPh sb="27" eb="29">
      <t>キュウフ</t>
    </rPh>
    <rPh sb="29" eb="31">
      <t>ジョウホウ</t>
    </rPh>
    <phoneticPr fontId="5"/>
  </si>
  <si>
    <t>本事業は、労災保険給付を補完するものとして、被災労働者の円滑な社会復帰を促進する観点から医療機関での診察や薬剤の支給及び検査等に必要な経費を支給するものであることから、国が実施すべき事業である。</t>
    <rPh sb="22" eb="24">
      <t>ヒサイ</t>
    </rPh>
    <rPh sb="24" eb="27">
      <t>ロウドウシャ</t>
    </rPh>
    <rPh sb="28" eb="30">
      <t>エンカツ</t>
    </rPh>
    <rPh sb="31" eb="33">
      <t>シャカイ</t>
    </rPh>
    <rPh sb="33" eb="35">
      <t>フッキ</t>
    </rPh>
    <rPh sb="36" eb="38">
      <t>ソクシン</t>
    </rPh>
    <rPh sb="40" eb="42">
      <t>カンテン</t>
    </rPh>
    <rPh sb="44" eb="46">
      <t>イリョウ</t>
    </rPh>
    <rPh sb="46" eb="48">
      <t>キカン</t>
    </rPh>
    <rPh sb="50" eb="52">
      <t>シンサツ</t>
    </rPh>
    <rPh sb="53" eb="55">
      <t>ヤクザイ</t>
    </rPh>
    <rPh sb="56" eb="58">
      <t>シキュウ</t>
    </rPh>
    <rPh sb="58" eb="59">
      <t>オヨ</t>
    </rPh>
    <rPh sb="60" eb="62">
      <t>ケンサ</t>
    </rPh>
    <rPh sb="62" eb="63">
      <t>ナド</t>
    </rPh>
    <rPh sb="64" eb="66">
      <t>ヒツヨウ</t>
    </rPh>
    <rPh sb="67" eb="69">
      <t>ケイヒ</t>
    </rPh>
    <rPh sb="70" eb="72">
      <t>シキュウ</t>
    </rPh>
    <phoneticPr fontId="5"/>
  </si>
  <si>
    <t>本事業の経費は、被災労働者に対し、労災保険給付を補完するものとして症状固定後の診察、薬剤の支給及び検査等をするためのものである。したがって、事業主から徴収した労災保険料から当該経費を負担することは妥当である。</t>
    <rPh sb="0" eb="1">
      <t>ホン</t>
    </rPh>
    <rPh sb="1" eb="3">
      <t>ジギョウ</t>
    </rPh>
    <rPh sb="4" eb="6">
      <t>ケイヒ</t>
    </rPh>
    <rPh sb="14" eb="15">
      <t>タイ</t>
    </rPh>
    <rPh sb="17" eb="19">
      <t>ロウサイ</t>
    </rPh>
    <rPh sb="19" eb="21">
      <t>ホケン</t>
    </rPh>
    <rPh sb="21" eb="23">
      <t>キュウフ</t>
    </rPh>
    <rPh sb="24" eb="26">
      <t>ホカン</t>
    </rPh>
    <rPh sb="33" eb="35">
      <t>ショウジョウ</t>
    </rPh>
    <rPh sb="35" eb="37">
      <t>コテイ</t>
    </rPh>
    <rPh sb="37" eb="38">
      <t>ゴ</t>
    </rPh>
    <rPh sb="39" eb="41">
      <t>シンサツ</t>
    </rPh>
    <rPh sb="47" eb="48">
      <t>オヨ</t>
    </rPh>
    <rPh sb="49" eb="51">
      <t>ケンサ</t>
    </rPh>
    <rPh sb="51" eb="52">
      <t>ナド</t>
    </rPh>
    <rPh sb="86" eb="88">
      <t>トウガイ</t>
    </rPh>
    <rPh sb="88" eb="90">
      <t>ケイヒ</t>
    </rPh>
    <rPh sb="91" eb="93">
      <t>フタン</t>
    </rPh>
    <rPh sb="98" eb="100">
      <t>ダトウ</t>
    </rPh>
    <phoneticPr fontId="5"/>
  </si>
  <si>
    <t>成果目標に見合った成果実績となっている。</t>
    <rPh sb="0" eb="2">
      <t>セイカ</t>
    </rPh>
    <rPh sb="2" eb="4">
      <t>モクヒョウ</t>
    </rPh>
    <rPh sb="5" eb="7">
      <t>ミア</t>
    </rPh>
    <rPh sb="9" eb="11">
      <t>セイカ</t>
    </rPh>
    <rPh sb="11" eb="13">
      <t>ジッセキ</t>
    </rPh>
    <phoneticPr fontId="5"/>
  </si>
  <si>
    <t>引き続き、支給状況等を勘案し予算要求を行うとともに、適切な事業を実施することとする。</t>
    <rPh sb="0" eb="1">
      <t>ヒ</t>
    </rPh>
    <rPh sb="2" eb="3">
      <t>ツヅ</t>
    </rPh>
    <phoneticPr fontId="5"/>
  </si>
  <si>
    <t>B.アフターケア実施医療機関</t>
    <rPh sb="8" eb="10">
      <t>ジッシ</t>
    </rPh>
    <rPh sb="10" eb="12">
      <t>イリョウ</t>
    </rPh>
    <rPh sb="12" eb="14">
      <t>キカン</t>
    </rPh>
    <phoneticPr fontId="5"/>
  </si>
  <si>
    <t>A.都道府県労働局</t>
    <rPh sb="2" eb="9">
      <t>トドウフケンロウドウキョク</t>
    </rPh>
    <phoneticPr fontId="5"/>
  </si>
  <si>
    <t>アフターケア実施医療機関</t>
    <phoneticPr fontId="5"/>
  </si>
  <si>
    <t>労災保険給付を補完するものとして、症状固定後において、診察、保健指導、薬剤の支給及び検査等必要な措置を行い、また、アフターケアのための通院に要する費用を支給することについて、平成30年度のアフターケア健康管理手帳の交付申請等の請求から決定までに要する期間が１か月以内であった者の割合は80％を上回り測定指標を達成していることから、施策目標の達成に寄与している。</t>
    <rPh sb="170" eb="172">
      <t>タッセイ</t>
    </rPh>
    <rPh sb="173" eb="175">
      <t>キヨ</t>
    </rPh>
    <phoneticPr fontId="5"/>
  </si>
  <si>
    <t>アフターケア健康管理手帳の新規交付申請及び通院費の新規請求から決定までに要する期間が１か月以内であったものの割合を80％とする。</t>
    <rPh sb="13" eb="15">
      <t>シンキ</t>
    </rPh>
    <rPh sb="25" eb="27">
      <t>シンキ</t>
    </rPh>
    <phoneticPr fontId="5"/>
  </si>
  <si>
    <t>申請から１か月以内に決定したものの割合（新規分）
（申請から決定までに要する期間が１か月以内の新規件数／新規申請件数）</t>
    <rPh sb="0" eb="2">
      <t>シンセイ</t>
    </rPh>
    <rPh sb="20" eb="23">
      <t>シンキブン</t>
    </rPh>
    <rPh sb="47" eb="49">
      <t>シンキ</t>
    </rPh>
    <rPh sb="49" eb="51">
      <t>ケンスウ</t>
    </rPh>
    <rPh sb="52" eb="54">
      <t>シンキ</t>
    </rPh>
    <phoneticPr fontId="5"/>
  </si>
  <si>
    <t>申請のあったものについて、処理件数を前年度以上とする。</t>
    <phoneticPr fontId="5"/>
  </si>
  <si>
    <t>本事業については、過去の給付件数及び給付額により積算しているが、平成30年度の支給実績が予定額を下回ったため、執行率が低調になったものである。</t>
  </si>
  <si>
    <t>△</t>
  </si>
  <si>
    <t>事業成果としては、本事業によるアフターケアを受けた場合にそれ以外と比して労働能力の維持・社会復帰の促進の達成度合いが向上しているかを把握すべきであり、そのような効果を客観的に把握する取り組みが必要である。（大屋　雄裕）</t>
    <phoneticPr fontId="5"/>
  </si>
  <si>
    <t>執行率を勘案して積算を見直す等事業内容を精査し、予算額の縮減について検討すること。</t>
    <phoneticPr fontId="5"/>
  </si>
  <si>
    <t>給付見込の減による減</t>
    <rPh sb="0" eb="2">
      <t>キュウフ</t>
    </rPh>
    <rPh sb="2" eb="4">
      <t>ミコミ</t>
    </rPh>
    <rPh sb="5" eb="6">
      <t>ゲン</t>
    </rPh>
    <rPh sb="9" eb="10">
      <t>ゲン</t>
    </rPh>
    <phoneticPr fontId="5"/>
  </si>
  <si>
    <t>縮減</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</si>
  <si>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</si>
  <si>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平成29年度においては活動実績及び成果実績が見込みを上回っており、適正に事業が実施されている。
平成30年度は、活動実績が見込みをわずかに下回ったものの、成果実績については目標を達成しており、概ね計画通り事業を実施できている。</t>
    <rPh sb="0" eb="2">
      <t>ヘイセイ</t>
    </rPh>
    <rPh sb="4" eb="6">
      <t>ネンド</t>
    </rPh>
    <rPh sb="11" eb="13">
      <t>カツドウ</t>
    </rPh>
    <rPh sb="13" eb="15">
      <t>ジッセキ</t>
    </rPh>
    <rPh sb="15" eb="16">
      <t>オヨ</t>
    </rPh>
    <rPh sb="17" eb="19">
      <t>セイカ</t>
    </rPh>
    <rPh sb="19" eb="21">
      <t>ジッセキ</t>
    </rPh>
    <rPh sb="22" eb="24">
      <t>ミコ</t>
    </rPh>
    <rPh sb="26" eb="28">
      <t>ウワマワ</t>
    </rPh>
    <rPh sb="33" eb="35">
      <t>テキセイ</t>
    </rPh>
    <rPh sb="36" eb="38">
      <t>ジギョウ</t>
    </rPh>
    <rPh sb="39" eb="41">
      <t>ジッシ</t>
    </rPh>
    <rPh sb="56" eb="58">
      <t>カツドウ</t>
    </rPh>
    <rPh sb="58" eb="60">
      <t>ジッセキ</t>
    </rPh>
    <rPh sb="61" eb="63">
      <t>ミコ</t>
    </rPh>
    <rPh sb="69" eb="71">
      <t>シタマワ</t>
    </rPh>
    <rPh sb="77" eb="79">
      <t>セイカ</t>
    </rPh>
    <rPh sb="79" eb="81">
      <t>ジッセキ</t>
    </rPh>
    <rPh sb="86" eb="88">
      <t>モクヒョウ</t>
    </rPh>
    <rPh sb="89" eb="91">
      <t>タッセイ</t>
    </rPh>
    <rPh sb="96" eb="97">
      <t>オオム</t>
    </rPh>
    <rPh sb="98" eb="100">
      <t>ケイカク</t>
    </rPh>
    <rPh sb="100" eb="101">
      <t>トオ</t>
    </rPh>
    <rPh sb="102" eb="104">
      <t>ジギョウ</t>
    </rPh>
    <rPh sb="105" eb="107">
      <t>ジッシ</t>
    </rPh>
    <phoneticPr fontId="5"/>
  </si>
  <si>
    <t>神奈川労働局</t>
    <rPh sb="0" eb="3">
      <t>カナガワ</t>
    </rPh>
    <rPh sb="3" eb="6">
      <t>ロウドウキョク</t>
    </rPh>
    <phoneticPr fontId="5"/>
  </si>
  <si>
    <t>被災労働者の治ゆ時における残存障害の状態には個体差があり、医学的にアフターケアが必要だが受けていない者を把握した場合には、申請の勧奨をしているため、アフターケアが必要だが受けていない者は想定していない。そのため、アフターケアを受けた者とそれ以外の者を比較した効果の把握は困難である。
なお、令和２年度要求は、支出実績等を踏まえ、所要額を減額の上、概算要求を行うこととした。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</si>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</sst>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2" fontId="31" fillId="0" borderId="0" xfId="0" applyNumberFormat="1" applyFont="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142875</xdr:colOff>
      <xdr:row>742</xdr:row>
      <xdr:rowOff>0</xdr:rowOff>
    </xdr:from>
    <xdr:to>
      <xdr:col>41</xdr:col>
      <xdr:colOff>186899</xdr:colOff>
      <xdr:row>762</xdr:row>
      <xdr:rowOff>0</xdr:rowOff>
    </xdr:to>
    <xdr:grpSp>
      <xdr:nvGrpSpPr>
        <xdr:cNvPr id="12" name="グループ化 86"/>
        <xdr:cNvGrpSpPr>
          <a:grpSpLocks/>
        </xdr:cNvGrpSpPr>
      </xdr:nvGrpSpPr>
      <xdr:grpSpPr bwMode="auto">
        <a:xfrm>
          <a:off x="3010617" y="39626048"/>
          <a:ext cx="5574669" cy="5674033"/>
          <a:chOff x="2259185" y="29372903"/>
          <a:chExt cx="4626657" cy="7081873"/>
        </a:xfrm>
      </xdr:grpSpPr>
      <xdr:cxnSp macro="">
        <xdr:nvCxnSpPr>
          <xdr:cNvPr id="13" name="カギ線コネクタ 12"/>
          <xdr:cNvCxnSpPr>
            <a:stCxn id="17" idx="1"/>
            <a:endCxn id="19" idx="1"/>
          </xdr:cNvCxnSpPr>
        </xdr:nvCxnSpPr>
        <xdr:spPr>
          <a:xfrm rot="10800000">
            <a:off x="3391335" y="29783199"/>
            <a:ext cx="213131" cy="5850528"/>
          </a:xfrm>
          <a:prstGeom prst="bentConnector3">
            <a:avLst>
              <a:gd name="adj1" fmla="val 191143"/>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4612629" y="32320774"/>
            <a:ext cx="2273213" cy="7590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アフターケア</a:t>
            </a:r>
            <a:r>
              <a:rPr kumimoji="1" lang="ja-JP" altLang="ja-JP" sz="1100">
                <a:solidFill>
                  <a:sysClr val="windowText" lastClr="000000"/>
                </a:solidFill>
                <a:latin typeface="+mn-lt"/>
                <a:ea typeface="+mn-ea"/>
                <a:cs typeface="+mn-cs"/>
              </a:rPr>
              <a:t>健康管理手帳の交付、</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請求に係る審査等の事業管理</a:t>
            </a:r>
            <a:endParaRPr lang="ja-JP" altLang="ja-JP">
              <a:solidFill>
                <a:sysClr val="windowText" lastClr="000000"/>
              </a:solidFill>
            </a:endParaRPr>
          </a:p>
        </xdr:txBody>
      </xdr:sp>
      <xdr:sp macro="" textlink="">
        <xdr:nvSpPr>
          <xdr:cNvPr id="15" name="正方形/長方形 2"/>
          <xdr:cNvSpPr/>
        </xdr:nvSpPr>
        <xdr:spPr bwMode="auto">
          <a:xfrm>
            <a:off x="4835493" y="31593210"/>
            <a:ext cx="1977299" cy="64302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．都道府県労働局（２局）</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0.3</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6" name="正方形/長方形 15"/>
          <xdr:cNvSpPr/>
        </xdr:nvSpPr>
        <xdr:spPr bwMode="auto">
          <a:xfrm>
            <a:off x="3409163" y="33701512"/>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400">
                <a:solidFill>
                  <a:sysClr val="windowText" lastClr="000000"/>
                </a:solidFill>
                <a:latin typeface="+mn-ea"/>
                <a:ea typeface="+mn-ea"/>
              </a:rPr>
              <a:t>Ｂ．アフターケア実施医療機関</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3,336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7" name="正方形/長方形 16"/>
          <xdr:cNvSpPr/>
        </xdr:nvSpPr>
        <xdr:spPr bwMode="auto">
          <a:xfrm>
            <a:off x="3604465" y="35299653"/>
            <a:ext cx="2434577" cy="66814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Ｃ．被災労働者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35</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8" name="正方形/長方形 17"/>
          <xdr:cNvSpPr/>
        </xdr:nvSpPr>
        <xdr:spPr bwMode="auto">
          <a:xfrm>
            <a:off x="2259185" y="35845301"/>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19" name="正方形/長方形 18"/>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3,372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lnSpc>
                <a:spcPts val="1300"/>
              </a:lnSpc>
            </a:pPr>
            <a:r>
              <a:rPr kumimoji="1" lang="ja-JP" altLang="en-US" sz="1400">
                <a:solidFill>
                  <a:sysClr val="windowText" lastClr="000000"/>
                </a:solidFill>
                <a:latin typeface="+mn-ea"/>
                <a:ea typeface="+mn-ea"/>
              </a:rPr>
              <a:t>（平成</a:t>
            </a: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20" name="直線矢印コネクタ 19"/>
          <xdr:cNvCxnSpPr/>
        </xdr:nvCxnSpPr>
        <xdr:spPr bwMode="auto">
          <a:xfrm flipH="1">
            <a:off x="5750075" y="30979062"/>
            <a:ext cx="0" cy="471839"/>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bwMode="auto">
          <a:xfrm flipH="1">
            <a:off x="4211474" y="30993326"/>
            <a:ext cx="0" cy="2543827"/>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xdr:cNvSpPr/>
        </xdr:nvSpPr>
        <xdr:spPr bwMode="auto">
          <a:xfrm>
            <a:off x="3647396" y="36049968"/>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の請求</a:t>
            </a:r>
            <a:endParaRPr lang="ja-JP" altLang="ja-JP">
              <a:solidFill>
                <a:sysClr val="windowText" lastClr="000000"/>
              </a:solidFill>
            </a:endParaRPr>
          </a:p>
        </xdr:txBody>
      </xdr:sp>
      <xdr:sp macro="" textlink="">
        <xdr:nvSpPr>
          <xdr:cNvPr id="23" name="大かっこ 22"/>
          <xdr:cNvSpPr/>
        </xdr:nvSpPr>
        <xdr:spPr bwMode="auto">
          <a:xfrm>
            <a:off x="3673317" y="34546623"/>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24" name="大かっこ 23"/>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twoCellAnchor>
    <xdr:from>
      <xdr:col>6</xdr:col>
      <xdr:colOff>190500</xdr:colOff>
      <xdr:row>780</xdr:row>
      <xdr:rowOff>28575</xdr:rowOff>
    </xdr:from>
    <xdr:to>
      <xdr:col>20</xdr:col>
      <xdr:colOff>112938</xdr:colOff>
      <xdr:row>780</xdr:row>
      <xdr:rowOff>514350</xdr:rowOff>
    </xdr:to>
    <xdr:sp macro="" textlink="">
      <xdr:nvSpPr>
        <xdr:cNvPr id="26" name="正方形/長方形 25"/>
        <xdr:cNvSpPr/>
      </xdr:nvSpPr>
      <xdr:spPr>
        <a:xfrm>
          <a:off x="1390650" y="47129700"/>
          <a:ext cx="2722788" cy="485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支給額</a:t>
          </a:r>
          <a:r>
            <a:rPr kumimoji="1" lang="en-US" altLang="ja-JP" sz="1100">
              <a:latin typeface="+mn-ea"/>
              <a:ea typeface="+mn-ea"/>
            </a:rPr>
            <a:t>100</a:t>
          </a:r>
          <a:r>
            <a:rPr kumimoji="1" lang="ja-JP" altLang="en-US" sz="1100"/>
            <a:t>万未満のため省略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3" zoomScaleNormal="75" zoomScaleSheetLayoutView="93"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459</v>
      </c>
      <c r="AT2" s="938"/>
      <c r="AU2" s="938"/>
      <c r="AV2" s="52" t="str">
        <f>IF(AW2="", "", "-")</f>
        <v/>
      </c>
      <c r="AW2" s="909"/>
      <c r="AX2" s="909"/>
    </row>
    <row r="3" spans="1:50" ht="21" customHeight="1" thickBot="1" x14ac:dyDescent="0.2">
      <c r="A3" s="864" t="s">
        <v>542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568</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143</v>
      </c>
      <c r="H5" s="837"/>
      <c r="I5" s="837"/>
      <c r="J5" s="837"/>
      <c r="K5" s="837"/>
      <c r="L5" s="837"/>
      <c r="M5" s="838" t="s">
        <v>66</v>
      </c>
      <c r="N5" s="839"/>
      <c r="O5" s="839"/>
      <c r="P5" s="839"/>
      <c r="Q5" s="839"/>
      <c r="R5" s="840"/>
      <c r="S5" s="841" t="s">
        <v>131</v>
      </c>
      <c r="T5" s="837"/>
      <c r="U5" s="837"/>
      <c r="V5" s="837"/>
      <c r="W5" s="837"/>
      <c r="X5" s="842"/>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0" t="s">
        <v>514</v>
      </c>
      <c r="Z7" s="443"/>
      <c r="AA7" s="443"/>
      <c r="AB7" s="443"/>
      <c r="AC7" s="443"/>
      <c r="AD7" s="921"/>
      <c r="AE7" s="910" t="s">
        <v>575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9" t="str">
        <f>入力規則等!A28</f>
        <v>-</v>
      </c>
      <c r="H8" s="720"/>
      <c r="I8" s="720"/>
      <c r="J8" s="720"/>
      <c r="K8" s="720"/>
      <c r="L8" s="720"/>
      <c r="M8" s="720"/>
      <c r="N8" s="720"/>
      <c r="O8" s="720"/>
      <c r="P8" s="720"/>
      <c r="Q8" s="720"/>
      <c r="R8" s="720"/>
      <c r="S8" s="720"/>
      <c r="T8" s="720"/>
      <c r="U8" s="720"/>
      <c r="V8" s="720"/>
      <c r="W8" s="720"/>
      <c r="X8" s="940"/>
      <c r="Y8" s="843" t="s">
        <v>379</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576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3733</v>
      </c>
      <c r="Q13" s="658"/>
      <c r="R13" s="658"/>
      <c r="S13" s="658"/>
      <c r="T13" s="658"/>
      <c r="U13" s="658"/>
      <c r="V13" s="659"/>
      <c r="W13" s="657">
        <v>3858</v>
      </c>
      <c r="X13" s="658"/>
      <c r="Y13" s="658"/>
      <c r="Z13" s="658"/>
      <c r="AA13" s="658"/>
      <c r="AB13" s="658"/>
      <c r="AC13" s="659"/>
      <c r="AD13" s="657">
        <v>3831</v>
      </c>
      <c r="AE13" s="658"/>
      <c r="AF13" s="658"/>
      <c r="AG13" s="658"/>
      <c r="AH13" s="658"/>
      <c r="AI13" s="658"/>
      <c r="AJ13" s="659"/>
      <c r="AK13" s="657">
        <v>3837</v>
      </c>
      <c r="AL13" s="658"/>
      <c r="AM13" s="658"/>
      <c r="AN13" s="658"/>
      <c r="AO13" s="658"/>
      <c r="AP13" s="658"/>
      <c r="AQ13" s="659"/>
      <c r="AR13" s="917">
        <v>3787</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580</v>
      </c>
      <c r="AL15" s="658"/>
      <c r="AM15" s="658"/>
      <c r="AN15" s="658"/>
      <c r="AO15" s="658"/>
      <c r="AP15" s="658"/>
      <c r="AQ15" s="659"/>
      <c r="AR15" s="657" t="s">
        <v>651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579</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3733</v>
      </c>
      <c r="Q18" s="876"/>
      <c r="R18" s="876"/>
      <c r="S18" s="876"/>
      <c r="T18" s="876"/>
      <c r="U18" s="876"/>
      <c r="V18" s="877"/>
      <c r="W18" s="875">
        <f>SUM(W13:AC17)</f>
        <v>3858</v>
      </c>
      <c r="X18" s="876"/>
      <c r="Y18" s="876"/>
      <c r="Z18" s="876"/>
      <c r="AA18" s="876"/>
      <c r="AB18" s="876"/>
      <c r="AC18" s="877"/>
      <c r="AD18" s="875">
        <f>SUM(AD13:AJ17)</f>
        <v>3831</v>
      </c>
      <c r="AE18" s="876"/>
      <c r="AF18" s="876"/>
      <c r="AG18" s="876"/>
      <c r="AH18" s="876"/>
      <c r="AI18" s="876"/>
      <c r="AJ18" s="877"/>
      <c r="AK18" s="875">
        <f>SUM(AK13:AQ17)</f>
        <v>3837</v>
      </c>
      <c r="AL18" s="876"/>
      <c r="AM18" s="876"/>
      <c r="AN18" s="876"/>
      <c r="AO18" s="876"/>
      <c r="AP18" s="876"/>
      <c r="AQ18" s="877"/>
      <c r="AR18" s="875">
        <f>SUM(AR13:AX17)</f>
        <v>3787</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3405</v>
      </c>
      <c r="Q19" s="658"/>
      <c r="R19" s="658"/>
      <c r="S19" s="658"/>
      <c r="T19" s="658"/>
      <c r="U19" s="658"/>
      <c r="V19" s="659"/>
      <c r="W19" s="657">
        <v>3527</v>
      </c>
      <c r="X19" s="658"/>
      <c r="Y19" s="658"/>
      <c r="Z19" s="658"/>
      <c r="AA19" s="658"/>
      <c r="AB19" s="658"/>
      <c r="AC19" s="659"/>
      <c r="AD19" s="657">
        <v>3372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0.91213501205464775</v>
      </c>
      <c r="Q20" s="318"/>
      <c r="R20" s="318"/>
      <c r="S20" s="318"/>
      <c r="T20" s="318"/>
      <c r="U20" s="318"/>
      <c r="V20" s="318"/>
      <c r="W20" s="318">
        <f t="shared" ref="W20" si="0">IF(W18=0, "-", SUM(W19)/W18)</f>
        <v>0.91420425090720581</v>
      </c>
      <c r="X20" s="318"/>
      <c r="Y20" s="318"/>
      <c r="Z20" s="318"/>
      <c r="AA20" s="318"/>
      <c r="AB20" s="318"/>
      <c r="AC20" s="318"/>
      <c r="AD20" s="318">
        <f t="shared" ref="AD20" si="1">IF(AD18=0, "-", SUM(AD19)/AD18)</f>
        <v>0.88018794048551297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4"/>
      <c r="G21" s="316" t="s">
        <v>477</v>
      </c>
      <c r="H21" s="317"/>
      <c r="I21" s="317"/>
      <c r="J21" s="317"/>
      <c r="K21" s="317"/>
      <c r="L21" s="317"/>
      <c r="M21" s="317"/>
      <c r="N21" s="317"/>
      <c r="O21" s="317"/>
      <c r="P21" s="318">
        <f>IF(P19=0, "-", SUM(P19)/SUM(P13,P14))</f>
        <v>0.91213501205464775</v>
      </c>
      <c r="Q21" s="318"/>
      <c r="R21" s="318"/>
      <c r="S21" s="318"/>
      <c r="T21" s="318"/>
      <c r="U21" s="318"/>
      <c r="V21" s="318"/>
      <c r="W21" s="318">
        <f t="shared" ref="W21" si="2">IF(W19=0, "-", SUM(W19)/SUM(W13,W14))</f>
        <v>0.91420425090720581</v>
      </c>
      <c r="X21" s="318"/>
      <c r="Y21" s="318"/>
      <c r="Z21" s="318"/>
      <c r="AA21" s="318"/>
      <c r="AB21" s="318"/>
      <c r="AC21" s="318"/>
      <c r="AD21" s="318">
        <f t="shared" ref="AD21" si="3">IF(AD19=0, "-", SUM(AD19)/SUM(AD13,AD14))</f>
        <v>0.88018794048551297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558</v>
      </c>
      <c r="B22" s="963"/>
      <c r="C22" s="963"/>
      <c r="D22" s="963"/>
      <c r="E22" s="963"/>
      <c r="F22" s="964"/>
      <c r="G22" s="949" t="s">
        <v>456</v>
      </c>
      <c r="H22" s="222"/>
      <c r="I22" s="222"/>
      <c r="J22" s="222"/>
      <c r="K22" s="222"/>
      <c r="L22" s="222"/>
      <c r="M22" s="222"/>
      <c r="N22" s="222"/>
      <c r="O22" s="223"/>
      <c r="P22" s="934" t="s">
        <v>519</v>
      </c>
      <c r="Q22" s="222"/>
      <c r="R22" s="222"/>
      <c r="S22" s="222"/>
      <c r="T22" s="222"/>
      <c r="U22" s="222"/>
      <c r="V22" s="223"/>
      <c r="W22" s="934" t="s">
        <v>515</v>
      </c>
      <c r="X22" s="222"/>
      <c r="Y22" s="222"/>
      <c r="Z22" s="222"/>
      <c r="AA22" s="222"/>
      <c r="AB22" s="222"/>
      <c r="AC22" s="223"/>
      <c r="AD22" s="934" t="s">
        <v>455</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581</v>
      </c>
      <c r="H23" s="951"/>
      <c r="I23" s="951"/>
      <c r="J23" s="951"/>
      <c r="K23" s="951"/>
      <c r="L23" s="951"/>
      <c r="M23" s="951"/>
      <c r="N23" s="951"/>
      <c r="O23" s="952"/>
      <c r="P23" s="917">
        <v>3792</v>
      </c>
      <c r="Q23" s="918"/>
      <c r="R23" s="918"/>
      <c r="S23" s="918"/>
      <c r="T23" s="918"/>
      <c r="U23" s="918"/>
      <c r="V23" s="935"/>
      <c r="W23" s="917">
        <v>3736</v>
      </c>
      <c r="X23" s="918"/>
      <c r="Y23" s="918"/>
      <c r="Z23" s="918"/>
      <c r="AA23" s="918"/>
      <c r="AB23" s="918"/>
      <c r="AC23" s="935"/>
      <c r="AD23" s="972" t="s">
        <v>645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582</v>
      </c>
      <c r="H24" s="954"/>
      <c r="I24" s="954"/>
      <c r="J24" s="954"/>
      <c r="K24" s="954"/>
      <c r="L24" s="954"/>
      <c r="M24" s="954"/>
      <c r="N24" s="954"/>
      <c r="O24" s="955"/>
      <c r="P24" s="657">
        <v>38</v>
      </c>
      <c r="Q24" s="658"/>
      <c r="R24" s="658"/>
      <c r="S24" s="658"/>
      <c r="T24" s="658"/>
      <c r="U24" s="658"/>
      <c r="V24" s="659"/>
      <c r="W24" s="657">
        <v>44</v>
      </c>
      <c r="X24" s="658"/>
      <c r="Y24" s="658"/>
      <c r="Z24" s="658"/>
      <c r="AA24" s="658"/>
      <c r="AB24" s="658"/>
      <c r="AC24" s="65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583</v>
      </c>
      <c r="H25" s="954"/>
      <c r="I25" s="954"/>
      <c r="J25" s="954"/>
      <c r="K25" s="954"/>
      <c r="L25" s="954"/>
      <c r="M25" s="954"/>
      <c r="N25" s="954"/>
      <c r="O25" s="955"/>
      <c r="P25" s="657">
        <v>7</v>
      </c>
      <c r="Q25" s="658"/>
      <c r="R25" s="658"/>
      <c r="S25" s="658"/>
      <c r="T25" s="658"/>
      <c r="U25" s="658"/>
      <c r="V25" s="659"/>
      <c r="W25" s="657">
        <v>7</v>
      </c>
      <c r="X25" s="658"/>
      <c r="Y25" s="658"/>
      <c r="Z25" s="658"/>
      <c r="AA25" s="658"/>
      <c r="AB25" s="658"/>
      <c r="AC25" s="65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7"/>
      <c r="Q26" s="658"/>
      <c r="R26" s="658"/>
      <c r="S26" s="658"/>
      <c r="T26" s="658"/>
      <c r="U26" s="658"/>
      <c r="V26" s="659"/>
      <c r="W26" s="657"/>
      <c r="X26" s="658"/>
      <c r="Y26" s="658"/>
      <c r="Z26" s="658"/>
      <c r="AA26" s="658"/>
      <c r="AB26" s="658"/>
      <c r="AC26" s="65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7"/>
      <c r="Q27" s="658"/>
      <c r="R27" s="658"/>
      <c r="S27" s="658"/>
      <c r="T27" s="658"/>
      <c r="U27" s="658"/>
      <c r="V27" s="659"/>
      <c r="W27" s="657"/>
      <c r="X27" s="658"/>
      <c r="Y27" s="658"/>
      <c r="Z27" s="658"/>
      <c r="AA27" s="658"/>
      <c r="AB27" s="658"/>
      <c r="AC27" s="65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460</v>
      </c>
      <c r="H28" s="957"/>
      <c r="I28" s="957"/>
      <c r="J28" s="957"/>
      <c r="K28" s="957"/>
      <c r="L28" s="957"/>
      <c r="M28" s="957"/>
      <c r="N28" s="957"/>
      <c r="O28" s="958"/>
      <c r="P28" s="875">
        <f>P29-SUM(P23:P27)</f>
        <v>0</v>
      </c>
      <c r="Q28" s="876"/>
      <c r="R28" s="876"/>
      <c r="S28" s="876"/>
      <c r="T28" s="876"/>
      <c r="U28" s="876"/>
      <c r="V28" s="877"/>
      <c r="W28" s="875">
        <f>W29-SUM(W23:W27)</f>
        <v>0</v>
      </c>
      <c r="X28" s="876"/>
      <c r="Y28" s="876"/>
      <c r="Z28" s="876"/>
      <c r="AA28" s="876"/>
      <c r="AB28" s="876"/>
      <c r="AC28" s="87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457</v>
      </c>
      <c r="H29" s="960"/>
      <c r="I29" s="960"/>
      <c r="J29" s="960"/>
      <c r="K29" s="960"/>
      <c r="L29" s="960"/>
      <c r="M29" s="960"/>
      <c r="N29" s="960"/>
      <c r="O29" s="961"/>
      <c r="P29" s="657">
        <f>AK13</f>
        <v>3837</v>
      </c>
      <c r="Q29" s="658"/>
      <c r="R29" s="658"/>
      <c r="S29" s="658"/>
      <c r="T29" s="658"/>
      <c r="U29" s="658"/>
      <c r="V29" s="659"/>
      <c r="W29" s="931">
        <f>AR13</f>
        <v>3787</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472</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534</v>
      </c>
      <c r="AF30" s="856"/>
      <c r="AG30" s="856"/>
      <c r="AH30" s="857"/>
      <c r="AI30" s="855" t="s">
        <v>531</v>
      </c>
      <c r="AJ30" s="856"/>
      <c r="AK30" s="856"/>
      <c r="AL30" s="857"/>
      <c r="AM30" s="913" t="s">
        <v>526</v>
      </c>
      <c r="AN30" s="913"/>
      <c r="AO30" s="913"/>
      <c r="AP30" s="855"/>
      <c r="AQ30" s="767" t="s">
        <v>354</v>
      </c>
      <c r="AR30" s="768"/>
      <c r="AS30" s="768"/>
      <c r="AT30" s="769"/>
      <c r="AU30" s="774" t="s">
        <v>253</v>
      </c>
      <c r="AV30" s="774"/>
      <c r="AW30" s="774"/>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31</v>
      </c>
      <c r="AV31" s="199"/>
      <c r="AW31" s="398" t="s">
        <v>300</v>
      </c>
      <c r="AX31" s="399"/>
    </row>
    <row r="32" spans="1:50" ht="23.25" customHeight="1" x14ac:dyDescent="0.15">
      <c r="A32" s="403"/>
      <c r="B32" s="401"/>
      <c r="C32" s="401"/>
      <c r="D32" s="401"/>
      <c r="E32" s="401"/>
      <c r="F32" s="402"/>
      <c r="G32" s="564" t="s">
        <v>638</v>
      </c>
      <c r="H32" s="565"/>
      <c r="I32" s="565"/>
      <c r="J32" s="565"/>
      <c r="K32" s="565"/>
      <c r="L32" s="565"/>
      <c r="M32" s="565"/>
      <c r="N32" s="565"/>
      <c r="O32" s="566"/>
      <c r="P32" s="105" t="s">
        <v>639</v>
      </c>
      <c r="Q32" s="105"/>
      <c r="R32" s="105"/>
      <c r="S32" s="105"/>
      <c r="T32" s="105"/>
      <c r="U32" s="105"/>
      <c r="V32" s="105"/>
      <c r="W32" s="105"/>
      <c r="X32" s="106"/>
      <c r="Y32" s="471" t="s">
        <v>12</v>
      </c>
      <c r="Z32" s="531"/>
      <c r="AA32" s="532"/>
      <c r="AB32" s="461" t="s">
        <v>495</v>
      </c>
      <c r="AC32" s="461"/>
      <c r="AD32" s="461"/>
      <c r="AE32" s="218">
        <v>88</v>
      </c>
      <c r="AF32" s="219"/>
      <c r="AG32" s="219"/>
      <c r="AH32" s="219"/>
      <c r="AI32" s="218">
        <v>87.2</v>
      </c>
      <c r="AJ32" s="219"/>
      <c r="AK32" s="219"/>
      <c r="AL32" s="219"/>
      <c r="AM32" s="218">
        <v>82.1</v>
      </c>
      <c r="AN32" s="219"/>
      <c r="AO32" s="219"/>
      <c r="AP32" s="219"/>
      <c r="AQ32" s="340" t="s">
        <v>585</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80</v>
      </c>
      <c r="AF33" s="219"/>
      <c r="AG33" s="219"/>
      <c r="AH33" s="219"/>
      <c r="AI33" s="218">
        <v>80</v>
      </c>
      <c r="AJ33" s="219"/>
      <c r="AK33" s="219"/>
      <c r="AL33" s="219"/>
      <c r="AM33" s="218">
        <v>80</v>
      </c>
      <c r="AN33" s="219"/>
      <c r="AO33" s="219"/>
      <c r="AP33" s="219"/>
      <c r="AQ33" s="340" t="s">
        <v>584</v>
      </c>
      <c r="AR33" s="207"/>
      <c r="AS33" s="207"/>
      <c r="AT33" s="341"/>
      <c r="AU33" s="219">
        <v>80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109</v>
      </c>
      <c r="AJ34" s="219"/>
      <c r="AK34" s="219"/>
      <c r="AL34" s="219"/>
      <c r="AM34" s="218">
        <v>103</v>
      </c>
      <c r="AN34" s="219" t="e">
        <f>AN32/AN33*100</f>
        <v>#DIV/0!</v>
      </c>
      <c r="AO34" s="219" t="e">
        <f>AO32/AO33*100</f>
        <v>#DIV/0!</v>
      </c>
      <c r="AP34" s="220" t="e">
        <f>AP32/AP33*100</f>
        <v>#DIV/0!</v>
      </c>
      <c r="AQ34" s="340" t="s">
        <v>584</v>
      </c>
      <c r="AR34" s="207"/>
      <c r="AS34" s="207"/>
      <c r="AT34" s="341"/>
      <c r="AU34" s="219" t="s">
        <v>584</v>
      </c>
      <c r="AV34" s="219"/>
      <c r="AW34" s="219"/>
      <c r="AX34" s="221"/>
    </row>
    <row r="35" spans="1:50" ht="23.25" customHeight="1" x14ac:dyDescent="0.15">
      <c r="A35" s="226" t="s">
        <v>504</v>
      </c>
      <c r="B35" s="227"/>
      <c r="C35" s="227"/>
      <c r="D35" s="227"/>
      <c r="E35" s="227"/>
      <c r="F35" s="228"/>
      <c r="G35" s="232" t="s">
        <v>629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5"/>
    </row>
    <row r="80" spans="1:50" ht="18.75" hidden="1" customHeight="1" x14ac:dyDescent="0.15">
      <c r="A80" s="861"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640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407193</v>
      </c>
      <c r="AF101" s="219"/>
      <c r="AG101" s="219"/>
      <c r="AH101" s="220"/>
      <c r="AI101" s="218">
        <v>414622</v>
      </c>
      <c r="AJ101" s="219"/>
      <c r="AK101" s="219"/>
      <c r="AL101" s="220"/>
      <c r="AM101" s="218">
        <v>397299</v>
      </c>
      <c r="AN101" s="219"/>
      <c r="AO101" s="219"/>
      <c r="AP101" s="220"/>
      <c r="AQ101" s="218" t="s">
        <v>584</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415701</v>
      </c>
      <c r="AF102" s="418"/>
      <c r="AG102" s="418"/>
      <c r="AH102" s="418"/>
      <c r="AI102" s="418">
        <v>407193</v>
      </c>
      <c r="AJ102" s="418"/>
      <c r="AK102" s="418"/>
      <c r="AL102" s="418"/>
      <c r="AM102" s="418">
        <v>414622</v>
      </c>
      <c r="AN102" s="418"/>
      <c r="AO102" s="418"/>
      <c r="AP102" s="418"/>
      <c r="AQ102" s="273">
        <v>397299</v>
      </c>
      <c r="AR102" s="274"/>
      <c r="AS102" s="274"/>
      <c r="AT102" s="319"/>
      <c r="AU102" s="273">
        <v>397299</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578</v>
      </c>
      <c r="AF116" s="418"/>
      <c r="AG116" s="418"/>
      <c r="AH116" s="418"/>
      <c r="AI116" s="418" t="s">
        <v>578</v>
      </c>
      <c r="AJ116" s="418"/>
      <c r="AK116" s="418"/>
      <c r="AL116" s="418"/>
      <c r="AM116" s="418" t="s">
        <v>578</v>
      </c>
      <c r="AN116" s="418"/>
      <c r="AO116" s="418"/>
      <c r="AP116" s="418"/>
      <c r="AQ116" s="218" t="s">
        <v>589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565</v>
      </c>
      <c r="AC117" s="473"/>
      <c r="AD117" s="474"/>
      <c r="AE117" s="551" t="s">
        <v>578</v>
      </c>
      <c r="AF117" s="551"/>
      <c r="AG117" s="551"/>
      <c r="AH117" s="551"/>
      <c r="AI117" s="551" t="s">
        <v>578</v>
      </c>
      <c r="AJ117" s="551"/>
      <c r="AK117" s="551"/>
      <c r="AL117" s="551"/>
      <c r="AM117" s="551" t="s">
        <v>578</v>
      </c>
      <c r="AN117" s="551"/>
      <c r="AO117" s="551"/>
      <c r="AP117" s="551"/>
      <c r="AQ117" s="551" t="s">
        <v>589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495</v>
      </c>
      <c r="AC134" s="205"/>
      <c r="AD134" s="205"/>
      <c r="AE134" s="206">
        <v>88</v>
      </c>
      <c r="AF134" s="207"/>
      <c r="AG134" s="207"/>
      <c r="AH134" s="207"/>
      <c r="AI134" s="206">
        <v>87.2</v>
      </c>
      <c r="AJ134" s="207"/>
      <c r="AK134" s="207"/>
      <c r="AL134" s="207"/>
      <c r="AM134" s="206">
        <v>82.1</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495</v>
      </c>
      <c r="AC135" s="213"/>
      <c r="AD135" s="213"/>
      <c r="AE135" s="206" t="s">
        <v>578</v>
      </c>
      <c r="AF135" s="207"/>
      <c r="AG135" s="207"/>
      <c r="AH135" s="207"/>
      <c r="AI135" s="206">
        <v>80</v>
      </c>
      <c r="AJ135" s="207"/>
      <c r="AK135" s="207"/>
      <c r="AL135" s="207"/>
      <c r="AM135" s="206">
        <v>80</v>
      </c>
      <c r="AN135" s="207"/>
      <c r="AO135" s="207"/>
      <c r="AP135" s="207"/>
      <c r="AQ135" s="206" t="s">
        <v>584</v>
      </c>
      <c r="AR135" s="207"/>
      <c r="AS135" s="207"/>
      <c r="AT135" s="207"/>
      <c r="AU135" s="206">
        <v>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x14ac:dyDescent="0.15">
      <c r="A188" s="189"/>
      <c r="B188" s="186"/>
      <c r="C188" s="180"/>
      <c r="D188" s="186"/>
      <c r="E188" s="125" t="s">
        <v>637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2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29"/>
      <c r="E430" s="174" t="s">
        <v>544</v>
      </c>
      <c r="F430" s="895"/>
      <c r="G430" s="896" t="s">
        <v>374</v>
      </c>
      <c r="H430" s="123"/>
      <c r="I430" s="123"/>
      <c r="J430" s="897" t="s">
        <v>578</v>
      </c>
      <c r="K430" s="898"/>
      <c r="L430" s="898"/>
      <c r="M430" s="898"/>
      <c r="N430" s="898"/>
      <c r="O430" s="898"/>
      <c r="P430" s="898"/>
      <c r="Q430" s="898"/>
      <c r="R430" s="898"/>
      <c r="S430" s="898"/>
      <c r="T430" s="899"/>
      <c r="U430" s="588" t="s">
        <v>652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584</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594</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585</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82.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66"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573</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573</v>
      </c>
      <c r="AE704" s="783"/>
      <c r="AF704" s="783"/>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595</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596</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59.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573</v>
      </c>
      <c r="AE708" s="605"/>
      <c r="AF708" s="605"/>
      <c r="AG708" s="742" t="s">
        <v>631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626</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59.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642</v>
      </c>
      <c r="AE712" s="783"/>
      <c r="AF712" s="783"/>
      <c r="AG712" s="101" t="s">
        <v>641</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46" t="s">
        <v>470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595</v>
      </c>
      <c r="AE713" s="329"/>
      <c r="AF713" s="663"/>
      <c r="AG713" s="101" t="s">
        <v>626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642</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t="s">
        <v>589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599</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2" t="s">
        <v>53</v>
      </c>
      <c r="D726" s="834"/>
      <c r="E726" s="834"/>
      <c r="F726" s="835"/>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7.5" customHeight="1" thickBot="1" x14ac:dyDescent="0.2">
      <c r="A729" s="634" t="s">
        <v>643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7.5" customHeight="1" thickBot="1" x14ac:dyDescent="0.2">
      <c r="A731" s="799" t="s">
        <v>256</v>
      </c>
      <c r="B731" s="800"/>
      <c r="C731" s="800"/>
      <c r="D731" s="800"/>
      <c r="E731" s="801"/>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3" customHeight="1" thickBot="1" x14ac:dyDescent="0.2">
      <c r="A733" s="673" t="s">
        <v>646</v>
      </c>
      <c r="B733" s="674"/>
      <c r="C733" s="674"/>
      <c r="D733" s="674"/>
      <c r="E733" s="675"/>
      <c r="F733" s="637" t="s">
        <v>650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548</v>
      </c>
      <c r="B737" s="210"/>
      <c r="C737" s="210"/>
      <c r="D737" s="211"/>
      <c r="E737" s="988" t="s">
        <v>600</v>
      </c>
      <c r="F737" s="988"/>
      <c r="G737" s="988"/>
      <c r="H737" s="988"/>
      <c r="I737" s="988"/>
      <c r="J737" s="988"/>
      <c r="K737" s="988"/>
      <c r="L737" s="988"/>
      <c r="M737" s="988"/>
      <c r="N737" s="365" t="s">
        <v>541</v>
      </c>
      <c r="O737" s="365"/>
      <c r="P737" s="365"/>
      <c r="Q737" s="365"/>
      <c r="R737" s="988" t="s">
        <v>602</v>
      </c>
      <c r="S737" s="988"/>
      <c r="T737" s="988"/>
      <c r="U737" s="988"/>
      <c r="V737" s="988"/>
      <c r="W737" s="988"/>
      <c r="X737" s="988"/>
      <c r="Y737" s="988"/>
      <c r="Z737" s="988"/>
      <c r="AA737" s="365" t="s">
        <v>540</v>
      </c>
      <c r="AB737" s="365"/>
      <c r="AC737" s="365"/>
      <c r="AD737" s="365"/>
      <c r="AE737" s="988" t="s">
        <v>604</v>
      </c>
      <c r="AF737" s="988"/>
      <c r="AG737" s="988"/>
      <c r="AH737" s="988"/>
      <c r="AI737" s="988"/>
      <c r="AJ737" s="988"/>
      <c r="AK737" s="988"/>
      <c r="AL737" s="988"/>
      <c r="AM737" s="988"/>
      <c r="AN737" s="365" t="s">
        <v>539</v>
      </c>
      <c r="AO737" s="365"/>
      <c r="AP737" s="365"/>
      <c r="AQ737" s="365"/>
      <c r="AR737" s="980" t="s">
        <v>606</v>
      </c>
      <c r="AS737" s="981"/>
      <c r="AT737" s="981"/>
      <c r="AU737" s="981"/>
      <c r="AV737" s="981"/>
      <c r="AW737" s="981"/>
      <c r="AX737" s="982"/>
      <c r="AY737" s="89"/>
      <c r="AZ737" s="89"/>
    </row>
    <row r="738" spans="1:52" ht="24.75" customHeight="1" x14ac:dyDescent="0.15">
      <c r="A738" s="989" t="s">
        <v>538</v>
      </c>
      <c r="B738" s="210"/>
      <c r="C738" s="210"/>
      <c r="D738" s="211"/>
      <c r="E738" s="988" t="s">
        <v>601</v>
      </c>
      <c r="F738" s="988"/>
      <c r="G738" s="988"/>
      <c r="H738" s="988"/>
      <c r="I738" s="988"/>
      <c r="J738" s="988"/>
      <c r="K738" s="988"/>
      <c r="L738" s="988"/>
      <c r="M738" s="988"/>
      <c r="N738" s="365" t="s">
        <v>537</v>
      </c>
      <c r="O738" s="365"/>
      <c r="P738" s="365"/>
      <c r="Q738" s="365"/>
      <c r="R738" s="988" t="s">
        <v>603</v>
      </c>
      <c r="S738" s="988"/>
      <c r="T738" s="988"/>
      <c r="U738" s="988"/>
      <c r="V738" s="988"/>
      <c r="W738" s="988"/>
      <c r="X738" s="988"/>
      <c r="Y738" s="988"/>
      <c r="Z738" s="988"/>
      <c r="AA738" s="365" t="s">
        <v>536</v>
      </c>
      <c r="AB738" s="365"/>
      <c r="AC738" s="365"/>
      <c r="AD738" s="365"/>
      <c r="AE738" s="988" t="s">
        <v>605</v>
      </c>
      <c r="AF738" s="988"/>
      <c r="AG738" s="988"/>
      <c r="AH738" s="988"/>
      <c r="AI738" s="988"/>
      <c r="AJ738" s="988"/>
      <c r="AK738" s="988"/>
      <c r="AL738" s="988"/>
      <c r="AM738" s="988"/>
      <c r="AN738" s="365" t="s">
        <v>532</v>
      </c>
      <c r="AO738" s="365"/>
      <c r="AP738" s="365"/>
      <c r="AQ738" s="365"/>
      <c r="AR738" s="980" t="s">
        <v>607</v>
      </c>
      <c r="AS738" s="981"/>
      <c r="AT738" s="981"/>
      <c r="AU738" s="981"/>
      <c r="AV738" s="981"/>
      <c r="AW738" s="981"/>
      <c r="AX738" s="982"/>
    </row>
    <row r="739" spans="1:52" ht="24.75" customHeight="1" thickBot="1" x14ac:dyDescent="0.2">
      <c r="A739" s="990" t="s">
        <v>528</v>
      </c>
      <c r="B739" s="991"/>
      <c r="C739" s="991"/>
      <c r="D739" s="992"/>
      <c r="E739" s="993" t="s">
        <v>568</v>
      </c>
      <c r="F739" s="983"/>
      <c r="G739" s="983"/>
      <c r="H739" s="93" t="str">
        <f>IF(E739="", "", "(")</f>
        <v>(</v>
      </c>
      <c r="I739" s="983"/>
      <c r="J739" s="983"/>
      <c r="K739" s="93" t="str">
        <f>IF(OR(I739="　", I739=""), "", "-")</f>
        <v/>
      </c>
      <c r="L739" s="984">
        <v>448</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0.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0.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7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0.2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2.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2.7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7.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8"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6.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7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7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7.2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t="s">
        <v>608</v>
      </c>
      <c r="AD781" s="671"/>
      <c r="AE781" s="671"/>
      <c r="AF781" s="671"/>
      <c r="AG781" s="672"/>
      <c r="AH781" s="664" t="s">
        <v>609</v>
      </c>
      <c r="AI781" s="665"/>
      <c r="AJ781" s="665"/>
      <c r="AK781" s="665"/>
      <c r="AL781" s="665"/>
      <c r="AM781" s="665"/>
      <c r="AN781" s="665"/>
      <c r="AO781" s="665"/>
      <c r="AP781" s="665"/>
      <c r="AQ781" s="665"/>
      <c r="AR781" s="665"/>
      <c r="AS781" s="665"/>
      <c r="AT781" s="666"/>
      <c r="AU781" s="388">
        <v>3336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3336</v>
      </c>
      <c r="AV791" s="829"/>
      <c r="AW791" s="829"/>
      <c r="AX791" s="831"/>
    </row>
    <row r="792" spans="1:50" ht="24.75" customHeight="1" x14ac:dyDescent="0.15">
      <c r="A792" s="631"/>
      <c r="B792" s="632"/>
      <c r="C792" s="632"/>
      <c r="D792" s="632"/>
      <c r="E792" s="632"/>
      <c r="F792" s="633"/>
      <c r="G792" s="595" t="s">
        <v>618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610</v>
      </c>
      <c r="H794" s="671"/>
      <c r="I794" s="671"/>
      <c r="J794" s="671"/>
      <c r="K794" s="672"/>
      <c r="L794" s="664" t="s">
        <v>611</v>
      </c>
      <c r="M794" s="665"/>
      <c r="N794" s="665"/>
      <c r="O794" s="665"/>
      <c r="P794" s="665"/>
      <c r="Q794" s="665"/>
      <c r="R794" s="665"/>
      <c r="S794" s="665"/>
      <c r="T794" s="665"/>
      <c r="U794" s="665"/>
      <c r="V794" s="665"/>
      <c r="W794" s="665"/>
      <c r="X794" s="666"/>
      <c r="Y794" s="388">
        <v>35</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35</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7.25" customHeight="1" x14ac:dyDescent="0.15">
      <c r="A837" s="376">
        <v>1</v>
      </c>
      <c r="B837" s="376">
        <v>1</v>
      </c>
      <c r="C837" s="347" t="s">
        <v>612</v>
      </c>
      <c r="D837" s="347"/>
      <c r="E837" s="347"/>
      <c r="F837" s="347"/>
      <c r="G837" s="347"/>
      <c r="H837" s="347"/>
      <c r="I837" s="347"/>
      <c r="J837" s="348" t="s">
        <v>578</v>
      </c>
      <c r="K837" s="349"/>
      <c r="L837" s="349"/>
      <c r="M837" s="349"/>
      <c r="N837" s="349"/>
      <c r="O837" s="349"/>
      <c r="P837" s="350" t="s">
        <v>613</v>
      </c>
      <c r="Q837" s="350"/>
      <c r="R837" s="350"/>
      <c r="S837" s="350"/>
      <c r="T837" s="350"/>
      <c r="U837" s="350"/>
      <c r="V837" s="350"/>
      <c r="W837" s="350"/>
      <c r="X837" s="350"/>
      <c r="Y837" s="904">
        <v>0.2</v>
      </c>
      <c r="Z837" s="904"/>
      <c r="AA837" s="904"/>
      <c r="AB837" s="904"/>
      <c r="AC837" s="363" t="s">
        <v>196</v>
      </c>
      <c r="AD837" s="371"/>
      <c r="AE837" s="371"/>
      <c r="AF837" s="371"/>
      <c r="AG837" s="371"/>
      <c r="AH837" s="372" t="s">
        <v>584</v>
      </c>
      <c r="AI837" s="373"/>
      <c r="AJ837" s="373"/>
      <c r="AK837" s="373"/>
      <c r="AL837" s="357" t="s">
        <v>584</v>
      </c>
      <c r="AM837" s="358"/>
      <c r="AN837" s="358"/>
      <c r="AO837" s="359"/>
      <c r="AP837" s="360" t="s">
        <v>584</v>
      </c>
      <c r="AQ837" s="360"/>
      <c r="AR837" s="360"/>
      <c r="AS837" s="360"/>
      <c r="AT837" s="360"/>
      <c r="AU837" s="360"/>
      <c r="AV837" s="360"/>
      <c r="AW837" s="360"/>
      <c r="AX837" s="360"/>
    </row>
    <row r="838" spans="1:50" ht="47.25" customHeight="1" x14ac:dyDescent="0.15">
      <c r="A838" s="376">
        <v>2</v>
      </c>
      <c r="B838" s="376">
        <v>1</v>
      </c>
      <c r="C838" s="361" t="s">
        <v>649</v>
      </c>
      <c r="D838" s="347"/>
      <c r="E838" s="347"/>
      <c r="F838" s="347"/>
      <c r="G838" s="347"/>
      <c r="H838" s="347"/>
      <c r="I838" s="347"/>
      <c r="J838" s="348" t="s">
        <v>578</v>
      </c>
      <c r="K838" s="349"/>
      <c r="L838" s="349"/>
      <c r="M838" s="349"/>
      <c r="N838" s="349"/>
      <c r="O838" s="349"/>
      <c r="P838" s="350" t="s">
        <v>614</v>
      </c>
      <c r="Q838" s="350"/>
      <c r="R838" s="350"/>
      <c r="S838" s="350"/>
      <c r="T838" s="350"/>
      <c r="U838" s="350"/>
      <c r="V838" s="350"/>
      <c r="W838" s="350"/>
      <c r="X838" s="350"/>
      <c r="Y838" s="351">
        <v>0.1</v>
      </c>
      <c r="Z838" s="352"/>
      <c r="AA838" s="352"/>
      <c r="AB838" s="353"/>
      <c r="AC838" s="363" t="s">
        <v>196</v>
      </c>
      <c r="AD838" s="363"/>
      <c r="AE838" s="363"/>
      <c r="AF838" s="363"/>
      <c r="AG838" s="363"/>
      <c r="AH838" s="372" t="s">
        <v>584</v>
      </c>
      <c r="AI838" s="373"/>
      <c r="AJ838" s="373"/>
      <c r="AK838" s="373"/>
      <c r="AL838" s="357" t="s">
        <v>584</v>
      </c>
      <c r="AM838" s="358"/>
      <c r="AN838" s="358"/>
      <c r="AO838" s="359"/>
      <c r="AP838" s="360" t="s">
        <v>584</v>
      </c>
      <c r="AQ838" s="360"/>
      <c r="AR838" s="360"/>
      <c r="AS838" s="360"/>
      <c r="AT838" s="360"/>
      <c r="AU838" s="360"/>
      <c r="AV838" s="360"/>
      <c r="AW838" s="360"/>
      <c r="AX838" s="360"/>
    </row>
    <row r="839" spans="1:50" ht="47.25"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t="s">
        <v>598</v>
      </c>
      <c r="K870" s="349"/>
      <c r="L870" s="349"/>
      <c r="M870" s="349"/>
      <c r="N870" s="349"/>
      <c r="O870" s="349"/>
      <c r="P870" s="350" t="s">
        <v>615</v>
      </c>
      <c r="Q870" s="350"/>
      <c r="R870" s="350"/>
      <c r="S870" s="350"/>
      <c r="T870" s="350"/>
      <c r="U870" s="350"/>
      <c r="V870" s="350"/>
      <c r="W870" s="350"/>
      <c r="X870" s="350"/>
      <c r="Y870" s="351">
        <v>3336</v>
      </c>
      <c r="Z870" s="352"/>
      <c r="AA870" s="352"/>
      <c r="AB870" s="353"/>
      <c r="AC870" s="363" t="s">
        <v>196</v>
      </c>
      <c r="AD870" s="371"/>
      <c r="AE870" s="371"/>
      <c r="AF870" s="371"/>
      <c r="AG870" s="371"/>
      <c r="AH870" s="372" t="s">
        <v>584</v>
      </c>
      <c r="AI870" s="373"/>
      <c r="AJ870" s="373"/>
      <c r="AK870" s="373"/>
      <c r="AL870" s="357" t="s">
        <v>616</v>
      </c>
      <c r="AM870" s="358"/>
      <c r="AN870" s="358"/>
      <c r="AO870" s="359"/>
      <c r="AP870" s="360" t="s">
        <v>616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617</v>
      </c>
      <c r="D903" s="347"/>
      <c r="E903" s="347"/>
      <c r="F903" s="347"/>
      <c r="G903" s="347"/>
      <c r="H903" s="347"/>
      <c r="I903" s="347"/>
      <c r="J903" s="348" t="s">
        <v>584</v>
      </c>
      <c r="K903" s="349"/>
      <c r="L903" s="349"/>
      <c r="M903" s="349"/>
      <c r="N903" s="349"/>
      <c r="O903" s="349"/>
      <c r="P903" s="350" t="s">
        <v>619</v>
      </c>
      <c r="Q903" s="350"/>
      <c r="R903" s="350"/>
      <c r="S903" s="350"/>
      <c r="T903" s="350"/>
      <c r="U903" s="350"/>
      <c r="V903" s="350"/>
      <c r="W903" s="350"/>
      <c r="X903" s="350"/>
      <c r="Y903" s="351">
        <v>35</v>
      </c>
      <c r="Z903" s="352"/>
      <c r="AA903" s="352"/>
      <c r="AB903" s="353"/>
      <c r="AC903" s="363" t="s">
        <v>196</v>
      </c>
      <c r="AD903" s="371"/>
      <c r="AE903" s="371"/>
      <c r="AF903" s="371"/>
      <c r="AG903" s="371"/>
      <c r="AH903" s="372" t="s">
        <v>579</v>
      </c>
      <c r="AI903" s="373"/>
      <c r="AJ903" s="373"/>
      <c r="AK903" s="373"/>
      <c r="AL903" s="357" t="s">
        <v>584</v>
      </c>
      <c r="AM903" s="358"/>
      <c r="AN903" s="358"/>
      <c r="AO903" s="359"/>
      <c r="AP903" s="360" t="s">
        <v>584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584</v>
      </c>
      <c r="F1102" s="375"/>
      <c r="G1102" s="375"/>
      <c r="H1102" s="375"/>
      <c r="I1102" s="375"/>
      <c r="J1102" s="348" t="s">
        <v>620</v>
      </c>
      <c r="K1102" s="349"/>
      <c r="L1102" s="349"/>
      <c r="M1102" s="349"/>
      <c r="N1102" s="349"/>
      <c r="O1102" s="349"/>
      <c r="P1102" s="362" t="s">
        <v>621</v>
      </c>
      <c r="Q1102" s="350"/>
      <c r="R1102" s="350"/>
      <c r="S1102" s="350"/>
      <c r="T1102" s="350"/>
      <c r="U1102" s="350"/>
      <c r="V1102" s="350"/>
      <c r="W1102" s="350"/>
      <c r="X1102" s="350"/>
      <c r="Y1102" s="351" t="s">
        <v>620</v>
      </c>
      <c r="Z1102" s="352"/>
      <c r="AA1102" s="352"/>
      <c r="AB1102" s="353"/>
      <c r="AC1102" s="354"/>
      <c r="AD1102" s="354"/>
      <c r="AE1102" s="354"/>
      <c r="AF1102" s="354"/>
      <c r="AG1102" s="354"/>
      <c r="AH1102" s="355" t="s">
        <v>598</v>
      </c>
      <c r="AI1102" s="356"/>
      <c r="AJ1102" s="356"/>
      <c r="AK1102" s="356"/>
      <c r="AL1102" s="357" t="s">
        <v>584</v>
      </c>
      <c r="AM1102" s="358"/>
      <c r="AN1102" s="358"/>
      <c r="AO1102" s="359"/>
      <c r="AP1102" s="360" t="s">
        <v>584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6"/>
      <c r="AA2" s="827"/>
      <c r="AB2" s="1024" t="s">
        <v>11</v>
      </c>
      <c r="AC2" s="1025"/>
      <c r="AD2" s="1026"/>
      <c r="AE2" s="1030" t="s">
        <v>555</v>
      </c>
      <c r="AF2" s="1030"/>
      <c r="AG2" s="1030"/>
      <c r="AH2" s="1030"/>
      <c r="AI2" s="1030" t="s">
        <v>552</v>
      </c>
      <c r="AJ2" s="1030"/>
      <c r="AK2" s="1030"/>
      <c r="AL2" s="1030"/>
      <c r="AM2" s="1030" t="s">
        <v>526</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6"/>
      <c r="AA9" s="827"/>
      <c r="AB9" s="1024" t="s">
        <v>11</v>
      </c>
      <c r="AC9" s="1025"/>
      <c r="AD9" s="1026"/>
      <c r="AE9" s="1030" t="s">
        <v>556</v>
      </c>
      <c r="AF9" s="1030"/>
      <c r="AG9" s="1030"/>
      <c r="AH9" s="1030"/>
      <c r="AI9" s="1030" t="s">
        <v>552</v>
      </c>
      <c r="AJ9" s="1030"/>
      <c r="AK9" s="1030"/>
      <c r="AL9" s="1030"/>
      <c r="AM9" s="1030" t="s">
        <v>526</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6"/>
      <c r="AA16" s="827"/>
      <c r="AB16" s="1024" t="s">
        <v>11</v>
      </c>
      <c r="AC16" s="1025"/>
      <c r="AD16" s="1026"/>
      <c r="AE16" s="1030" t="s">
        <v>555</v>
      </c>
      <c r="AF16" s="1030"/>
      <c r="AG16" s="1030"/>
      <c r="AH16" s="1030"/>
      <c r="AI16" s="1030" t="s">
        <v>553</v>
      </c>
      <c r="AJ16" s="1030"/>
      <c r="AK16" s="1030"/>
      <c r="AL16" s="1030"/>
      <c r="AM16" s="1030" t="s">
        <v>526</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6"/>
      <c r="AA23" s="827"/>
      <c r="AB23" s="1024" t="s">
        <v>11</v>
      </c>
      <c r="AC23" s="1025"/>
      <c r="AD23" s="1026"/>
      <c r="AE23" s="1030" t="s">
        <v>557</v>
      </c>
      <c r="AF23" s="1030"/>
      <c r="AG23" s="1030"/>
      <c r="AH23" s="1030"/>
      <c r="AI23" s="1030" t="s">
        <v>552</v>
      </c>
      <c r="AJ23" s="1030"/>
      <c r="AK23" s="1030"/>
      <c r="AL23" s="1030"/>
      <c r="AM23" s="1030" t="s">
        <v>526</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6"/>
      <c r="AA30" s="827"/>
      <c r="AB30" s="1024" t="s">
        <v>11</v>
      </c>
      <c r="AC30" s="1025"/>
      <c r="AD30" s="1026"/>
      <c r="AE30" s="1030" t="s">
        <v>555</v>
      </c>
      <c r="AF30" s="1030"/>
      <c r="AG30" s="1030"/>
      <c r="AH30" s="1030"/>
      <c r="AI30" s="1030" t="s">
        <v>552</v>
      </c>
      <c r="AJ30" s="1030"/>
      <c r="AK30" s="1030"/>
      <c r="AL30" s="1030"/>
      <c r="AM30" s="1030" t="s">
        <v>550</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6"/>
      <c r="AA37" s="827"/>
      <c r="AB37" s="1024" t="s">
        <v>11</v>
      </c>
      <c r="AC37" s="1025"/>
      <c r="AD37" s="1026"/>
      <c r="AE37" s="1030" t="s">
        <v>557</v>
      </c>
      <c r="AF37" s="1030"/>
      <c r="AG37" s="1030"/>
      <c r="AH37" s="1030"/>
      <c r="AI37" s="1030" t="s">
        <v>554</v>
      </c>
      <c r="AJ37" s="1030"/>
      <c r="AK37" s="1030"/>
      <c r="AL37" s="1030"/>
      <c r="AM37" s="1030" t="s">
        <v>551</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6"/>
      <c r="AA44" s="827"/>
      <c r="AB44" s="1024" t="s">
        <v>11</v>
      </c>
      <c r="AC44" s="1025"/>
      <c r="AD44" s="1026"/>
      <c r="AE44" s="1030" t="s">
        <v>555</v>
      </c>
      <c r="AF44" s="1030"/>
      <c r="AG44" s="1030"/>
      <c r="AH44" s="1030"/>
      <c r="AI44" s="1030" t="s">
        <v>552</v>
      </c>
      <c r="AJ44" s="1030"/>
      <c r="AK44" s="1030"/>
      <c r="AL44" s="1030"/>
      <c r="AM44" s="1030" t="s">
        <v>526</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6"/>
      <c r="AA51" s="827"/>
      <c r="AB51" s="557" t="s">
        <v>11</v>
      </c>
      <c r="AC51" s="1025"/>
      <c r="AD51" s="1026"/>
      <c r="AE51" s="1030" t="s">
        <v>555</v>
      </c>
      <c r="AF51" s="1030"/>
      <c r="AG51" s="1030"/>
      <c r="AH51" s="1030"/>
      <c r="AI51" s="1030" t="s">
        <v>552</v>
      </c>
      <c r="AJ51" s="1030"/>
      <c r="AK51" s="1030"/>
      <c r="AL51" s="1030"/>
      <c r="AM51" s="1030" t="s">
        <v>526</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6"/>
      <c r="AA58" s="827"/>
      <c r="AB58" s="1024" t="s">
        <v>11</v>
      </c>
      <c r="AC58" s="1025"/>
      <c r="AD58" s="1026"/>
      <c r="AE58" s="1030" t="s">
        <v>555</v>
      </c>
      <c r="AF58" s="1030"/>
      <c r="AG58" s="1030"/>
      <c r="AH58" s="1030"/>
      <c r="AI58" s="1030" t="s">
        <v>552</v>
      </c>
      <c r="AJ58" s="1030"/>
      <c r="AK58" s="1030"/>
      <c r="AL58" s="1030"/>
      <c r="AM58" s="1030" t="s">
        <v>526</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6"/>
      <c r="AA65" s="827"/>
      <c r="AB65" s="1024" t="s">
        <v>11</v>
      </c>
      <c r="AC65" s="1025"/>
      <c r="AD65" s="1026"/>
      <c r="AE65" s="1030" t="s">
        <v>555</v>
      </c>
      <c r="AF65" s="1030"/>
      <c r="AG65" s="1030"/>
      <c r="AH65" s="1030"/>
      <c r="AI65" s="1030" t="s">
        <v>552</v>
      </c>
      <c r="AJ65" s="1030"/>
      <c r="AK65" s="1030"/>
      <c r="AL65" s="1030"/>
      <c r="AM65" s="1030" t="s">
        <v>526</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2020-11-20T02:30:43Z</cp:lastPrinted>
  <dcterms:created xsi:type="dcterms:W3CDTF">2012-03-13T00:50:25Z</dcterms:created>
  <dcterms:modified xsi:type="dcterms:W3CDTF">2020-11-20T02:46:45Z</dcterms:modified>
</cp:coreProperties>
</file>