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5最終公表\03外部有識者対象外事業\"/>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<sst xmlns="http://schemas.openxmlformats.org/spreadsheetml/2006/main" count="2946" uniqueCount="702">
  <si>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</si>
  <si>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</si>
  <si>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</si>
  <si>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</si>
  <si>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</si>
  <si>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</si>
  <si>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</si>
  <si>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</si>
  <si>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</si>
  <si>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</si>
  <si>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</si>
  <si>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</si>
  <si>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</si>
  <si>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</si>
  <si>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</si>
  <si>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</si>
  <si>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</si>
  <si>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</si>
  <si>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</si>
  <si>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</si>
  <si>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</si>
  <si>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</si>
  <si>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</si>
  <si>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</si>
  <si>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</si>
  <si>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</si>
  <si>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</si>
  <si>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</si>
  <si>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</si>
  <si>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</si>
  <si>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</si>
  <si>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</si>
  <si>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</si>
  <si>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</si>
  <si>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</si>
  <si>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</si>
  <si>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</si>
  <si>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</si>
  <si>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</si>
  <si>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</si>
  <si>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</si>
  <si>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</si>
  <si>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</si>
  <si>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</si>
  <si>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</si>
  <si>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</si>
  <si>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</si>
  <si>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</si>
  <si>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</si>
  <si>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</si>
  <si>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</si>
  <si>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</si>
  <si>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</si>
  <si>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</si>
  <si>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</si>
  <si>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</si>
  <si>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</si>
  <si>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</si>
  <si>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</si>
  <si>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</si>
  <si>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</si>
  <si>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</si>
  <si>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</si>
  <si>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</si>
  <si>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</si>
  <si>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</si>
  <si>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</si>
  <si>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</si>
  <si>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</si>
  <si>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</si>
  <si>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</si>
  <si>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</si>
  <si>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</si>
  <si>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</si>
  <si>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</si>
  <si>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</si>
  <si>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</si>
  <si>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</si>
  <si>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</si>
  <si>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</si>
  <si>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</si>
  <si>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</si>
  <si>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</si>
  <si>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</si>
  <si>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</si>
  <si>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</si>
  <si>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</si>
  <si>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</si>
  <si>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</si>
  <si>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</si>
  <si>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</si>
  <si>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</si>
  <si>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</si>
  <si>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</si>
  <si>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</si>
  <si>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</si>
  <si>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</si>
  <si>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</si>
  <si>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</si>
  <si>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</si>
  <si>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</si>
  <si>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</si>
  <si>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</si>
  <si>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</si>
  <si>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</si>
  <si>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</si>
  <si>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</si>
  <si>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</si>
  <si>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</si>
  <si>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</si>
  <si>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</si>
  <si>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</si>
  <si>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</si>
  <si>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</si>
  <si>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</si>
  <si>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</si>
  <si>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</si>
  <si>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</si>
  <si>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</si>
  <si>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</si>
  <si>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</si>
  <si>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</si>
  <si>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</si>
  <si>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</si>
  <si>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</si>
  <si>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</si>
  <si>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</si>
  <si>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</si>
  <si>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</si>
  <si>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</si>
  <si>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</si>
  <si>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</si>
  <si>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</si>
  <si>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</si>
  <si>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</si>
  <si>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</si>
  <si>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</si>
  <si>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</si>
  <si>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</si>
  <si>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</si>
  <si>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</si>
  <si>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</si>
  <si>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</si>
  <si>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</si>
  <si>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</si>
  <si>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</si>
  <si>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</si>
  <si>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</si>
  <si>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</si>
  <si>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</si>
  <si>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</si>
  <si>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</si>
  <si>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</si>
  <si>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</si>
  <si>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</si>
  <si>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</si>
  <si>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</si>
  <si>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</si>
  <si>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</si>
  <si>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</si>
  <si>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</si>
  <si>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</si>
  <si>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</si>
  <si>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</si>
  <si>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</si>
  <si>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</si>
  <si>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</si>
  <si>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</si>
  <si>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</si>
  <si>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</si>
  <si>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</si>
  <si>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</si>
  <si>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</si>
  <si>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</si>
  <si>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</si>
  <si>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</si>
  <si>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</si>
  <si>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</si>
  <si>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</si>
  <si>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</si>
  <si>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</si>
  <si>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</si>
  <si>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</si>
  <si>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</si>
  <si>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</si>
  <si>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</si>
  <si>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</si>
  <si>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</si>
  <si>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</si>
  <si>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</si>
  <si>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</si>
  <si>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</si>
  <si>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</si>
  <si>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</si>
  <si>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</si>
  <si>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</si>
  <si>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</si>
  <si>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</si>
  <si>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</si>
  <si>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</si>
  <si>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</si>
  <si>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</si>
  <si>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</si>
  <si>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</si>
  <si>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</si>
  <si>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</si>
  <si>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</si>
  <si>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</si>
  <si>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</si>
  <si>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</si>
  <si>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</si>
  <si>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</si>
  <si>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</si>
  <si>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</si>
  <si>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</si>
  <si>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</si>
  <si>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</si>
  <si>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</si>
  <si>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</si>
  <si>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</si>
  <si>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</si>
  <si>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</si>
  <si>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</si>
  <si>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</si>
  <si>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</si>
  <si>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</si>
  <si>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</si>
  <si>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</si>
  <si>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</si>
  <si>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</si>
  <si>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</si>
  <si>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</si>
  <si>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</si>
  <si>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</si>
  <si>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</si>
  <si>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</si>
  <si>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</si>
  <si>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</si>
  <si>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</si>
  <si>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</si>
  <si>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</si>
  <si>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</si>
  <si>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</si>
  <si>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</si>
  <si>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</si>
  <si>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</si>
  <si>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</si>
  <si>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</si>
  <si>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</si>
  <si>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</si>
  <si>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</si>
  <si>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</si>
  <si>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</si>
  <si>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</si>
  <si>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</si>
  <si>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</si>
  <si>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</si>
  <si>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</si>
  <si>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</si>
  <si>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</si>
  <si>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</si>
  <si>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</si>
  <si>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</si>
  <si>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</si>
  <si>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</si>
  <si>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</si>
  <si>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</si>
  <si>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</si>
  <si>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</si>
  <si>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</si>
  <si>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</si>
  <si>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</si>
  <si>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</si>
  <si>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</si>
  <si>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</si>
  <si>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</si>
  <si>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</si>
  <si>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</si>
  <si>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</si>
  <si>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</si>
  <si>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</si>
  <si>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</si>
  <si>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</si>
  <si>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</si>
  <si>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</si>
  <si>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</si>
  <si>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</si>
  <si>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</si>
  <si>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</si>
  <si>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</si>
  <si>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</si>
  <si>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</si>
  <si>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</si>
  <si>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</si>
  <si>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</si>
  <si>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</si>
  <si>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</si>
  <si>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</si>
  <si>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</si>
  <si>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</si>
  <si>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</si>
  <si>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</si>
  <si>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</si>
  <si>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</si>
  <si>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</si>
  <si>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</si>
  <si>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</si>
  <si>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</si>
  <si>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</si>
  <si>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</si>
  <si>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</si>
  <si>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</si>
  <si>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</si>
  <si>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</si>
  <si>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</si>
  <si>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</si>
  <si>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</si>
  <si>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</si>
  <si>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</si>
  <si>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</si>
  <si>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</si>
  <si>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</si>
  <si>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</si>
  <si>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</si>
  <si>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</si>
  <si>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</si>
  <si>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</si>
  <si>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</si>
  <si>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</si>
  <si>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</si>
  <si>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</si>
  <si>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</si>
  <si>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</si>
  <si>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</si>
  <si>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</si>
  <si>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</si>
  <si>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</si>
  <si>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</si>
  <si>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</si>
  <si>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</si>
  <si>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</si>
  <si>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</si>
  <si>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</si>
  <si>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</si>
  <si>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</si>
  <si>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</si>
  <si>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</si>
  <si>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</si>
  <si>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</si>
  <si>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</si>
  <si>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</si>
  <si>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</si>
  <si>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</si>
  <si>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</si>
  <si>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</si>
  <si>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</si>
  <si>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</si>
  <si>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</si>
  <si>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</si>
  <si>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</si>
  <si>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</si>
  <si>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</si>
  <si>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</si>
  <si>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</si>
  <si>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</si>
  <si>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</si>
  <si>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</si>
  <si>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</si>
  <si>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</si>
  <si>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</si>
  <si>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</si>
  <si>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</si>
  <si>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</si>
  <si>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</si>
  <si>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</si>
  <si>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</si>
  <si>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</si>
  <si>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</si>
  <si>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</si>
  <si>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</si>
  <si>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</si>
  <si>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</si>
  <si>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</si>
  <si>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</si>
  <si>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</si>
  <si>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</si>
  <si>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</si>
  <si>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</si>
  <si>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</si>
  <si>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</si>
  <si>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</si>
  <si>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</si>
  <si>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</si>
  <si>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</si>
  <si>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</si>
  <si>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</si>
  <si>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</si>
  <si>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</si>
  <si>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</si>
  <si>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</si>
  <si>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</si>
  <si>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</si>
  <si>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</si>
  <si>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</si>
  <si>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</si>
  <si>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</si>
  <si>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</si>
  <si>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</si>
  <si>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</si>
  <si>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</si>
  <si>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</si>
  <si>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</si>
  <si>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</si>
  <si>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</si>
  <si>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</si>
  <si>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</si>
  <si>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</si>
  <si>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</si>
  <si>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</si>
  <si>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</si>
  <si>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</si>
  <si>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</si>
  <si>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</si>
  <si>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</si>
  <si>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</si>
  <si>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</si>
  <si>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</si>
  <si>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</si>
  <si>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</si>
  <si>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</si>
  <si>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</si>
  <si>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</si>
  <si>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</si>
  <si>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</si>
  <si>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</si>
  <si>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</si>
  <si>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</si>
  <si>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</si>
  <si>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</si>
  <si>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</si>
  <si>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</si>
  <si>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</si>
  <si>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</si>
  <si>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</si>
  <si>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</si>
  <si>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</si>
  <si>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</si>
  <si>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</si>
  <si>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</si>
  <si>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</si>
  <si>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</si>
  <si>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</si>
  <si>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</si>
  <si>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</si>
  <si>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</si>
  <si>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</si>
  <si>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</si>
  <si>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</si>
  <si>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</si>
  <si>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</si>
  <si>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</si>
  <si>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</si>
  <si>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</si>
  <si>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</si>
  <si>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</si>
  <si>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</si>
  <si>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</si>
  <si>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</si>
  <si>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</si>
  <si>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</si>
  <si>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</si>
  <si>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</si>
  <si>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</si>
  <si>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</si>
  <si>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</si>
  <si>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</si>
  <si>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</si>
  <si>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</si>
  <si>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</si>
  <si>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</si>
  <si>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</si>
  <si>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</si>
  <si>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</si>
  <si>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</si>
  <si>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</si>
  <si>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</si>
  <si>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</si>
  <si>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</si>
  <si>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</si>
  <si>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</si>
  <si>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</si>
  <si>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</si>
  <si>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</si>
  <si>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</si>
  <si>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</si>
  <si>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</si>
  <si>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</si>
  <si>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</si>
  <si>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</si>
  <si>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</si>
  <si>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</si>
  <si>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</si>
  <si>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</si>
  <si>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</si>
  <si>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</si>
  <si>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</si>
  <si>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</si>
  <si>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</si>
  <si>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</si>
  <si>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</si>
  <si>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</si>
  <si>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</si>
  <si>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</si>
  <si>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</si>
  <si>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</si>
  <si>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</si>
  <si>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</si>
  <si>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</si>
  <si>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</si>
  <si>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</si>
  <si>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</si>
  <si>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</si>
  <si>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</si>
  <si>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</si>
  <si>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</si>
  <si>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</si>
  <si>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</si>
  <si>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</si>
  <si>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</si>
  <si>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</si>
  <si>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</si>
  <si>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</si>
  <si>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</si>
  <si>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</si>
  <si>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</si>
  <si>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</si>
  <si>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</si>
  <si>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</si>
  <si>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</si>
  <si>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</si>
  <si>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</si>
  <si>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</si>
  <si>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</si>
  <si>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</si>
  <si>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</si>
  <si>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</si>
  <si>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</si>
  <si>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</si>
  <si>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</si>
  <si>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</si>
  <si>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</si>
  <si>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</si>
  <si>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</si>
  <si>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</si>
  <si>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</si>
  <si>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</si>
  <si>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</si>
  <si>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</si>
  <si>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</si>
  <si>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</si>
  <si>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</si>
  <si>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</si>
  <si>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</si>
  <si>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</si>
  <si>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</si>
  <si>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</si>
  <si>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5">
      <t>ショウ</t>
    </rPh>
    <phoneticPr fontId="5"/>
  </si>
  <si>
    <t>化学物質管理の支援体制の整備</t>
    <phoneticPr fontId="5"/>
  </si>
  <si>
    <t>労働基準局安全衛生部</t>
    <rPh sb="0" eb="10">
      <t>ロウドウキジュンキョクアンエイブ</t>
    </rPh>
    <phoneticPr fontId="5"/>
  </si>
  <si>
    <t>化学物質対策課</t>
    <rPh sb="0" eb="7">
      <t>カガクブッシツタイサクカ</t>
    </rPh>
    <phoneticPr fontId="5"/>
  </si>
  <si>
    <t>塚本　勝利</t>
    <phoneticPr fontId="5"/>
  </si>
  <si>
    <t>-</t>
    <phoneticPr fontId="5"/>
  </si>
  <si>
    <t>-</t>
    <phoneticPr fontId="5"/>
  </si>
  <si>
    <t>-</t>
    <phoneticPr fontId="5"/>
  </si>
  <si>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</si>
  <si>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</si>
  <si>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</si>
  <si>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</si>
  <si>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</si>
  <si>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モデルラベル・モデルSDSへのアクセス件数を前年度以上にする。</t>
    <phoneticPr fontId="5"/>
  </si>
  <si>
    <t>モデルラベル・SDSへのアクセス件数</t>
    <phoneticPr fontId="5"/>
  </si>
  <si>
    <t>万件</t>
    <rPh sb="0" eb="2">
      <t>マンケン</t>
    </rPh>
    <phoneticPr fontId="5"/>
  </si>
  <si>
    <t>-</t>
    <phoneticPr fontId="5"/>
  </si>
  <si>
    <t>-</t>
    <phoneticPr fontId="5"/>
  </si>
  <si>
    <t>職場のあんぜんサイト／GHS対応モデルラベル・モデルSDS情報へのアクセス件数</t>
    <phoneticPr fontId="5"/>
  </si>
  <si>
    <t>モデルSDSについて、「役に立った」とする割合
（モデルＳＤＳのアンケート欄で「役に立った」旨の回答数／モデルＳＤＳのアンケート回答数）</t>
    <phoneticPr fontId="5"/>
  </si>
  <si>
    <t>-</t>
    <phoneticPr fontId="5"/>
  </si>
  <si>
    <t>-</t>
    <phoneticPr fontId="5"/>
  </si>
  <si>
    <t>-</t>
    <phoneticPr fontId="5"/>
  </si>
  <si>
    <t>職場のあんぜんサイト／モデルSDSのアンケート欄の集計結果</t>
    <phoneticPr fontId="5"/>
  </si>
  <si>
    <t>所定の数の化学物質についてGHS分類を行う。</t>
    <phoneticPr fontId="5"/>
  </si>
  <si>
    <t>物質数</t>
    <rPh sb="0" eb="2">
      <t>ブッシツ</t>
    </rPh>
    <rPh sb="2" eb="3">
      <t>スウ</t>
    </rPh>
    <phoneticPr fontId="5"/>
  </si>
  <si>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phoneticPr fontId="5"/>
  </si>
  <si>
    <t>－</t>
    <phoneticPr fontId="5"/>
  </si>
  <si>
    <t>－</t>
    <phoneticPr fontId="5"/>
  </si>
  <si>
    <t>-</t>
    <phoneticPr fontId="5"/>
  </si>
  <si>
    <t>－</t>
    <phoneticPr fontId="5"/>
  </si>
  <si>
    <t>－</t>
    <phoneticPr fontId="5"/>
  </si>
  <si>
    <t>施策大目標２　労働者が安全で健康に働くことができる職場づくりを推進すること</t>
    <phoneticPr fontId="5"/>
  </si>
  <si>
    <t>１．労働災害による死亡者数</t>
    <phoneticPr fontId="5"/>
  </si>
  <si>
    <t>２．労働災害による死傷者数（休業4日以上）</t>
    <phoneticPr fontId="5"/>
  </si>
  <si>
    <t>人</t>
    <rPh sb="0" eb="1">
      <t>ニン</t>
    </rPh>
    <phoneticPr fontId="5"/>
  </si>
  <si>
    <t>-</t>
    <phoneticPr fontId="5"/>
  </si>
  <si>
    <t>-</t>
    <phoneticPr fontId="5"/>
  </si>
  <si>
    <t>　ラベル・SDSの標準モデルを提示することにより、事業者のラベル・SDSの作成が促進されるとともに、ラベル・SDSの情報を元に事業者が簡易ツールを利用することによりリスクアセスメントの実施が促進され、化学物質に起因する労働災害の防止が図られ、測定指標に寄与するものである。</t>
    <phoneticPr fontId="5"/>
  </si>
  <si>
    <t>○</t>
  </si>
  <si>
    <t>　SDSの作成・交付の促進により、事業者等が化学物質の危険・有害性を把握し、これに応じた対策を講じることは、労働災害の防止に資するものであり、社会のニーズに合致している。</t>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</si>
  <si>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</si>
  <si>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phoneticPr fontId="5"/>
  </si>
  <si>
    <t>有</t>
  </si>
  <si>
    <t>無</t>
  </si>
  <si>
    <t>　職場における化学物質の適正な管理のために必要なモデルSDSの作成や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</si>
  <si>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t>
  </si>
  <si>
    <t>　使途は、専門家への謝金や旅費等、事業の運営に必要なものに限定することとしている。</t>
    <phoneticPr fontId="5"/>
  </si>
  <si>
    <t>　毎年度、成果目標は達成している。</t>
    <phoneticPr fontId="5"/>
  </si>
  <si>
    <t>　本事業の成果として得られたモデルSDS等の情報は、ホームページで公開するなど活用を図っており、アクセス数も毎年増加している。</t>
    <phoneticPr fontId="5"/>
  </si>
  <si>
    <t>職場における化学物質管理に関する総合対策</t>
    <phoneticPr fontId="5"/>
  </si>
  <si>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phoneticPr fontId="5"/>
  </si>
  <si>
    <t>650-52</t>
    <phoneticPr fontId="5"/>
  </si>
  <si>
    <t>963</t>
    <phoneticPr fontId="5"/>
  </si>
  <si>
    <t>375</t>
    <phoneticPr fontId="5"/>
  </si>
  <si>
    <t>811</t>
    <phoneticPr fontId="5"/>
  </si>
  <si>
    <t>371</t>
    <phoneticPr fontId="5"/>
  </si>
  <si>
    <t>358</t>
    <phoneticPr fontId="5"/>
  </si>
  <si>
    <t>事業費</t>
    <rPh sb="0" eb="3">
      <t>ジギョウヒ</t>
    </rPh>
    <phoneticPr fontId="5"/>
  </si>
  <si>
    <t>管理諸経費</t>
    <rPh sb="0" eb="2">
      <t>カンリ</t>
    </rPh>
    <rPh sb="2" eb="5">
      <t>ショケイヒ</t>
    </rPh>
    <phoneticPr fontId="5"/>
  </si>
  <si>
    <t>消費税</t>
    <rPh sb="0" eb="3">
      <t>ショウヒゼイ</t>
    </rPh>
    <phoneticPr fontId="5"/>
  </si>
  <si>
    <t>直接人件費、旅費、印刷費等</t>
    <rPh sb="0" eb="2">
      <t>チョクセツ</t>
    </rPh>
    <rPh sb="2" eb="5">
      <t>ジンケンヒ</t>
    </rPh>
    <rPh sb="6" eb="8">
      <t>リョヒ</t>
    </rPh>
    <rPh sb="9" eb="12">
      <t>インサツヒ</t>
    </rPh>
    <rPh sb="12" eb="13">
      <t>トウ</t>
    </rPh>
    <phoneticPr fontId="5"/>
  </si>
  <si>
    <t>間接人件費</t>
    <rPh sb="0" eb="2">
      <t>カンセツ</t>
    </rPh>
    <rPh sb="2" eb="5">
      <t>ジンケンヒ</t>
    </rPh>
    <phoneticPr fontId="5"/>
  </si>
  <si>
    <t>管理費</t>
    <rPh sb="0" eb="3">
      <t>カンリヒ</t>
    </rPh>
    <phoneticPr fontId="5"/>
  </si>
  <si>
    <t>人件費、旅費、資料費等</t>
    <rPh sb="0" eb="3">
      <t>ジンケンヒ</t>
    </rPh>
    <rPh sb="4" eb="6">
      <t>リョヒ</t>
    </rPh>
    <rPh sb="7" eb="10">
      <t>シリョウヒ</t>
    </rPh>
    <rPh sb="10" eb="11">
      <t>トウ</t>
    </rPh>
    <phoneticPr fontId="5"/>
  </si>
  <si>
    <t>一般管理費</t>
    <rPh sb="0" eb="2">
      <t>イッパン</t>
    </rPh>
    <rPh sb="2" eb="5">
      <t>カンリヒ</t>
    </rPh>
    <phoneticPr fontId="5"/>
  </si>
  <si>
    <t>人件費、旅費、会場費、印刷費等</t>
    <rPh sb="0" eb="3">
      <t>ジンケンヒ</t>
    </rPh>
    <rPh sb="4" eb="6">
      <t>リョヒ</t>
    </rPh>
    <rPh sb="7" eb="10">
      <t>カイジョウヒ</t>
    </rPh>
    <rPh sb="11" eb="14">
      <t>インサツヒ</t>
    </rPh>
    <rPh sb="14" eb="15">
      <t>トウ</t>
    </rPh>
    <phoneticPr fontId="5"/>
  </si>
  <si>
    <t>一般管理費</t>
    <rPh sb="0" eb="5">
      <t>イッパンカンリヒ</t>
    </rPh>
    <phoneticPr fontId="5"/>
  </si>
  <si>
    <t>人件費、旅費、印刷費等</t>
    <rPh sb="0" eb="3">
      <t>ジンケンヒ</t>
    </rPh>
    <rPh sb="4" eb="6">
      <t>リョヒ</t>
    </rPh>
    <rPh sb="7" eb="9">
      <t>インサツ</t>
    </rPh>
    <rPh sb="9" eb="10">
      <t>ヒ</t>
    </rPh>
    <rPh sb="10" eb="11">
      <t>トウ</t>
    </rPh>
    <phoneticPr fontId="5"/>
  </si>
  <si>
    <t>間接人件費等</t>
    <rPh sb="0" eb="5">
      <t>カンセツジンケンヒ</t>
    </rPh>
    <rPh sb="5" eb="6">
      <t>トウ</t>
    </rPh>
    <phoneticPr fontId="5"/>
  </si>
  <si>
    <t>テクノヒル株式会社</t>
    <phoneticPr fontId="5"/>
  </si>
  <si>
    <t>ラベル表示、ＳＤＳ交付等の化学物質管理に関する相談窓口の設置、訪問指導等</t>
    <phoneticPr fontId="5"/>
  </si>
  <si>
    <t>みずほ情報総研株式会社</t>
    <phoneticPr fontId="5"/>
  </si>
  <si>
    <t>ＧＨＳ分類の実施、モデルラベル、モデルＳＤＳの作成等</t>
    <phoneticPr fontId="5"/>
  </si>
  <si>
    <t>化学物質に係るリスクアセスメント簡易ツールの開発、既存ツールの改修及び労働者教育用テキストの作成並びに講習会の開催等</t>
    <phoneticPr fontId="5"/>
  </si>
  <si>
    <t>海外の化学物質に係る有害性情報、規制状況等の調査等</t>
    <phoneticPr fontId="5"/>
  </si>
  <si>
    <t>-</t>
    <phoneticPr fontId="5"/>
  </si>
  <si>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</si>
  <si>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</si>
  <si>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</si>
  <si>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</si>
  <si>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</si>
  <si>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役務・物品の購入等</t>
    <rPh sb="0" eb="2">
      <t>エキム</t>
    </rPh>
    <rPh sb="3" eb="5">
      <t>ブッピン</t>
    </rPh>
    <rPh sb="6" eb="8">
      <t>コウニュウ</t>
    </rPh>
    <rPh sb="8" eb="9">
      <t>トウ</t>
    </rPh>
    <phoneticPr fontId="5"/>
  </si>
  <si>
    <t>専門家への謝金</t>
    <rPh sb="0" eb="3">
      <t>センモンカ</t>
    </rPh>
    <rPh sb="5" eb="7">
      <t>シャキン</t>
    </rPh>
    <phoneticPr fontId="5"/>
  </si>
  <si>
    <t>職員の出張等に係る旅費</t>
    <rPh sb="0" eb="2">
      <t>ショクイン</t>
    </rPh>
    <rPh sb="3" eb="5">
      <t>シュッチョウ</t>
    </rPh>
    <rPh sb="5" eb="6">
      <t>トウ</t>
    </rPh>
    <rPh sb="7" eb="8">
      <t>カカ</t>
    </rPh>
    <rPh sb="9" eb="11">
      <t>リョヒ</t>
    </rPh>
    <phoneticPr fontId="5"/>
  </si>
  <si>
    <t>専門家への旅費</t>
    <rPh sb="0" eb="3">
      <t>センモンカ</t>
    </rPh>
    <rPh sb="5" eb="7">
      <t>リョヒ</t>
    </rPh>
    <phoneticPr fontId="5"/>
  </si>
  <si>
    <t>-</t>
    <phoneticPr fontId="5"/>
  </si>
  <si>
    <t>-</t>
    <phoneticPr fontId="5"/>
  </si>
  <si>
    <t>-</t>
    <phoneticPr fontId="5"/>
  </si>
  <si>
    <t>-</t>
    <phoneticPr fontId="5"/>
  </si>
  <si>
    <t>-</t>
    <phoneticPr fontId="5"/>
  </si>
  <si>
    <t>-</t>
    <phoneticPr fontId="5"/>
  </si>
  <si>
    <t>367</t>
    <phoneticPr fontId="5"/>
  </si>
  <si>
    <t>庁費</t>
    <rPh sb="0" eb="2">
      <t>チョウヒ</t>
    </rPh>
    <phoneticPr fontId="5"/>
  </si>
  <si>
    <t>諸謝金</t>
    <rPh sb="0" eb="3">
      <t>ショシャキン</t>
    </rPh>
    <phoneticPr fontId="5"/>
  </si>
  <si>
    <t>職員旅費</t>
    <rPh sb="0" eb="4">
      <t>ショクインリョヒ</t>
    </rPh>
    <phoneticPr fontId="5"/>
  </si>
  <si>
    <t>委員等旅費</t>
    <rPh sb="0" eb="2">
      <t>イイン</t>
    </rPh>
    <rPh sb="2" eb="3">
      <t>トウ</t>
    </rPh>
    <rPh sb="3" eb="5">
      <t>リョヒ</t>
    </rPh>
    <phoneticPr fontId="5"/>
  </si>
  <si>
    <t>専門家への謝金</t>
    <phoneticPr fontId="5"/>
  </si>
  <si>
    <t>職員の出張等に係る経費</t>
    <phoneticPr fontId="5"/>
  </si>
  <si>
    <t>専門家への旅費</t>
    <phoneticPr fontId="5"/>
  </si>
  <si>
    <t>　引き続き、有効な事業の運営に努めたい。</t>
    <phoneticPr fontId="5"/>
  </si>
  <si>
    <t>役務・物品の購入等</t>
    <phoneticPr fontId="5"/>
  </si>
  <si>
    <t>-</t>
    <phoneticPr fontId="5"/>
  </si>
  <si>
    <t>-</t>
    <phoneticPr fontId="5"/>
  </si>
  <si>
    <t>A.テクノヒル株式会社</t>
    <phoneticPr fontId="5"/>
  </si>
  <si>
    <t>B.みずほ情報総研株式会社</t>
    <phoneticPr fontId="5"/>
  </si>
  <si>
    <t>C.みずほ情報総研株式会社</t>
    <phoneticPr fontId="5"/>
  </si>
  <si>
    <t>D.テクノヒル株式会社</t>
    <phoneticPr fontId="5"/>
  </si>
  <si>
    <t>E.事務費</t>
    <rPh sb="2" eb="5">
      <t>ジムヒ</t>
    </rPh>
    <phoneticPr fontId="5"/>
  </si>
  <si>
    <t>381</t>
    <phoneticPr fontId="5"/>
  </si>
  <si>
    <t>　毎年度、活動実績は達成している。</t>
    <rPh sb="10" eb="12">
      <t>タッセイ</t>
    </rPh>
    <phoneticPr fontId="5"/>
  </si>
  <si>
    <t>労働災害防止対策事業
委託費</t>
    <rPh sb="0" eb="4">
      <t>ロウサイ</t>
    </rPh>
    <rPh sb="4" eb="6">
      <t>ボウシ</t>
    </rPh>
    <rPh sb="6" eb="8">
      <t>タイサク</t>
    </rPh>
    <rPh sb="8" eb="10">
      <t>ジギョウ</t>
    </rPh>
    <rPh sb="11" eb="14">
      <t>イタクヒ</t>
    </rPh>
    <phoneticPr fontId="5"/>
  </si>
  <si>
    <t>【～平成30年度】
モデルSDSについて、「役に立った」とする割合を60%以上にする。
【平成31年度～】
モデルSDSについて、「役に立った」とする割合を80%以上にする。</t>
    <rPh sb="45" eb="47">
      <t>ヘイセイ</t>
    </rPh>
    <rPh sb="49" eb="51">
      <t>ネンド</t>
    </rPh>
    <phoneticPr fontId="5"/>
  </si>
  <si>
    <t>執行率を勘案して積算を見直す等事業内容を精査し、予算額の縮減について検討すること。</t>
    <phoneticPr fontId="5"/>
  </si>
  <si>
    <t>点検対象外</t>
    <rPh sb="0" eb="2">
      <t>テンケン</t>
    </rPh>
    <rPh sb="2" eb="5">
      <t>タイショウガイ</t>
    </rPh>
    <phoneticPr fontId="5"/>
  </si>
  <si>
    <t>-</t>
    <phoneticPr fontId="5"/>
  </si>
  <si>
    <t>施策目標Ⅲ－２－１  労働者が安全で健康に働くことができる職場づくりを推進すること</t>
    <phoneticPr fontId="5"/>
  </si>
  <si>
    <t>-</t>
    <phoneticPr fontId="5"/>
  </si>
  <si>
    <t>-</t>
    <phoneticPr fontId="5"/>
  </si>
  <si>
    <t>-</t>
    <phoneticPr fontId="5"/>
  </si>
  <si>
    <t>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t>
    <phoneticPr fontId="5"/>
  </si>
  <si>
    <t>-</t>
    <phoneticPr fontId="5"/>
  </si>
  <si>
    <t>-</t>
    <phoneticPr fontId="5"/>
  </si>
  <si>
    <t>-</t>
    <phoneticPr fontId="5"/>
  </si>
  <si>
    <t>-</t>
    <phoneticPr fontId="5"/>
  </si>
  <si>
    <t>-</t>
    <phoneticPr fontId="5"/>
  </si>
  <si>
    <t>-</t>
    <phoneticPr fontId="5"/>
  </si>
  <si>
    <t>-</t>
    <phoneticPr fontId="5"/>
  </si>
  <si>
    <t>ラベル教育外国語教材の作成費用の計上等による増</t>
    <rPh sb="3" eb="5">
      <t>キョウイク</t>
    </rPh>
    <rPh sb="5" eb="8">
      <t>ガイコクゴ</t>
    </rPh>
    <rPh sb="8" eb="10">
      <t>キョウザイ</t>
    </rPh>
    <rPh sb="11" eb="13">
      <t>サクセイ</t>
    </rPh>
    <rPh sb="13" eb="15">
      <t>ヒヨウ</t>
    </rPh>
    <rPh sb="16" eb="18">
      <t>ケイジョウ</t>
    </rPh>
    <rPh sb="18" eb="19">
      <t>トウ</t>
    </rPh>
    <rPh sb="22" eb="23">
      <t>ゾウ</t>
    </rPh>
    <phoneticPr fontId="5"/>
  </si>
  <si>
    <t>　一般競争入札により生じた契約差額であり、妥当である。</t>
    <rPh sb="1" eb="3">
      <t>イッパン</t>
    </rPh>
    <rPh sb="3" eb="5">
      <t>キョウソウ</t>
    </rPh>
    <rPh sb="5" eb="7">
      <t>ニュウサツ</t>
    </rPh>
    <rPh sb="10" eb="11">
      <t>ショウ</t>
    </rPh>
    <rPh sb="13" eb="15">
      <t>ケイヤク</t>
    </rPh>
    <rPh sb="15" eb="17">
      <t>サガク</t>
    </rPh>
    <rPh sb="21" eb="23">
      <t>ダトウ</t>
    </rPh>
    <phoneticPr fontId="5"/>
  </si>
  <si>
    <t>　一般競争入札（総合評価落札方式）により委託先を決定している。　なお、一者応札については、より広く応札者を募るため入札公示の早期化、公示期間の延長等を行っている。</t>
    <rPh sb="35" eb="36">
      <t>イチ</t>
    </rPh>
    <rPh sb="57" eb="59">
      <t>ニュウサツ</t>
    </rPh>
    <rPh sb="59" eb="61">
      <t>コウジ</t>
    </rPh>
    <rPh sb="62" eb="65">
      <t>ソウキカ</t>
    </rPh>
    <phoneticPr fontId="5"/>
  </si>
  <si>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・リスクアセスメントの簡易ツール（ＷＥＢ対応）を作成し、ホームページで公開する。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phoneticPr fontId="5"/>
  </si>
  <si>
    <t>労働者災害補償保険法第29条第１項第３号</t>
    <phoneticPr fontId="5"/>
  </si>
  <si>
    <t>第13次労働災害防止計画</t>
    <phoneticPr fontId="5"/>
  </si>
  <si>
    <t>　化学物質による労働災害の防止を推進するため、平成２６年の労働安全衛生法の改正により、化学物質の危険・有害性情報のラベル表示、ＳＤＳ（安全データシート）通知義務の対象物質を拡大するとともに、リスクアセスメントの実施を義務付けたところであ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phoneticPr fontId="5"/>
  </si>
  <si>
    <t>執行率を勘案したが、今後増加することが見込まれる外国人労働者対策のため、ラベル教育外国語教材の作成費用の計上等を行ったことにより、増額となっている。</t>
    <rPh sb="0" eb="2">
      <t>シッコウ</t>
    </rPh>
    <rPh sb="2" eb="3">
      <t>リツ</t>
    </rPh>
    <rPh sb="4" eb="6">
      <t>カンアン</t>
    </rPh>
    <rPh sb="56" eb="57">
      <t>オコナ</t>
    </rPh>
    <rPh sb="65" eb="6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</si>
</sst>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0</xdr:rowOff>
    </xdr:from>
    <xdr:to>
      <xdr:col>23</xdr:col>
      <xdr:colOff>36233</xdr:colOff>
      <xdr:row>743</xdr:row>
      <xdr:rowOff>342339</xdr:rowOff>
    </xdr:to>
    <xdr:sp macro="" textlink="">
      <xdr:nvSpPr>
        <xdr:cNvPr id="3" name="正方形/長方形 2"/>
        <xdr:cNvSpPr/>
      </xdr:nvSpPr>
      <xdr:spPr>
        <a:xfrm>
          <a:off x="1645920" y="40241220"/>
          <a:ext cx="2596553" cy="7004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66675</xdr:colOff>
      <xdr:row>743</xdr:row>
      <xdr:rowOff>0</xdr:rowOff>
    </xdr:from>
    <xdr:to>
      <xdr:col>31</xdr:col>
      <xdr:colOff>124946</xdr:colOff>
      <xdr:row>743</xdr:row>
      <xdr:rowOff>0</xdr:rowOff>
    </xdr:to>
    <xdr:cxnSp macro="">
      <xdr:nvCxnSpPr>
        <xdr:cNvPr id="4" name="直線矢印コネクタ 3"/>
        <xdr:cNvCxnSpPr/>
      </xdr:nvCxnSpPr>
      <xdr:spPr>
        <a:xfrm>
          <a:off x="4272915" y="40599360"/>
          <a:ext cx="1521311" cy="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0</xdr:colOff>
      <xdr:row>742</xdr:row>
      <xdr:rowOff>0</xdr:rowOff>
    </xdr:from>
    <xdr:to>
      <xdr:col>46</xdr:col>
      <xdr:colOff>34740</xdr:colOff>
      <xdr:row>743</xdr:row>
      <xdr:rowOff>342340</xdr:rowOff>
    </xdr:to>
    <xdr:sp macro="" textlink="">
      <xdr:nvSpPr>
        <xdr:cNvPr id="5" name="正方形/長方形 4"/>
        <xdr:cNvSpPr/>
      </xdr:nvSpPr>
      <xdr:spPr>
        <a:xfrm>
          <a:off x="5852160" y="40241220"/>
          <a:ext cx="2595060" cy="70048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19822</xdr:colOff>
      <xdr:row>744</xdr:row>
      <xdr:rowOff>131548</xdr:rowOff>
    </xdr:from>
    <xdr:to>
      <xdr:col>23</xdr:col>
      <xdr:colOff>43355</xdr:colOff>
      <xdr:row>745</xdr:row>
      <xdr:rowOff>104093</xdr:rowOff>
    </xdr:to>
    <xdr:sp macro="" textlink="">
      <xdr:nvSpPr>
        <xdr:cNvPr id="6" name="正方形/長方形 5"/>
        <xdr:cNvSpPr/>
      </xdr:nvSpPr>
      <xdr:spPr>
        <a:xfrm>
          <a:off x="1687984" y="42072440"/>
          <a:ext cx="2618452" cy="33295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9</xdr:col>
      <xdr:colOff>61784</xdr:colOff>
      <xdr:row>744</xdr:row>
      <xdr:rowOff>113270</xdr:rowOff>
    </xdr:from>
    <xdr:to>
      <xdr:col>23</xdr:col>
      <xdr:colOff>20594</xdr:colOff>
      <xdr:row>745</xdr:row>
      <xdr:rowOff>130639</xdr:rowOff>
    </xdr:to>
    <xdr:sp macro="" textlink="">
      <xdr:nvSpPr>
        <xdr:cNvPr id="7" name="大かっこ 6"/>
        <xdr:cNvSpPr/>
      </xdr:nvSpPr>
      <xdr:spPr>
        <a:xfrm>
          <a:off x="1729946" y="42054162"/>
          <a:ext cx="2553729" cy="37777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0</xdr:colOff>
      <xdr:row>741</xdr:row>
      <xdr:rowOff>0</xdr:rowOff>
    </xdr:from>
    <xdr:to>
      <xdr:col>46</xdr:col>
      <xdr:colOff>90768</xdr:colOff>
      <xdr:row>741</xdr:row>
      <xdr:rowOff>347383</xdr:rowOff>
    </xdr:to>
    <xdr:sp macro="" textlink="">
      <xdr:nvSpPr>
        <xdr:cNvPr id="8" name="正方形/長方形 7"/>
        <xdr:cNvSpPr/>
      </xdr:nvSpPr>
      <xdr:spPr>
        <a:xfrm>
          <a:off x="5852160" y="39883080"/>
          <a:ext cx="2651088" cy="3473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行政経費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748</xdr:row>
      <xdr:rowOff>169315</xdr:rowOff>
    </xdr:from>
    <xdr:to>
      <xdr:col>28</xdr:col>
      <xdr:colOff>19049</xdr:colOff>
      <xdr:row>750</xdr:row>
      <xdr:rowOff>156509</xdr:rowOff>
    </xdr:to>
    <xdr:sp macro="" textlink="">
      <xdr:nvSpPr>
        <xdr:cNvPr id="9" name="正方形/長方形 8"/>
        <xdr:cNvSpPr/>
      </xdr:nvSpPr>
      <xdr:spPr>
        <a:xfrm>
          <a:off x="3292865" y="42544135"/>
          <a:ext cx="1846824" cy="7034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52.4</a:t>
          </a:r>
          <a:r>
            <a:rPr kumimoji="1" lang="ja-JP" altLang="en-US" sz="1100">
              <a:solidFill>
                <a:sysClr val="windowText" lastClr="000000"/>
              </a:solidFill>
            </a:rPr>
            <a:t>百万円）</a:t>
          </a:r>
        </a:p>
      </xdr:txBody>
    </xdr:sp>
    <xdr:clientData/>
  </xdr:twoCellAnchor>
  <xdr:twoCellAnchor>
    <xdr:from>
      <xdr:col>18</xdr:col>
      <xdr:colOff>53008</xdr:colOff>
      <xdr:row>750</xdr:row>
      <xdr:rowOff>311549</xdr:rowOff>
    </xdr:from>
    <xdr:to>
      <xdr:col>46</xdr:col>
      <xdr:colOff>51487</xdr:colOff>
      <xdr:row>751</xdr:row>
      <xdr:rowOff>226541</xdr:rowOff>
    </xdr:to>
    <xdr:sp macro="" textlink="">
      <xdr:nvSpPr>
        <xdr:cNvPr id="10" name="大かっこ 9"/>
        <xdr:cNvSpPr/>
      </xdr:nvSpPr>
      <xdr:spPr>
        <a:xfrm>
          <a:off x="3389332" y="235306171"/>
          <a:ext cx="5188317" cy="275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115674</xdr:colOff>
      <xdr:row>750</xdr:row>
      <xdr:rowOff>286684</xdr:rowOff>
    </xdr:from>
    <xdr:to>
      <xdr:col>45</xdr:col>
      <xdr:colOff>100501</xdr:colOff>
      <xdr:row>751</xdr:row>
      <xdr:rowOff>288324</xdr:rowOff>
    </xdr:to>
    <xdr:sp macro="" textlink="">
      <xdr:nvSpPr>
        <xdr:cNvPr id="11" name="正方形/長方形 10"/>
        <xdr:cNvSpPr/>
      </xdr:nvSpPr>
      <xdr:spPr>
        <a:xfrm>
          <a:off x="3451998" y="235281306"/>
          <a:ext cx="4989314" cy="362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ラベル表示、ＳＤＳ交付等の化学物質管理に関する相談窓口の設置、訪問指導等</a:t>
          </a:r>
        </a:p>
      </xdr:txBody>
    </xdr:sp>
    <xdr:clientData/>
  </xdr:twoCellAnchor>
  <xdr:twoCellAnchor>
    <xdr:from>
      <xdr:col>11</xdr:col>
      <xdr:colOff>182880</xdr:colOff>
      <xdr:row>745</xdr:row>
      <xdr:rowOff>171450</xdr:rowOff>
    </xdr:from>
    <xdr:to>
      <xdr:col>12</xdr:col>
      <xdr:colOff>0</xdr:colOff>
      <xdr:row>766</xdr:row>
      <xdr:rowOff>10297</xdr:rowOff>
    </xdr:to>
    <xdr:cxnSp macro="">
      <xdr:nvCxnSpPr>
        <xdr:cNvPr id="12" name="直線コネクタ 11"/>
        <xdr:cNvCxnSpPr/>
      </xdr:nvCxnSpPr>
      <xdr:spPr>
        <a:xfrm>
          <a:off x="2221745" y="233374342"/>
          <a:ext cx="2471" cy="810757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754</xdr:row>
      <xdr:rowOff>19823</xdr:rowOff>
    </xdr:from>
    <xdr:to>
      <xdr:col>30</xdr:col>
      <xdr:colOff>61783</xdr:colOff>
      <xdr:row>756</xdr:row>
      <xdr:rowOff>3842</xdr:rowOff>
    </xdr:to>
    <xdr:sp macro="" textlink="">
      <xdr:nvSpPr>
        <xdr:cNvPr id="13" name="正方形/長方形 12"/>
        <xdr:cNvSpPr/>
      </xdr:nvSpPr>
      <xdr:spPr>
        <a:xfrm>
          <a:off x="3357669" y="236445769"/>
          <a:ext cx="2264655" cy="7048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43.2</a:t>
          </a:r>
          <a:r>
            <a:rPr kumimoji="1" lang="ja-JP" altLang="en-US" sz="1100">
              <a:solidFill>
                <a:sysClr val="windowText" lastClr="000000"/>
              </a:solidFill>
            </a:rPr>
            <a:t>百万円）</a:t>
          </a:r>
        </a:p>
      </xdr:txBody>
    </xdr:sp>
    <xdr:clientData/>
  </xdr:twoCellAnchor>
  <xdr:twoCellAnchor>
    <xdr:from>
      <xdr:col>18</xdr:col>
      <xdr:colOff>32412</xdr:colOff>
      <xdr:row>756</xdr:row>
      <xdr:rowOff>135369</xdr:rowOff>
    </xdr:from>
    <xdr:to>
      <xdr:col>38</xdr:col>
      <xdr:colOff>28421</xdr:colOff>
      <xdr:row>756</xdr:row>
      <xdr:rowOff>374747</xdr:rowOff>
    </xdr:to>
    <xdr:sp macro="" textlink="">
      <xdr:nvSpPr>
        <xdr:cNvPr id="14" name="大かっこ 13"/>
        <xdr:cNvSpPr/>
      </xdr:nvSpPr>
      <xdr:spPr>
        <a:xfrm>
          <a:off x="3368736" y="237282126"/>
          <a:ext cx="3703036" cy="239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66589</xdr:colOff>
      <xdr:row>756</xdr:row>
      <xdr:rowOff>136591</xdr:rowOff>
    </xdr:from>
    <xdr:to>
      <xdr:col>37</xdr:col>
      <xdr:colOff>91989</xdr:colOff>
      <xdr:row>756</xdr:row>
      <xdr:rowOff>417207</xdr:rowOff>
    </xdr:to>
    <xdr:sp macro="" textlink="">
      <xdr:nvSpPr>
        <xdr:cNvPr id="15" name="正方形/長方形 14"/>
        <xdr:cNvSpPr/>
      </xdr:nvSpPr>
      <xdr:spPr>
        <a:xfrm>
          <a:off x="3402913" y="237283348"/>
          <a:ext cx="3547076" cy="280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ＧＨＳ分類の実施、モデルラベル、モデルＳＤＳの作成等</a:t>
          </a:r>
        </a:p>
      </xdr:txBody>
    </xdr:sp>
    <xdr:clientData/>
  </xdr:twoCellAnchor>
  <xdr:twoCellAnchor>
    <xdr:from>
      <xdr:col>17</xdr:col>
      <xdr:colOff>182000</xdr:colOff>
      <xdr:row>759</xdr:row>
      <xdr:rowOff>133865</xdr:rowOff>
    </xdr:from>
    <xdr:to>
      <xdr:col>30</xdr:col>
      <xdr:colOff>10297</xdr:colOff>
      <xdr:row>760</xdr:row>
      <xdr:rowOff>401595</xdr:rowOff>
    </xdr:to>
    <xdr:sp macro="" textlink="">
      <xdr:nvSpPr>
        <xdr:cNvPr id="16" name="正方形/長方形 15"/>
        <xdr:cNvSpPr/>
      </xdr:nvSpPr>
      <xdr:spPr>
        <a:xfrm>
          <a:off x="3332973" y="238269162"/>
          <a:ext cx="2237865" cy="6384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44.3</a:t>
          </a:r>
          <a:r>
            <a:rPr kumimoji="1" lang="ja-JP" altLang="en-US" sz="1100">
              <a:solidFill>
                <a:sysClr val="windowText" lastClr="000000"/>
              </a:solidFill>
            </a:rPr>
            <a:t>百万円）</a:t>
          </a:r>
        </a:p>
      </xdr:txBody>
    </xdr:sp>
    <xdr:clientData/>
  </xdr:twoCellAnchor>
  <xdr:twoCellAnchor>
    <xdr:from>
      <xdr:col>18</xdr:col>
      <xdr:colOff>20595</xdr:colOff>
      <xdr:row>761</xdr:row>
      <xdr:rowOff>92676</xdr:rowOff>
    </xdr:from>
    <xdr:to>
      <xdr:col>42</xdr:col>
      <xdr:colOff>175053</xdr:colOff>
      <xdr:row>762</xdr:row>
      <xdr:rowOff>92676</xdr:rowOff>
    </xdr:to>
    <xdr:sp macro="" textlink="">
      <xdr:nvSpPr>
        <xdr:cNvPr id="17" name="大かっこ 16"/>
        <xdr:cNvSpPr/>
      </xdr:nvSpPr>
      <xdr:spPr>
        <a:xfrm>
          <a:off x="3356919" y="239041460"/>
          <a:ext cx="4602891" cy="442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164758</xdr:colOff>
      <xdr:row>761</xdr:row>
      <xdr:rowOff>62166</xdr:rowOff>
    </xdr:from>
    <xdr:to>
      <xdr:col>42</xdr:col>
      <xdr:colOff>1</xdr:colOff>
      <xdr:row>762</xdr:row>
      <xdr:rowOff>133863</xdr:rowOff>
    </xdr:to>
    <xdr:sp macro="" textlink="">
      <xdr:nvSpPr>
        <xdr:cNvPr id="18" name="正方形/長方形 17"/>
        <xdr:cNvSpPr/>
      </xdr:nvSpPr>
      <xdr:spPr>
        <a:xfrm>
          <a:off x="3130380" y="238805004"/>
          <a:ext cx="4654378" cy="514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化学物質に係るリスクアセスメント簡易ツールの開発、既存ツール</a:t>
          </a:r>
          <a:endParaRPr kumimoji="1" lang="en-US" altLang="ja-JP" sz="1100">
            <a:solidFill>
              <a:sysClr val="windowText" lastClr="000000"/>
            </a:solidFill>
          </a:endParaRPr>
        </a:p>
        <a:p>
          <a:pPr algn="ctr"/>
          <a:r>
            <a:rPr kumimoji="1" lang="ja-JP" altLang="en-US" sz="1100">
              <a:solidFill>
                <a:sysClr val="windowText" lastClr="000000"/>
              </a:solidFill>
            </a:rPr>
            <a:t>の改修及び労働者教育用テキストの作成並びに講習会の開催等</a:t>
          </a:r>
        </a:p>
      </xdr:txBody>
    </xdr:sp>
    <xdr:clientData/>
  </xdr:twoCellAnchor>
  <xdr:twoCellAnchor>
    <xdr:from>
      <xdr:col>17</xdr:col>
      <xdr:colOff>182000</xdr:colOff>
      <xdr:row>764</xdr:row>
      <xdr:rowOff>298621</xdr:rowOff>
    </xdr:from>
    <xdr:to>
      <xdr:col>28</xdr:col>
      <xdr:colOff>51486</xdr:colOff>
      <xdr:row>767</xdr:row>
      <xdr:rowOff>27890</xdr:rowOff>
    </xdr:to>
    <xdr:sp macro="" textlink="">
      <xdr:nvSpPr>
        <xdr:cNvPr id="22" name="正方形/長方形 21"/>
        <xdr:cNvSpPr/>
      </xdr:nvSpPr>
      <xdr:spPr>
        <a:xfrm>
          <a:off x="3332973" y="240524270"/>
          <a:ext cx="1908351" cy="6560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18</xdr:col>
      <xdr:colOff>41188</xdr:colOff>
      <xdr:row>767</xdr:row>
      <xdr:rowOff>212227</xdr:rowOff>
    </xdr:from>
    <xdr:to>
      <xdr:col>41</xdr:col>
      <xdr:colOff>38716</xdr:colOff>
      <xdr:row>768</xdr:row>
      <xdr:rowOff>246644</xdr:rowOff>
    </xdr:to>
    <xdr:sp macro="" textlink="">
      <xdr:nvSpPr>
        <xdr:cNvPr id="23" name="大かっこ 22"/>
        <xdr:cNvSpPr/>
      </xdr:nvSpPr>
      <xdr:spPr>
        <a:xfrm>
          <a:off x="3377512" y="241364632"/>
          <a:ext cx="4260609" cy="343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9479</xdr:colOff>
      <xdr:row>749</xdr:row>
      <xdr:rowOff>192208</xdr:rowOff>
    </xdr:from>
    <xdr:to>
      <xdr:col>17</xdr:col>
      <xdr:colOff>127862</xdr:colOff>
      <xdr:row>749</xdr:row>
      <xdr:rowOff>192208</xdr:rowOff>
    </xdr:to>
    <xdr:cxnSp macro="">
      <xdr:nvCxnSpPr>
        <xdr:cNvPr id="25" name="直線矢印コネクタ 24"/>
        <xdr:cNvCxnSpPr/>
      </xdr:nvCxnSpPr>
      <xdr:spPr>
        <a:xfrm>
          <a:off x="2233695" y="234496911"/>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754</xdr:row>
      <xdr:rowOff>349970</xdr:rowOff>
    </xdr:from>
    <xdr:to>
      <xdr:col>17</xdr:col>
      <xdr:colOff>138073</xdr:colOff>
      <xdr:row>754</xdr:row>
      <xdr:rowOff>349970</xdr:rowOff>
    </xdr:to>
    <xdr:cxnSp macro="">
      <xdr:nvCxnSpPr>
        <xdr:cNvPr id="26" name="直線矢印コネクタ 25"/>
        <xdr:cNvCxnSpPr/>
      </xdr:nvCxnSpPr>
      <xdr:spPr>
        <a:xfrm>
          <a:off x="2214250" y="44866010"/>
          <a:ext cx="10327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179727</xdr:colOff>
      <xdr:row>760</xdr:row>
      <xdr:rowOff>95960</xdr:rowOff>
    </xdr:from>
    <xdr:to>
      <xdr:col>17</xdr:col>
      <xdr:colOff>112759</xdr:colOff>
      <xdr:row>760</xdr:row>
      <xdr:rowOff>95960</xdr:rowOff>
    </xdr:to>
    <xdr:cxnSp macro="">
      <xdr:nvCxnSpPr>
        <xdr:cNvPr id="27" name="直線矢印コネクタ 26"/>
        <xdr:cNvCxnSpPr/>
      </xdr:nvCxnSpPr>
      <xdr:spPr>
        <a:xfrm>
          <a:off x="2218592" y="238426906"/>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640</xdr:colOff>
      <xdr:row>766</xdr:row>
      <xdr:rowOff>8752</xdr:rowOff>
    </xdr:from>
    <xdr:to>
      <xdr:col>17</xdr:col>
      <xdr:colOff>119023</xdr:colOff>
      <xdr:row>766</xdr:row>
      <xdr:rowOff>8752</xdr:rowOff>
    </xdr:to>
    <xdr:cxnSp macro="">
      <xdr:nvCxnSpPr>
        <xdr:cNvPr id="29" name="直線矢印コネクタ 28"/>
        <xdr:cNvCxnSpPr/>
      </xdr:nvCxnSpPr>
      <xdr:spPr>
        <a:xfrm>
          <a:off x="2224856" y="241480374"/>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41190</xdr:colOff>
      <xdr:row>763</xdr:row>
      <xdr:rowOff>225083</xdr:rowOff>
    </xdr:from>
    <xdr:to>
      <xdr:col>42</xdr:col>
      <xdr:colOff>43935</xdr:colOff>
      <xdr:row>764</xdr:row>
      <xdr:rowOff>267730</xdr:rowOff>
    </xdr:to>
    <xdr:sp macro="" textlink="">
      <xdr:nvSpPr>
        <xdr:cNvPr id="31" name="正方形/長方形 30"/>
        <xdr:cNvSpPr/>
      </xdr:nvSpPr>
      <xdr:spPr>
        <a:xfrm>
          <a:off x="3377514" y="239791705"/>
          <a:ext cx="4451178" cy="526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海外等における化学物質の有害性情報等に係る新たな知見の収集事業</a:t>
          </a: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8645</xdr:colOff>
      <xdr:row>757</xdr:row>
      <xdr:rowOff>391160</xdr:rowOff>
    </xdr:from>
    <xdr:to>
      <xdr:col>43</xdr:col>
      <xdr:colOff>41189</xdr:colOff>
      <xdr:row>759</xdr:row>
      <xdr:rowOff>154460</xdr:rowOff>
    </xdr:to>
    <xdr:sp macro="" textlink="">
      <xdr:nvSpPr>
        <xdr:cNvPr id="32" name="正方形/長方形 31"/>
        <xdr:cNvSpPr/>
      </xdr:nvSpPr>
      <xdr:spPr>
        <a:xfrm>
          <a:off x="3344969" y="237743863"/>
          <a:ext cx="4666328" cy="5458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化学物質の簡易リスクアセスメント手法開発・改良及び労働者教育事業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24520</xdr:colOff>
      <xdr:row>752</xdr:row>
      <xdr:rowOff>103920</xdr:rowOff>
    </xdr:from>
    <xdr:to>
      <xdr:col>33</xdr:col>
      <xdr:colOff>190500</xdr:colOff>
      <xdr:row>753</xdr:row>
      <xdr:rowOff>299223</xdr:rowOff>
    </xdr:to>
    <xdr:sp macro="" textlink="">
      <xdr:nvSpPr>
        <xdr:cNvPr id="33" name="正方形/長方形 32"/>
        <xdr:cNvSpPr/>
      </xdr:nvSpPr>
      <xdr:spPr>
        <a:xfrm>
          <a:off x="3316360" y="43911300"/>
          <a:ext cx="2901560" cy="5458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27695</xdr:colOff>
      <xdr:row>746</xdr:row>
      <xdr:rowOff>144163</xdr:rowOff>
    </xdr:from>
    <xdr:to>
      <xdr:col>31</xdr:col>
      <xdr:colOff>114300</xdr:colOff>
      <xdr:row>748</xdr:row>
      <xdr:rowOff>144162</xdr:rowOff>
    </xdr:to>
    <xdr:sp macro="" textlink="">
      <xdr:nvSpPr>
        <xdr:cNvPr id="34" name="正方形/長方形 33"/>
        <xdr:cNvSpPr/>
      </xdr:nvSpPr>
      <xdr:spPr>
        <a:xfrm>
          <a:off x="3364019" y="233645677"/>
          <a:ext cx="2496173" cy="5972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72081</xdr:colOff>
      <xdr:row>767</xdr:row>
      <xdr:rowOff>248558</xdr:rowOff>
    </xdr:from>
    <xdr:to>
      <xdr:col>39</xdr:col>
      <xdr:colOff>72080</xdr:colOff>
      <xdr:row>768</xdr:row>
      <xdr:rowOff>271077</xdr:rowOff>
    </xdr:to>
    <xdr:sp macro="" textlink="">
      <xdr:nvSpPr>
        <xdr:cNvPr id="35" name="正方形/長方形 34"/>
        <xdr:cNvSpPr/>
      </xdr:nvSpPr>
      <xdr:spPr>
        <a:xfrm>
          <a:off x="3223054" y="241225909"/>
          <a:ext cx="4077729" cy="331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海外の化学物質に係る有害性情報、規制状況等の調査等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397</v>
      </c>
      <c r="AT2" s="221"/>
      <c r="AU2" s="221"/>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698</v>
      </c>
      <c r="H7" s="831"/>
      <c r="I7" s="831"/>
      <c r="J7" s="831"/>
      <c r="K7" s="831"/>
      <c r="L7" s="831"/>
      <c r="M7" s="831"/>
      <c r="N7" s="831"/>
      <c r="O7" s="831"/>
      <c r="P7" s="831"/>
      <c r="Q7" s="831"/>
      <c r="R7" s="831"/>
      <c r="S7" s="831"/>
      <c r="T7" s="831"/>
      <c r="U7" s="831"/>
      <c r="V7" s="831"/>
      <c r="W7" s="831"/>
      <c r="X7" s="832"/>
      <c r="Y7" s="396" t="s">
        <v>511</v>
      </c>
      <c r="Z7" s="297"/>
      <c r="AA7" s="297"/>
      <c r="AB7" s="297"/>
      <c r="AC7" s="297"/>
      <c r="AD7" s="397"/>
      <c r="AE7" s="384" t="s">
        <v>699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700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6.25" customHeight="1" x14ac:dyDescent="0.15">
      <c r="A10" s="740" t="s">
        <v>30</v>
      </c>
      <c r="B10" s="741"/>
      <c r="C10" s="741"/>
      <c r="D10" s="741"/>
      <c r="E10" s="741"/>
      <c r="F10" s="741"/>
      <c r="G10" s="673" t="s">
        <v>697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221</v>
      </c>
      <c r="Q13" s="110"/>
      <c r="R13" s="110"/>
      <c r="S13" s="110"/>
      <c r="T13" s="110"/>
      <c r="U13" s="110"/>
      <c r="V13" s="111"/>
      <c r="W13" s="109">
        <v>185</v>
      </c>
      <c r="X13" s="110"/>
      <c r="Y13" s="110"/>
      <c r="Z13" s="110"/>
      <c r="AA13" s="110"/>
      <c r="AB13" s="110"/>
      <c r="AC13" s="111"/>
      <c r="AD13" s="109">
        <v>183</v>
      </c>
      <c r="AE13" s="110"/>
      <c r="AF13" s="110"/>
      <c r="AG13" s="110"/>
      <c r="AH13" s="110"/>
      <c r="AI13" s="110"/>
      <c r="AJ13" s="111"/>
      <c r="AK13" s="109">
        <v>172</v>
      </c>
      <c r="AL13" s="110"/>
      <c r="AM13" s="110"/>
      <c r="AN13" s="110"/>
      <c r="AO13" s="110"/>
      <c r="AP13" s="110"/>
      <c r="AQ13" s="111"/>
      <c r="AR13" s="106">
        <v>203</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571</v>
      </c>
      <c r="Q14" s="110"/>
      <c r="R14" s="110"/>
      <c r="S14" s="110"/>
      <c r="T14" s="110"/>
      <c r="U14" s="110"/>
      <c r="V14" s="111"/>
      <c r="W14" s="109" t="s">
        <v>574</v>
      </c>
      <c r="X14" s="110"/>
      <c r="Y14" s="110"/>
      <c r="Z14" s="110"/>
      <c r="AA14" s="110"/>
      <c r="AB14" s="110"/>
      <c r="AC14" s="111"/>
      <c r="AD14" s="109" t="s">
        <v>574</v>
      </c>
      <c r="AE14" s="110"/>
      <c r="AF14" s="110"/>
      <c r="AG14" s="110"/>
      <c r="AH14" s="110"/>
      <c r="AI14" s="110"/>
      <c r="AJ14" s="111"/>
      <c r="AK14" s="109" t="s">
        <v>574</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572</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574</v>
      </c>
      <c r="AL15" s="110"/>
      <c r="AM15" s="110"/>
      <c r="AN15" s="110"/>
      <c r="AO15" s="110"/>
      <c r="AP15" s="110"/>
      <c r="AQ15" s="111"/>
      <c r="AR15" s="109" t="s">
        <v>572</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573</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572</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572</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t="s">
        <v>574</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221</v>
      </c>
      <c r="Q18" s="116"/>
      <c r="R18" s="116"/>
      <c r="S18" s="116"/>
      <c r="T18" s="116"/>
      <c r="U18" s="116"/>
      <c r="V18" s="117"/>
      <c r="W18" s="115">
        <f>SUM(W13:AC17)</f>
        <v>185</v>
      </c>
      <c r="X18" s="116"/>
      <c r="Y18" s="116"/>
      <c r="Z18" s="116"/>
      <c r="AA18" s="116"/>
      <c r="AB18" s="116"/>
      <c r="AC18" s="117"/>
      <c r="AD18" s="115">
        <f>SUM(AD13:AJ17)</f>
        <v>183</v>
      </c>
      <c r="AE18" s="116"/>
      <c r="AF18" s="116"/>
      <c r="AG18" s="116"/>
      <c r="AH18" s="116"/>
      <c r="AI18" s="116"/>
      <c r="AJ18" s="117"/>
      <c r="AK18" s="115">
        <f>SUM(AK13:AQ17)</f>
        <v>172</v>
      </c>
      <c r="AL18" s="116"/>
      <c r="AM18" s="116"/>
      <c r="AN18" s="116"/>
      <c r="AO18" s="116"/>
      <c r="AP18" s="116"/>
      <c r="AQ18" s="117"/>
      <c r="AR18" s="115">
        <f>SUM(AR13:AX17)</f>
        <v>203</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202</v>
      </c>
      <c r="Q19" s="110"/>
      <c r="R19" s="110"/>
      <c r="S19" s="110"/>
      <c r="T19" s="110"/>
      <c r="U19" s="110"/>
      <c r="V19" s="111"/>
      <c r="W19" s="109">
        <v>155</v>
      </c>
      <c r="X19" s="110"/>
      <c r="Y19" s="110"/>
      <c r="Z19" s="110"/>
      <c r="AA19" s="110"/>
      <c r="AB19" s="110"/>
      <c r="AC19" s="111"/>
      <c r="AD19" s="109">
        <v>161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0.91402714932126694</v>
      </c>
      <c r="Q20" s="540"/>
      <c r="R20" s="540"/>
      <c r="S20" s="540"/>
      <c r="T20" s="540"/>
      <c r="U20" s="540"/>
      <c r="V20" s="540"/>
      <c r="W20" s="540">
        <f>IF(W18=0, "-", SUM(W19)/W18)</f>
        <v>0.83783783783783783</v>
      </c>
      <c r="X20" s="540"/>
      <c r="Y20" s="540"/>
      <c r="Z20" s="540"/>
      <c r="AA20" s="540"/>
      <c r="AB20" s="540"/>
      <c r="AC20" s="540"/>
      <c r="AD20" s="540">
        <f>IF(AD18=0, "-", SUM(AD19)/AD18)</f>
        <v>0.8797814207650273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474</v>
      </c>
      <c r="H21" s="928"/>
      <c r="I21" s="928"/>
      <c r="J21" s="928"/>
      <c r="K21" s="928"/>
      <c r="L21" s="928"/>
      <c r="M21" s="928"/>
      <c r="N21" s="928"/>
      <c r="O21" s="928"/>
      <c r="P21" s="540">
        <f>IF(P19=0, "-", SUM(P19)/SUM(P13,P14))</f>
        <v>0.91402714932126694</v>
      </c>
      <c r="Q21" s="540"/>
      <c r="R21" s="540"/>
      <c r="S21" s="540"/>
      <c r="T21" s="540"/>
      <c r="U21" s="540"/>
      <c r="V21" s="540"/>
      <c r="W21" s="540">
        <f>IF(W19=0, "-", SUM(W19)/SUM(W13,W14))</f>
        <v>0.83783783783783783</v>
      </c>
      <c r="X21" s="540"/>
      <c r="Y21" s="540"/>
      <c r="Z21" s="540"/>
      <c r="AA21" s="540"/>
      <c r="AB21" s="540"/>
      <c r="AC21" s="540"/>
      <c r="AD21" s="540">
        <f>IF(AD19=0, "-", SUM(AD19)/SUM(AD13,AD14))</f>
        <v>0.8797814207650273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453</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7" customHeight="1" x14ac:dyDescent="0.15">
      <c r="A23" s="202"/>
      <c r="B23" s="203"/>
      <c r="C23" s="203"/>
      <c r="D23" s="203"/>
      <c r="E23" s="203"/>
      <c r="F23" s="204"/>
      <c r="G23" s="187" t="s">
        <v>677</v>
      </c>
      <c r="H23" s="188"/>
      <c r="I23" s="188"/>
      <c r="J23" s="188"/>
      <c r="K23" s="188"/>
      <c r="L23" s="188"/>
      <c r="M23" s="188"/>
      <c r="N23" s="188"/>
      <c r="O23" s="189"/>
      <c r="P23" s="106">
        <v>155</v>
      </c>
      <c r="Q23" s="107"/>
      <c r="R23" s="107"/>
      <c r="S23" s="107"/>
      <c r="T23" s="107"/>
      <c r="U23" s="107"/>
      <c r="V23" s="108"/>
      <c r="W23" s="106">
        <v>186</v>
      </c>
      <c r="X23" s="107"/>
      <c r="Y23" s="107"/>
      <c r="Z23" s="107"/>
      <c r="AA23" s="107"/>
      <c r="AB23" s="107"/>
      <c r="AC23" s="108"/>
      <c r="AD23" s="210" t="s">
        <v>694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7" customHeight="1" x14ac:dyDescent="0.15">
      <c r="A24" s="202"/>
      <c r="B24" s="203"/>
      <c r="C24" s="203"/>
      <c r="D24" s="203"/>
      <c r="E24" s="203"/>
      <c r="F24" s="204"/>
      <c r="G24" s="190" t="s">
        <v>575</v>
      </c>
      <c r="H24" s="191"/>
      <c r="I24" s="191"/>
      <c r="J24" s="191"/>
      <c r="K24" s="191"/>
      <c r="L24" s="191"/>
      <c r="M24" s="191"/>
      <c r="N24" s="191"/>
      <c r="O24" s="192"/>
      <c r="P24" s="109">
        <v>10</v>
      </c>
      <c r="Q24" s="110"/>
      <c r="R24" s="110"/>
      <c r="S24" s="110"/>
      <c r="T24" s="110"/>
      <c r="U24" s="110"/>
      <c r="V24" s="111"/>
      <c r="W24" s="109">
        <v>10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7" customHeight="1" x14ac:dyDescent="0.15">
      <c r="A25" s="202"/>
      <c r="B25" s="203"/>
      <c r="C25" s="203"/>
      <c r="D25" s="203"/>
      <c r="E25" s="203"/>
      <c r="F25" s="204"/>
      <c r="G25" s="190" t="s">
        <v>576</v>
      </c>
      <c r="H25" s="191"/>
      <c r="I25" s="191"/>
      <c r="J25" s="191"/>
      <c r="K25" s="191"/>
      <c r="L25" s="191"/>
      <c r="M25" s="191"/>
      <c r="N25" s="191"/>
      <c r="O25" s="192"/>
      <c r="P25" s="109">
        <v>6</v>
      </c>
      <c r="Q25" s="110"/>
      <c r="R25" s="110"/>
      <c r="S25" s="110"/>
      <c r="T25" s="110"/>
      <c r="U25" s="110"/>
      <c r="V25" s="111"/>
      <c r="W25" s="109">
        <v>6</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7" customHeight="1" x14ac:dyDescent="0.15">
      <c r="A26" s="202"/>
      <c r="B26" s="203"/>
      <c r="C26" s="203"/>
      <c r="D26" s="203"/>
      <c r="E26" s="203"/>
      <c r="F26" s="204"/>
      <c r="G26" s="190" t="s">
        <v>577</v>
      </c>
      <c r="H26" s="191"/>
      <c r="I26" s="191"/>
      <c r="J26" s="191"/>
      <c r="K26" s="191"/>
      <c r="L26" s="191"/>
      <c r="M26" s="191"/>
      <c r="N26" s="191"/>
      <c r="O26" s="192"/>
      <c r="P26" s="109">
        <v>0.9</v>
      </c>
      <c r="Q26" s="110"/>
      <c r="R26" s="110"/>
      <c r="S26" s="110"/>
      <c r="T26" s="110"/>
      <c r="U26" s="110"/>
      <c r="V26" s="111"/>
      <c r="W26" s="109">
        <v>0.9</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7" customHeight="1" x14ac:dyDescent="0.15">
      <c r="A27" s="202"/>
      <c r="B27" s="203"/>
      <c r="C27" s="203"/>
      <c r="D27" s="203"/>
      <c r="E27" s="203"/>
      <c r="F27" s="204"/>
      <c r="G27" s="190" t="s">
        <v>578</v>
      </c>
      <c r="H27" s="191"/>
      <c r="I27" s="191"/>
      <c r="J27" s="191"/>
      <c r="K27" s="191"/>
      <c r="L27" s="191"/>
      <c r="M27" s="191"/>
      <c r="N27" s="191"/>
      <c r="O27" s="192"/>
      <c r="P27" s="109">
        <v>0.1</v>
      </c>
      <c r="Q27" s="110"/>
      <c r="R27" s="110"/>
      <c r="S27" s="110"/>
      <c r="T27" s="110"/>
      <c r="U27" s="110"/>
      <c r="V27" s="111"/>
      <c r="W27" s="109">
        <v>0.1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457</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172</v>
      </c>
      <c r="Q29" s="110"/>
      <c r="R29" s="110"/>
      <c r="S29" s="110"/>
      <c r="T29" s="110"/>
      <c r="U29" s="110"/>
      <c r="V29" s="111"/>
      <c r="W29" s="228">
        <f>AR13</f>
        <v>203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469</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668</v>
      </c>
      <c r="AR31" s="137"/>
      <c r="AS31" s="138" t="s">
        <v>355</v>
      </c>
      <c r="AT31" s="173"/>
      <c r="AU31" s="272">
        <v>31</v>
      </c>
      <c r="AV31" s="272"/>
      <c r="AW31" s="380" t="s">
        <v>300</v>
      </c>
      <c r="AX31" s="381"/>
    </row>
    <row r="32" spans="1:50" ht="23.25" customHeight="1" x14ac:dyDescent="0.15">
      <c r="A32" s="516"/>
      <c r="B32" s="514"/>
      <c r="C32" s="514"/>
      <c r="D32" s="514"/>
      <c r="E32" s="514"/>
      <c r="F32" s="515"/>
      <c r="G32" s="541" t="s">
        <v>579</v>
      </c>
      <c r="H32" s="542"/>
      <c r="I32" s="542"/>
      <c r="J32" s="542"/>
      <c r="K32" s="542"/>
      <c r="L32" s="542"/>
      <c r="M32" s="542"/>
      <c r="N32" s="542"/>
      <c r="O32" s="543"/>
      <c r="P32" s="162" t="s">
        <v>580</v>
      </c>
      <c r="Q32" s="162"/>
      <c r="R32" s="162"/>
      <c r="S32" s="162"/>
      <c r="T32" s="162"/>
      <c r="U32" s="162"/>
      <c r="V32" s="162"/>
      <c r="W32" s="162"/>
      <c r="X32" s="232"/>
      <c r="Y32" s="339" t="s">
        <v>12</v>
      </c>
      <c r="Z32" s="550"/>
      <c r="AA32" s="551"/>
      <c r="AB32" s="552" t="s">
        <v>581</v>
      </c>
      <c r="AC32" s="552"/>
      <c r="AD32" s="552"/>
      <c r="AE32" s="365">
        <v>521</v>
      </c>
      <c r="AF32" s="366"/>
      <c r="AG32" s="366"/>
      <c r="AH32" s="366"/>
      <c r="AI32" s="365">
        <v>562</v>
      </c>
      <c r="AJ32" s="366"/>
      <c r="AK32" s="366"/>
      <c r="AL32" s="366"/>
      <c r="AM32" s="365">
        <v>739</v>
      </c>
      <c r="AN32" s="366"/>
      <c r="AO32" s="366"/>
      <c r="AP32" s="366"/>
      <c r="AQ32" s="112" t="s">
        <v>582</v>
      </c>
      <c r="AR32" s="113"/>
      <c r="AS32" s="113"/>
      <c r="AT32" s="114"/>
      <c r="AU32" s="366" t="s">
        <v>572</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581</v>
      </c>
      <c r="AC33" s="523"/>
      <c r="AD33" s="523"/>
      <c r="AE33" s="365">
        <v>331</v>
      </c>
      <c r="AF33" s="366"/>
      <c r="AG33" s="366"/>
      <c r="AH33" s="366"/>
      <c r="AI33" s="365">
        <v>521</v>
      </c>
      <c r="AJ33" s="366"/>
      <c r="AK33" s="366"/>
      <c r="AL33" s="366"/>
      <c r="AM33" s="365">
        <v>562</v>
      </c>
      <c r="AN33" s="366"/>
      <c r="AO33" s="366"/>
      <c r="AP33" s="366"/>
      <c r="AQ33" s="112" t="s">
        <v>572</v>
      </c>
      <c r="AR33" s="113"/>
      <c r="AS33" s="113"/>
      <c r="AT33" s="114"/>
      <c r="AU33" s="366">
        <v>739</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157</v>
      </c>
      <c r="AF34" s="366"/>
      <c r="AG34" s="366"/>
      <c r="AH34" s="366"/>
      <c r="AI34" s="365">
        <v>108</v>
      </c>
      <c r="AJ34" s="366"/>
      <c r="AK34" s="366"/>
      <c r="AL34" s="366"/>
      <c r="AM34" s="365">
        <v>131</v>
      </c>
      <c r="AN34" s="366"/>
      <c r="AO34" s="366"/>
      <c r="AP34" s="366"/>
      <c r="AQ34" s="112" t="s">
        <v>583</v>
      </c>
      <c r="AR34" s="113"/>
      <c r="AS34" s="113"/>
      <c r="AT34" s="114"/>
      <c r="AU34" s="366" t="s">
        <v>582</v>
      </c>
      <c r="AV34" s="366"/>
      <c r="AW34" s="366"/>
      <c r="AX34" s="368"/>
    </row>
    <row r="35" spans="1:50" ht="23.25" customHeight="1" x14ac:dyDescent="0.15">
      <c r="A35" s="898" t="s">
        <v>501</v>
      </c>
      <c r="B35" s="899"/>
      <c r="C35" s="899"/>
      <c r="D35" s="899"/>
      <c r="E35" s="899"/>
      <c r="F35" s="900"/>
      <c r="G35" s="904" t="s">
        <v>584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27.6" customHeight="1" x14ac:dyDescent="0.15">
      <c r="A37" s="642" t="s">
        <v>469</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27.6"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669</v>
      </c>
      <c r="AR38" s="137"/>
      <c r="AS38" s="138" t="s">
        <v>355</v>
      </c>
      <c r="AT38" s="173"/>
      <c r="AU38" s="272">
        <v>31</v>
      </c>
      <c r="AV38" s="272"/>
      <c r="AW38" s="380" t="s">
        <v>300</v>
      </c>
      <c r="AX38" s="381"/>
    </row>
    <row r="39" spans="1:50" ht="39.6" customHeight="1" x14ac:dyDescent="0.15">
      <c r="A39" s="516"/>
      <c r="B39" s="514"/>
      <c r="C39" s="514"/>
      <c r="D39" s="514"/>
      <c r="E39" s="514"/>
      <c r="F39" s="515"/>
      <c r="G39" s="541" t="s">
        <v>678</v>
      </c>
      <c r="H39" s="542"/>
      <c r="I39" s="542"/>
      <c r="J39" s="542"/>
      <c r="K39" s="542"/>
      <c r="L39" s="542"/>
      <c r="M39" s="542"/>
      <c r="N39" s="542"/>
      <c r="O39" s="543"/>
      <c r="P39" s="162" t="s">
        <v>585</v>
      </c>
      <c r="Q39" s="162"/>
      <c r="R39" s="162"/>
      <c r="S39" s="162"/>
      <c r="T39" s="162"/>
      <c r="U39" s="162"/>
      <c r="V39" s="162"/>
      <c r="W39" s="162"/>
      <c r="X39" s="232"/>
      <c r="Y39" s="339" t="s">
        <v>12</v>
      </c>
      <c r="Z39" s="550"/>
      <c r="AA39" s="551"/>
      <c r="AB39" s="552" t="s">
        <v>14</v>
      </c>
      <c r="AC39" s="552"/>
      <c r="AD39" s="552"/>
      <c r="AE39" s="365">
        <v>96</v>
      </c>
      <c r="AF39" s="366"/>
      <c r="AG39" s="366"/>
      <c r="AH39" s="366"/>
      <c r="AI39" s="365">
        <v>96</v>
      </c>
      <c r="AJ39" s="366"/>
      <c r="AK39" s="366"/>
      <c r="AL39" s="366"/>
      <c r="AM39" s="365">
        <v>81</v>
      </c>
      <c r="AN39" s="366"/>
      <c r="AO39" s="366"/>
      <c r="AP39" s="366"/>
      <c r="AQ39" s="112" t="s">
        <v>586</v>
      </c>
      <c r="AR39" s="113"/>
      <c r="AS39" s="113"/>
      <c r="AT39" s="114"/>
      <c r="AU39" s="366" t="s">
        <v>582</v>
      </c>
      <c r="AV39" s="366"/>
      <c r="AW39" s="366"/>
      <c r="AX39" s="368"/>
    </row>
    <row r="40" spans="1:50" ht="39.6"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14</v>
      </c>
      <c r="AC40" s="523"/>
      <c r="AD40" s="523"/>
      <c r="AE40" s="365">
        <v>60</v>
      </c>
      <c r="AF40" s="366"/>
      <c r="AG40" s="366"/>
      <c r="AH40" s="366"/>
      <c r="AI40" s="365">
        <v>60</v>
      </c>
      <c r="AJ40" s="366"/>
      <c r="AK40" s="366"/>
      <c r="AL40" s="366"/>
      <c r="AM40" s="365">
        <v>60</v>
      </c>
      <c r="AN40" s="366"/>
      <c r="AO40" s="366"/>
      <c r="AP40" s="366"/>
      <c r="AQ40" s="112" t="s">
        <v>582</v>
      </c>
      <c r="AR40" s="113"/>
      <c r="AS40" s="113"/>
      <c r="AT40" s="114"/>
      <c r="AU40" s="366">
        <v>80</v>
      </c>
      <c r="AV40" s="366"/>
      <c r="AW40" s="366"/>
      <c r="AX40" s="368"/>
    </row>
    <row r="41" spans="1:50" ht="39.6"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v>160</v>
      </c>
      <c r="AF41" s="366"/>
      <c r="AG41" s="366"/>
      <c r="AH41" s="366"/>
      <c r="AI41" s="365">
        <v>160</v>
      </c>
      <c r="AJ41" s="366"/>
      <c r="AK41" s="366"/>
      <c r="AL41" s="366"/>
      <c r="AM41" s="365">
        <v>135</v>
      </c>
      <c r="AN41" s="366"/>
      <c r="AO41" s="366"/>
      <c r="AP41" s="366"/>
      <c r="AQ41" s="112" t="s">
        <v>587</v>
      </c>
      <c r="AR41" s="113"/>
      <c r="AS41" s="113"/>
      <c r="AT41" s="114"/>
      <c r="AU41" s="366" t="s">
        <v>588</v>
      </c>
      <c r="AV41" s="366"/>
      <c r="AW41" s="366"/>
      <c r="AX41" s="368"/>
    </row>
    <row r="42" spans="1:50" ht="23.25" customHeight="1" x14ac:dyDescent="0.15">
      <c r="A42" s="898" t="s">
        <v>501</v>
      </c>
      <c r="B42" s="899"/>
      <c r="C42" s="899"/>
      <c r="D42" s="899"/>
      <c r="E42" s="899"/>
      <c r="F42" s="900"/>
      <c r="G42" s="904" t="s">
        <v>589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469</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469</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469</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465</v>
      </c>
      <c r="X65" s="871"/>
      <c r="Y65" s="874"/>
      <c r="Z65" s="874"/>
      <c r="AA65" s="875"/>
      <c r="AB65" s="868" t="s">
        <v>11</v>
      </c>
      <c r="AC65" s="864"/>
      <c r="AD65" s="865"/>
      <c r="AE65" s="369" t="s">
        <v>531</v>
      </c>
      <c r="AF65" s="370"/>
      <c r="AG65" s="370"/>
      <c r="AH65" s="371"/>
      <c r="AI65" s="369" t="s">
        <v>528</v>
      </c>
      <c r="AJ65" s="370"/>
      <c r="AK65" s="370"/>
      <c r="AL65" s="371"/>
      <c r="AM65" s="376" t="s">
        <v>523</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468</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475</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470</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504</v>
      </c>
      <c r="B78" s="913"/>
      <c r="C78" s="913"/>
      <c r="D78" s="913"/>
      <c r="E78" s="910" t="s">
        <v>447</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464</v>
      </c>
      <c r="AP79" s="150"/>
      <c r="AQ79" s="150"/>
      <c r="AR79" s="81" t="s">
        <v>462</v>
      </c>
      <c r="AS79" s="149"/>
      <c r="AT79" s="150"/>
      <c r="AU79" s="150"/>
      <c r="AV79" s="150"/>
      <c r="AW79" s="150"/>
      <c r="AX79" s="151"/>
    </row>
    <row r="80" spans="1:50" ht="18.75" hidden="1" customHeight="1" x14ac:dyDescent="0.15">
      <c r="A80" s="520" t="s">
        <v>266</v>
      </c>
      <c r="B80" s="847" t="s">
        <v>461</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2" t="s">
        <v>590</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591</v>
      </c>
      <c r="AC101" s="552"/>
      <c r="AD101" s="552"/>
      <c r="AE101" s="365">
        <v>150</v>
      </c>
      <c r="AF101" s="366"/>
      <c r="AG101" s="366"/>
      <c r="AH101" s="367"/>
      <c r="AI101" s="365">
        <v>150</v>
      </c>
      <c r="AJ101" s="366"/>
      <c r="AK101" s="366"/>
      <c r="AL101" s="367"/>
      <c r="AM101" s="365">
        <v>163</v>
      </c>
      <c r="AN101" s="366"/>
      <c r="AO101" s="366"/>
      <c r="AP101" s="367"/>
      <c r="AQ101" s="365" t="s">
        <v>572</v>
      </c>
      <c r="AR101" s="366"/>
      <c r="AS101" s="366"/>
      <c r="AT101" s="367"/>
      <c r="AU101" s="365" t="s">
        <v>681</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591</v>
      </c>
      <c r="AC102" s="552"/>
      <c r="AD102" s="552"/>
      <c r="AE102" s="359">
        <v>150</v>
      </c>
      <c r="AF102" s="359"/>
      <c r="AG102" s="359"/>
      <c r="AH102" s="359"/>
      <c r="AI102" s="359">
        <v>150</v>
      </c>
      <c r="AJ102" s="359"/>
      <c r="AK102" s="359"/>
      <c r="AL102" s="359"/>
      <c r="AM102" s="359">
        <v>150</v>
      </c>
      <c r="AN102" s="359"/>
      <c r="AO102" s="359"/>
      <c r="AP102" s="359"/>
      <c r="AQ102" s="815">
        <v>150</v>
      </c>
      <c r="AR102" s="816"/>
      <c r="AS102" s="816"/>
      <c r="AT102" s="817"/>
      <c r="AU102" s="815">
        <v>150</v>
      </c>
      <c r="AV102" s="816"/>
      <c r="AW102" s="816"/>
      <c r="AX102" s="817"/>
    </row>
    <row r="103" spans="1:60" ht="31.5" hidden="1"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37.5" customHeight="1" x14ac:dyDescent="0.15">
      <c r="A116" s="293"/>
      <c r="B116" s="294"/>
      <c r="C116" s="294"/>
      <c r="D116" s="294"/>
      <c r="E116" s="294"/>
      <c r="F116" s="295"/>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593</v>
      </c>
      <c r="AC116" s="302"/>
      <c r="AD116" s="303"/>
      <c r="AE116" s="359" t="s">
        <v>572</v>
      </c>
      <c r="AF116" s="359"/>
      <c r="AG116" s="359"/>
      <c r="AH116" s="359"/>
      <c r="AI116" s="359" t="s">
        <v>595</v>
      </c>
      <c r="AJ116" s="359"/>
      <c r="AK116" s="359"/>
      <c r="AL116" s="359"/>
      <c r="AM116" s="359" t="s">
        <v>572</v>
      </c>
      <c r="AN116" s="359"/>
      <c r="AO116" s="359"/>
      <c r="AP116" s="359"/>
      <c r="AQ116" s="365" t="s">
        <v>572</v>
      </c>
      <c r="AR116" s="366"/>
      <c r="AS116" s="366"/>
      <c r="AT116" s="366"/>
      <c r="AU116" s="366"/>
      <c r="AV116" s="366"/>
      <c r="AW116" s="366"/>
      <c r="AX116" s="368"/>
    </row>
    <row r="117" spans="1:50" ht="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01" t="s">
        <v>593</v>
      </c>
      <c r="AC117" s="302"/>
      <c r="AD117" s="303"/>
      <c r="AE117" s="307" t="s">
        <v>594</v>
      </c>
      <c r="AF117" s="307"/>
      <c r="AG117" s="307"/>
      <c r="AH117" s="307"/>
      <c r="AI117" s="307" t="s">
        <v>596</v>
      </c>
      <c r="AJ117" s="307"/>
      <c r="AK117" s="307"/>
      <c r="AL117" s="307"/>
      <c r="AM117" s="307" t="s">
        <v>597</v>
      </c>
      <c r="AN117" s="307"/>
      <c r="AO117" s="307"/>
      <c r="AP117" s="307"/>
      <c r="AQ117" s="307" t="s">
        <v>597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479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478</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480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481</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480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478</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480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478</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561</v>
      </c>
      <c r="B130" s="992"/>
      <c r="C130" s="991" t="s">
        <v>358</v>
      </c>
      <c r="D130" s="992"/>
      <c r="E130" s="309" t="s">
        <v>387</v>
      </c>
      <c r="F130" s="310"/>
      <c r="G130" s="311" t="s">
        <v>598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682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582</v>
      </c>
      <c r="AR133" s="272"/>
      <c r="AS133" s="138" t="s">
        <v>355</v>
      </c>
      <c r="AT133" s="173"/>
      <c r="AU133" s="137">
        <v>2022</v>
      </c>
      <c r="AV133" s="137"/>
      <c r="AW133" s="138" t="s">
        <v>300</v>
      </c>
      <c r="AX133" s="139"/>
    </row>
    <row r="134" spans="1:50" ht="39.75" customHeight="1" x14ac:dyDescent="0.15">
      <c r="A134" s="995"/>
      <c r="B134" s="253"/>
      <c r="C134" s="252"/>
      <c r="D134" s="253"/>
      <c r="E134" s="252"/>
      <c r="F134" s="315"/>
      <c r="G134" s="231" t="s">
        <v>599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601</v>
      </c>
      <c r="AC134" s="222"/>
      <c r="AD134" s="222"/>
      <c r="AE134" s="267">
        <v>928</v>
      </c>
      <c r="AF134" s="113"/>
      <c r="AG134" s="113"/>
      <c r="AH134" s="113"/>
      <c r="AI134" s="267">
        <v>978</v>
      </c>
      <c r="AJ134" s="113"/>
      <c r="AK134" s="113"/>
      <c r="AL134" s="113"/>
      <c r="AM134" s="267">
        <v>909</v>
      </c>
      <c r="AN134" s="113"/>
      <c r="AO134" s="113"/>
      <c r="AP134" s="113"/>
      <c r="AQ134" s="267" t="s">
        <v>603</v>
      </c>
      <c r="AR134" s="113"/>
      <c r="AS134" s="113"/>
      <c r="AT134" s="113"/>
      <c r="AU134" s="267" t="s">
        <v>602</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601</v>
      </c>
      <c r="AC135" s="134"/>
      <c r="AD135" s="134"/>
      <c r="AE135" s="267" t="s">
        <v>572</v>
      </c>
      <c r="AF135" s="113"/>
      <c r="AG135" s="113"/>
      <c r="AH135" s="113"/>
      <c r="AI135" s="267">
        <v>929</v>
      </c>
      <c r="AJ135" s="113"/>
      <c r="AK135" s="113"/>
      <c r="AL135" s="113"/>
      <c r="AM135" s="267">
        <v>948</v>
      </c>
      <c r="AN135" s="113"/>
      <c r="AO135" s="113"/>
      <c r="AP135" s="113"/>
      <c r="AQ135" s="267" t="s">
        <v>572</v>
      </c>
      <c r="AR135" s="113"/>
      <c r="AS135" s="113"/>
      <c r="AT135" s="113"/>
      <c r="AU135" s="267">
        <v>831</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669</v>
      </c>
      <c r="AR137" s="272"/>
      <c r="AS137" s="138" t="s">
        <v>355</v>
      </c>
      <c r="AT137" s="173"/>
      <c r="AU137" s="137">
        <v>2022</v>
      </c>
      <c r="AV137" s="137"/>
      <c r="AW137" s="138" t="s">
        <v>300</v>
      </c>
      <c r="AX137" s="139"/>
    </row>
    <row r="138" spans="1:50" ht="39.75" customHeight="1" x14ac:dyDescent="0.15">
      <c r="A138" s="995"/>
      <c r="B138" s="253"/>
      <c r="C138" s="252"/>
      <c r="D138" s="253"/>
      <c r="E138" s="252"/>
      <c r="F138" s="315"/>
      <c r="G138" s="231" t="s">
        <v>600</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601</v>
      </c>
      <c r="AC138" s="222"/>
      <c r="AD138" s="222"/>
      <c r="AE138" s="267">
        <v>117910</v>
      </c>
      <c r="AF138" s="113"/>
      <c r="AG138" s="113"/>
      <c r="AH138" s="113"/>
      <c r="AI138" s="267">
        <v>120460</v>
      </c>
      <c r="AJ138" s="113"/>
      <c r="AK138" s="113"/>
      <c r="AL138" s="113"/>
      <c r="AM138" s="267">
        <v>127329</v>
      </c>
      <c r="AN138" s="113"/>
      <c r="AO138" s="113"/>
      <c r="AP138" s="113"/>
      <c r="AQ138" s="267" t="s">
        <v>582</v>
      </c>
      <c r="AR138" s="113"/>
      <c r="AS138" s="113"/>
      <c r="AT138" s="113"/>
      <c r="AU138" s="267" t="s">
        <v>582</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601</v>
      </c>
      <c r="AC139" s="134"/>
      <c r="AD139" s="134"/>
      <c r="AE139" s="267" t="s">
        <v>602</v>
      </c>
      <c r="AF139" s="113"/>
      <c r="AG139" s="113"/>
      <c r="AH139" s="113"/>
      <c r="AI139" s="267">
        <v>101639</v>
      </c>
      <c r="AJ139" s="113"/>
      <c r="AK139" s="113"/>
      <c r="AL139" s="113"/>
      <c r="AM139" s="267">
        <v>119255</v>
      </c>
      <c r="AN139" s="113"/>
      <c r="AO139" s="113"/>
      <c r="AP139" s="113"/>
      <c r="AQ139" s="267" t="s">
        <v>582</v>
      </c>
      <c r="AR139" s="113"/>
      <c r="AS139" s="113"/>
      <c r="AT139" s="113"/>
      <c r="AU139" s="267">
        <v>114437</v>
      </c>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8"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8" t="s">
        <v>456</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8" t="s">
        <v>456</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8" t="s">
        <v>456</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8" t="s">
        <v>456</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604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8"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8" t="s">
        <v>456</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8" t="s">
        <v>456</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8" t="s">
        <v>456</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8" t="s">
        <v>456</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8"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8" t="s">
        <v>456</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8" t="s">
        <v>456</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8" t="s">
        <v>456</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8" t="s">
        <v>456</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8"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8" t="s">
        <v>456</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8" t="s">
        <v>456</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8" t="s">
        <v>456</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8" t="s">
        <v>456</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8"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8" t="s">
        <v>456</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8" t="s">
        <v>456</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8" t="s">
        <v>456</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8" t="s">
        <v>456</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5"/>
      <c r="B430" s="253"/>
      <c r="C430" s="250" t="s">
        <v>557</v>
      </c>
      <c r="D430" s="251"/>
      <c r="E430" s="239" t="s">
        <v>541</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hidden="1"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5"/>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605</v>
      </c>
      <c r="AE702" s="897"/>
      <c r="AF702" s="897"/>
      <c r="AG702" s="886" t="s">
        <v>606</v>
      </c>
      <c r="AH702" s="887"/>
      <c r="AI702" s="887"/>
      <c r="AJ702" s="887"/>
      <c r="AK702" s="887"/>
      <c r="AL702" s="887"/>
      <c r="AM702" s="887"/>
      <c r="AN702" s="887"/>
      <c r="AO702" s="887"/>
      <c r="AP702" s="887"/>
      <c r="AQ702" s="887"/>
      <c r="AR702" s="887"/>
      <c r="AS702" s="887"/>
      <c r="AT702" s="887"/>
      <c r="AU702" s="887"/>
      <c r="AV702" s="887"/>
      <c r="AW702" s="887"/>
      <c r="AX702" s="888"/>
    </row>
    <row r="703" spans="1:50" ht="72.59999999999999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605</v>
      </c>
      <c r="AE703" s="156"/>
      <c r="AF703" s="156"/>
      <c r="AG703" s="665" t="s">
        <v>607</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605</v>
      </c>
      <c r="AE704" s="587"/>
      <c r="AF704" s="587"/>
      <c r="AG704" s="429" t="s">
        <v>608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605</v>
      </c>
      <c r="AE705" s="734"/>
      <c r="AF705" s="734"/>
      <c r="AG705" s="161" t="s">
        <v>696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609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81.59999999999999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605</v>
      </c>
      <c r="AE708" s="669"/>
      <c r="AF708" s="669"/>
      <c r="AG708" s="527" t="s">
        <v>611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612</v>
      </c>
      <c r="AE709" s="156"/>
      <c r="AF709" s="156"/>
      <c r="AG709" s="665" t="s">
        <v>683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612</v>
      </c>
      <c r="AE710" s="156"/>
      <c r="AF710" s="156"/>
      <c r="AG710" s="665" t="s">
        <v>684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605</v>
      </c>
      <c r="AE711" s="156"/>
      <c r="AF711" s="156"/>
      <c r="AG711" s="665" t="s">
        <v>613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605</v>
      </c>
      <c r="AE712" s="587"/>
      <c r="AF712" s="587"/>
      <c r="AG712" s="595" t="s">
        <v>695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612</v>
      </c>
      <c r="AE713" s="156"/>
      <c r="AF713" s="157"/>
      <c r="AG713" s="665" t="s">
        <v>684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612</v>
      </c>
      <c r="AE714" s="593"/>
      <c r="AF714" s="594"/>
      <c r="AG714" s="690" t="s">
        <v>685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605</v>
      </c>
      <c r="AE715" s="669"/>
      <c r="AF715" s="778"/>
      <c r="AG715" s="527" t="s">
        <v>614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5" t="s">
        <v>684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605</v>
      </c>
      <c r="AE717" s="156"/>
      <c r="AF717" s="156"/>
      <c r="AG717" s="665" t="s">
        <v>676</v>
      </c>
      <c r="AH717" s="666"/>
      <c r="AI717" s="666"/>
      <c r="AJ717" s="666"/>
      <c r="AK717" s="666"/>
      <c r="AL717" s="666"/>
      <c r="AM717" s="666"/>
      <c r="AN717" s="666"/>
      <c r="AO717" s="666"/>
      <c r="AP717" s="666"/>
      <c r="AQ717" s="666"/>
      <c r="AR717" s="666"/>
      <c r="AS717" s="666"/>
      <c r="AT717" s="666"/>
      <c r="AU717" s="666"/>
      <c r="AV717" s="666"/>
      <c r="AW717" s="666"/>
      <c r="AX717" s="667"/>
    </row>
    <row r="718" spans="1:50" ht="46.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605</v>
      </c>
      <c r="AE718" s="156"/>
      <c r="AF718" s="156"/>
      <c r="AG718" s="164" t="s">
        <v>615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605</v>
      </c>
      <c r="AE719" s="669"/>
      <c r="AF719" s="669"/>
      <c r="AG719" s="161" t="s">
        <v>617</v>
      </c>
      <c r="AH719" s="162"/>
      <c r="AI719" s="162"/>
      <c r="AJ719" s="162"/>
      <c r="AK719" s="162"/>
      <c r="AL719" s="162"/>
      <c r="AM719" s="162"/>
      <c r="AN719" s="162"/>
      <c r="AO719" s="162"/>
      <c r="AP719" s="162"/>
      <c r="AQ719" s="162"/>
      <c r="AR719" s="162"/>
      <c r="AS719" s="162"/>
      <c r="AT719" s="162"/>
      <c r="AU719" s="162"/>
      <c r="AV719" s="162"/>
      <c r="AW719" s="162"/>
      <c r="AX719" s="163"/>
    </row>
    <row r="720" spans="1:50" ht="19.899999999999999" customHeight="1" x14ac:dyDescent="0.15">
      <c r="A720" s="651"/>
      <c r="B720" s="652"/>
      <c r="C720" s="936" t="s">
        <v>459</v>
      </c>
      <c r="D720" s="934"/>
      <c r="E720" s="934"/>
      <c r="F720" s="937"/>
      <c r="G720" s="933" t="s">
        <v>460</v>
      </c>
      <c r="H720" s="934"/>
      <c r="I720" s="934"/>
      <c r="J720" s="934"/>
      <c r="K720" s="934"/>
      <c r="L720" s="934"/>
      <c r="M720" s="934"/>
      <c r="N720" s="933" t="s">
        <v>463</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t="s">
        <v>565</v>
      </c>
      <c r="D721" s="919"/>
      <c r="E721" s="919"/>
      <c r="F721" s="920"/>
      <c r="G721" s="938"/>
      <c r="H721" s="939"/>
      <c r="I721" s="83" t="str">
        <f>IF(OR(G721="　", G721=""), "", "-")</f>
        <v/>
      </c>
      <c r="J721" s="917">
        <v>432</v>
      </c>
      <c r="K721" s="917"/>
      <c r="L721" s="83" t="str">
        <f>IF(M721="","","-")</f>
        <v/>
      </c>
      <c r="M721" s="84"/>
      <c r="N721" s="914" t="s">
        <v>616</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75" customHeight="1" thickBot="1" x14ac:dyDescent="0.2">
      <c r="A729" s="766" t="s">
        <v>680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679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701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9.75" customHeight="1" thickBot="1" x14ac:dyDescent="0.2">
      <c r="A735" s="612" t="s">
        <v>687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618</v>
      </c>
      <c r="F737" s="123"/>
      <c r="G737" s="123"/>
      <c r="H737" s="123"/>
      <c r="I737" s="123"/>
      <c r="J737" s="123"/>
      <c r="K737" s="123"/>
      <c r="L737" s="123"/>
      <c r="M737" s="123"/>
      <c r="N737" s="102" t="s">
        <v>538</v>
      </c>
      <c r="O737" s="102"/>
      <c r="P737" s="102"/>
      <c r="Q737" s="102"/>
      <c r="R737" s="123" t="s">
        <v>619</v>
      </c>
      <c r="S737" s="123"/>
      <c r="T737" s="123"/>
      <c r="U737" s="123"/>
      <c r="V737" s="123"/>
      <c r="W737" s="123"/>
      <c r="X737" s="123"/>
      <c r="Y737" s="123"/>
      <c r="Z737" s="123"/>
      <c r="AA737" s="102" t="s">
        <v>537</v>
      </c>
      <c r="AB737" s="102"/>
      <c r="AC737" s="102"/>
      <c r="AD737" s="102"/>
      <c r="AE737" s="123" t="s">
        <v>621</v>
      </c>
      <c r="AF737" s="123"/>
      <c r="AG737" s="123"/>
      <c r="AH737" s="123"/>
      <c r="AI737" s="123"/>
      <c r="AJ737" s="123"/>
      <c r="AK737" s="123"/>
      <c r="AL737" s="123"/>
      <c r="AM737" s="123"/>
      <c r="AN737" s="102" t="s">
        <v>536</v>
      </c>
      <c r="AO737" s="102"/>
      <c r="AP737" s="102"/>
      <c r="AQ737" s="102"/>
      <c r="AR737" s="103" t="s">
        <v>623</v>
      </c>
      <c r="AS737" s="104"/>
      <c r="AT737" s="104"/>
      <c r="AU737" s="104"/>
      <c r="AV737" s="104"/>
      <c r="AW737" s="104"/>
      <c r="AX737" s="105"/>
      <c r="AY737" s="89"/>
      <c r="AZ737" s="89"/>
    </row>
    <row r="738" spans="1:52" ht="24.75" customHeight="1" x14ac:dyDescent="0.15">
      <c r="A738" s="124" t="s">
        <v>535</v>
      </c>
      <c r="B738" s="125"/>
      <c r="C738" s="125"/>
      <c r="D738" s="126"/>
      <c r="E738" s="123" t="s">
        <v>658</v>
      </c>
      <c r="F738" s="123"/>
      <c r="G738" s="123"/>
      <c r="H738" s="123"/>
      <c r="I738" s="123"/>
      <c r="J738" s="123"/>
      <c r="K738" s="123"/>
      <c r="L738" s="123"/>
      <c r="M738" s="123"/>
      <c r="N738" s="102" t="s">
        <v>534</v>
      </c>
      <c r="O738" s="102"/>
      <c r="P738" s="102"/>
      <c r="Q738" s="102"/>
      <c r="R738" s="123" t="s">
        <v>620</v>
      </c>
      <c r="S738" s="123"/>
      <c r="T738" s="123"/>
      <c r="U738" s="123"/>
      <c r="V738" s="123"/>
      <c r="W738" s="123"/>
      <c r="X738" s="123"/>
      <c r="Y738" s="123"/>
      <c r="Z738" s="123"/>
      <c r="AA738" s="102" t="s">
        <v>533</v>
      </c>
      <c r="AB738" s="102"/>
      <c r="AC738" s="102"/>
      <c r="AD738" s="102"/>
      <c r="AE738" s="123" t="s">
        <v>622</v>
      </c>
      <c r="AF738" s="123"/>
      <c r="AG738" s="123"/>
      <c r="AH738" s="123"/>
      <c r="AI738" s="123"/>
      <c r="AJ738" s="123"/>
      <c r="AK738" s="123"/>
      <c r="AL738" s="123"/>
      <c r="AM738" s="123"/>
      <c r="AN738" s="102" t="s">
        <v>529</v>
      </c>
      <c r="AO738" s="102"/>
      <c r="AP738" s="102"/>
      <c r="AQ738" s="102"/>
      <c r="AR738" s="103" t="s">
        <v>675</v>
      </c>
      <c r="AS738" s="104"/>
      <c r="AT738" s="104"/>
      <c r="AU738" s="104"/>
      <c r="AV738" s="104"/>
      <c r="AW738" s="104"/>
      <c r="AX738" s="105"/>
    </row>
    <row r="739" spans="1:52" ht="24.75" customHeight="1" thickBot="1" x14ac:dyDescent="0.2">
      <c r="A739" s="127" t="s">
        <v>525</v>
      </c>
      <c r="B739" s="128"/>
      <c r="C739" s="128"/>
      <c r="D739" s="129"/>
      <c r="E739" s="130" t="s">
        <v>565</v>
      </c>
      <c r="F739" s="118"/>
      <c r="G739" s="118"/>
      <c r="H739" s="93" t="str">
        <f>IF(E739="", "", "(")</f>
        <v>(</v>
      </c>
      <c r="I739" s="118"/>
      <c r="J739" s="118"/>
      <c r="K739" s="93" t="str">
        <f>IF(OR(I739="　", I739=""), "", "-")</f>
        <v/>
      </c>
      <c r="L739" s="119">
        <v>386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4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45" customHeight="1" x14ac:dyDescent="0.15">
      <c r="A747" s="143"/>
      <c r="B747" s="144"/>
      <c r="C747" s="144"/>
      <c r="D747" s="144"/>
      <c r="E747" s="144"/>
      <c r="F747" s="145"/>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47"/>
      <c r="AW747" s="47"/>
      <c r="AX747" s="48"/>
    </row>
    <row r="748" spans="1:52" ht="23.4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6.149999999999999"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1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899999999999999"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6"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6"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1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6"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1.1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2.450000000000003"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9"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670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624</v>
      </c>
      <c r="H781" s="451"/>
      <c r="I781" s="451"/>
      <c r="J781" s="451"/>
      <c r="K781" s="452"/>
      <c r="L781" s="453" t="s">
        <v>627</v>
      </c>
      <c r="M781" s="454"/>
      <c r="N781" s="454"/>
      <c r="O781" s="454"/>
      <c r="P781" s="454"/>
      <c r="Q781" s="454"/>
      <c r="R781" s="454"/>
      <c r="S781" s="454"/>
      <c r="T781" s="454"/>
      <c r="U781" s="454"/>
      <c r="V781" s="454"/>
      <c r="W781" s="454"/>
      <c r="X781" s="455"/>
      <c r="Y781" s="456">
        <v>48.4</v>
      </c>
      <c r="Z781" s="457"/>
      <c r="AA781" s="457"/>
      <c r="AB781" s="558"/>
      <c r="AC781" s="450" t="s">
        <v>624</v>
      </c>
      <c r="AD781" s="451"/>
      <c r="AE781" s="451"/>
      <c r="AF781" s="451"/>
      <c r="AG781" s="452"/>
      <c r="AH781" s="453" t="s">
        <v>630</v>
      </c>
      <c r="AI781" s="454"/>
      <c r="AJ781" s="454"/>
      <c r="AK781" s="454"/>
      <c r="AL781" s="454"/>
      <c r="AM781" s="454"/>
      <c r="AN781" s="454"/>
      <c r="AO781" s="454"/>
      <c r="AP781" s="454"/>
      <c r="AQ781" s="454"/>
      <c r="AR781" s="454"/>
      <c r="AS781" s="454"/>
      <c r="AT781" s="455"/>
      <c r="AU781" s="456">
        <v>35.1</v>
      </c>
      <c r="AV781" s="457"/>
      <c r="AW781" s="457"/>
      <c r="AX781" s="458"/>
    </row>
    <row r="782" spans="1:50" ht="24.75" customHeight="1" x14ac:dyDescent="0.15">
      <c r="A782" s="557"/>
      <c r="B782" s="764"/>
      <c r="C782" s="764"/>
      <c r="D782" s="764"/>
      <c r="E782" s="764"/>
      <c r="F782" s="765"/>
      <c r="G782" s="349" t="s">
        <v>625</v>
      </c>
      <c r="H782" s="350"/>
      <c r="I782" s="350"/>
      <c r="J782" s="350"/>
      <c r="K782" s="351"/>
      <c r="L782" s="402" t="s">
        <v>628</v>
      </c>
      <c r="M782" s="403"/>
      <c r="N782" s="403"/>
      <c r="O782" s="403"/>
      <c r="P782" s="403"/>
      <c r="Q782" s="403"/>
      <c r="R782" s="403"/>
      <c r="S782" s="403"/>
      <c r="T782" s="403"/>
      <c r="U782" s="403"/>
      <c r="V782" s="403"/>
      <c r="W782" s="403"/>
      <c r="X782" s="404"/>
      <c r="Y782" s="399">
        <v>0.1</v>
      </c>
      <c r="Z782" s="400"/>
      <c r="AA782" s="400"/>
      <c r="AB782" s="406"/>
      <c r="AC782" s="349" t="s">
        <v>629</v>
      </c>
      <c r="AD782" s="350"/>
      <c r="AE782" s="350"/>
      <c r="AF782" s="350"/>
      <c r="AG782" s="351"/>
      <c r="AH782" s="402" t="s">
        <v>631</v>
      </c>
      <c r="AI782" s="403"/>
      <c r="AJ782" s="403"/>
      <c r="AK782" s="403"/>
      <c r="AL782" s="403"/>
      <c r="AM782" s="403"/>
      <c r="AN782" s="403"/>
      <c r="AO782" s="403"/>
      <c r="AP782" s="403"/>
      <c r="AQ782" s="403"/>
      <c r="AR782" s="403"/>
      <c r="AS782" s="403"/>
      <c r="AT782" s="404"/>
      <c r="AU782" s="399">
        <v>4.9000000000000004</v>
      </c>
      <c r="AV782" s="400"/>
      <c r="AW782" s="400"/>
      <c r="AX782" s="401"/>
    </row>
    <row r="783" spans="1:50" ht="24.75" customHeight="1" x14ac:dyDescent="0.15">
      <c r="A783" s="557"/>
      <c r="B783" s="764"/>
      <c r="C783" s="764"/>
      <c r="D783" s="764"/>
      <c r="E783" s="764"/>
      <c r="F783" s="765"/>
      <c r="G783" s="349" t="s">
        <v>626</v>
      </c>
      <c r="H783" s="350"/>
      <c r="I783" s="350"/>
      <c r="J783" s="350"/>
      <c r="K783" s="351"/>
      <c r="L783" s="402" t="s">
        <v>626</v>
      </c>
      <c r="M783" s="403"/>
      <c r="N783" s="403"/>
      <c r="O783" s="403"/>
      <c r="P783" s="403"/>
      <c r="Q783" s="403"/>
      <c r="R783" s="403"/>
      <c r="S783" s="403"/>
      <c r="T783" s="403"/>
      <c r="U783" s="403"/>
      <c r="V783" s="403"/>
      <c r="W783" s="403"/>
      <c r="X783" s="404"/>
      <c r="Y783" s="399">
        <v>3.9</v>
      </c>
      <c r="Z783" s="400"/>
      <c r="AA783" s="400"/>
      <c r="AB783" s="406"/>
      <c r="AC783" s="349" t="s">
        <v>626</v>
      </c>
      <c r="AD783" s="350"/>
      <c r="AE783" s="350"/>
      <c r="AF783" s="350"/>
      <c r="AG783" s="351"/>
      <c r="AH783" s="402" t="s">
        <v>626</v>
      </c>
      <c r="AI783" s="403"/>
      <c r="AJ783" s="403"/>
      <c r="AK783" s="403"/>
      <c r="AL783" s="403"/>
      <c r="AM783" s="403"/>
      <c r="AN783" s="403"/>
      <c r="AO783" s="403"/>
      <c r="AP783" s="403"/>
      <c r="AQ783" s="403"/>
      <c r="AR783" s="403"/>
      <c r="AS783" s="403"/>
      <c r="AT783" s="404"/>
      <c r="AU783" s="399">
        <v>3.2</v>
      </c>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52.4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43.2</v>
      </c>
      <c r="AV791" s="416"/>
      <c r="AW791" s="416"/>
      <c r="AX791" s="418"/>
    </row>
    <row r="792" spans="1:50" ht="24.75" customHeight="1" x14ac:dyDescent="0.15">
      <c r="A792" s="557"/>
      <c r="B792" s="764"/>
      <c r="C792" s="764"/>
      <c r="D792" s="764"/>
      <c r="E792" s="764"/>
      <c r="F792" s="765"/>
      <c r="G792" s="440" t="s">
        <v>672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624</v>
      </c>
      <c r="H794" s="451"/>
      <c r="I794" s="451"/>
      <c r="J794" s="451"/>
      <c r="K794" s="452"/>
      <c r="L794" s="453" t="s">
        <v>632</v>
      </c>
      <c r="M794" s="454"/>
      <c r="N794" s="454"/>
      <c r="O794" s="454"/>
      <c r="P794" s="454"/>
      <c r="Q794" s="454"/>
      <c r="R794" s="454"/>
      <c r="S794" s="454"/>
      <c r="T794" s="454"/>
      <c r="U794" s="454"/>
      <c r="V794" s="454"/>
      <c r="W794" s="454"/>
      <c r="X794" s="455"/>
      <c r="Y794" s="456">
        <v>36</v>
      </c>
      <c r="Z794" s="457"/>
      <c r="AA794" s="457"/>
      <c r="AB794" s="558"/>
      <c r="AC794" s="450" t="s">
        <v>624</v>
      </c>
      <c r="AD794" s="451"/>
      <c r="AE794" s="451"/>
      <c r="AF794" s="451"/>
      <c r="AG794" s="452"/>
      <c r="AH794" s="453" t="s">
        <v>634</v>
      </c>
      <c r="AI794" s="454"/>
      <c r="AJ794" s="454"/>
      <c r="AK794" s="454"/>
      <c r="AL794" s="454"/>
      <c r="AM794" s="454"/>
      <c r="AN794" s="454"/>
      <c r="AO794" s="454"/>
      <c r="AP794" s="454"/>
      <c r="AQ794" s="454"/>
      <c r="AR794" s="454"/>
      <c r="AS794" s="454"/>
      <c r="AT794" s="455"/>
      <c r="AU794" s="456">
        <v>6.3</v>
      </c>
      <c r="AV794" s="457"/>
      <c r="AW794" s="457"/>
      <c r="AX794" s="458"/>
    </row>
    <row r="795" spans="1:50" ht="24.75" customHeight="1" x14ac:dyDescent="0.15">
      <c r="A795" s="557"/>
      <c r="B795" s="764"/>
      <c r="C795" s="764"/>
      <c r="D795" s="764"/>
      <c r="E795" s="764"/>
      <c r="F795" s="765"/>
      <c r="G795" s="349" t="s">
        <v>629</v>
      </c>
      <c r="H795" s="350"/>
      <c r="I795" s="350"/>
      <c r="J795" s="350"/>
      <c r="K795" s="351"/>
      <c r="L795" s="402" t="s">
        <v>633</v>
      </c>
      <c r="M795" s="403"/>
      <c r="N795" s="403"/>
      <c r="O795" s="403"/>
      <c r="P795" s="403"/>
      <c r="Q795" s="403"/>
      <c r="R795" s="403"/>
      <c r="S795" s="403"/>
      <c r="T795" s="403"/>
      <c r="U795" s="403"/>
      <c r="V795" s="403"/>
      <c r="W795" s="403"/>
      <c r="X795" s="404"/>
      <c r="Y795" s="399">
        <v>5</v>
      </c>
      <c r="Z795" s="400"/>
      <c r="AA795" s="400"/>
      <c r="AB795" s="406"/>
      <c r="AC795" s="349" t="s">
        <v>625</v>
      </c>
      <c r="AD795" s="350"/>
      <c r="AE795" s="350"/>
      <c r="AF795" s="350"/>
      <c r="AG795" s="351"/>
      <c r="AH795" s="402" t="s">
        <v>635</v>
      </c>
      <c r="AI795" s="403"/>
      <c r="AJ795" s="403"/>
      <c r="AK795" s="403"/>
      <c r="AL795" s="403"/>
      <c r="AM795" s="403"/>
      <c r="AN795" s="403"/>
      <c r="AO795" s="403"/>
      <c r="AP795" s="403"/>
      <c r="AQ795" s="403"/>
      <c r="AR795" s="403"/>
      <c r="AS795" s="403"/>
      <c r="AT795" s="404"/>
      <c r="AU795" s="399">
        <v>0.1</v>
      </c>
      <c r="AV795" s="400"/>
      <c r="AW795" s="400"/>
      <c r="AX795" s="401"/>
    </row>
    <row r="796" spans="1:50" ht="24.75" customHeight="1" x14ac:dyDescent="0.15">
      <c r="A796" s="557"/>
      <c r="B796" s="764"/>
      <c r="C796" s="764"/>
      <c r="D796" s="764"/>
      <c r="E796" s="764"/>
      <c r="F796" s="765"/>
      <c r="G796" s="349" t="s">
        <v>626</v>
      </c>
      <c r="H796" s="350"/>
      <c r="I796" s="350"/>
      <c r="J796" s="350"/>
      <c r="K796" s="351"/>
      <c r="L796" s="402" t="s">
        <v>626</v>
      </c>
      <c r="M796" s="403"/>
      <c r="N796" s="403"/>
      <c r="O796" s="403"/>
      <c r="P796" s="403"/>
      <c r="Q796" s="403"/>
      <c r="R796" s="403"/>
      <c r="S796" s="403"/>
      <c r="T796" s="403"/>
      <c r="U796" s="403"/>
      <c r="V796" s="403"/>
      <c r="W796" s="403"/>
      <c r="X796" s="404"/>
      <c r="Y796" s="399">
        <v>3.3</v>
      </c>
      <c r="Z796" s="400"/>
      <c r="AA796" s="400"/>
      <c r="AB796" s="406"/>
      <c r="AC796" s="349" t="s">
        <v>626</v>
      </c>
      <c r="AD796" s="350"/>
      <c r="AE796" s="350"/>
      <c r="AF796" s="350"/>
      <c r="AG796" s="351"/>
      <c r="AH796" s="402" t="s">
        <v>626</v>
      </c>
      <c r="AI796" s="403"/>
      <c r="AJ796" s="403"/>
      <c r="AK796" s="403"/>
      <c r="AL796" s="403"/>
      <c r="AM796" s="403"/>
      <c r="AN796" s="403"/>
      <c r="AO796" s="403"/>
      <c r="AP796" s="403"/>
      <c r="AQ796" s="403"/>
      <c r="AR796" s="403"/>
      <c r="AS796" s="403"/>
      <c r="AT796" s="404"/>
      <c r="AU796" s="399">
        <v>0.5</v>
      </c>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44.3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6.8999999999999995</v>
      </c>
      <c r="AV804" s="416"/>
      <c r="AW804" s="416"/>
      <c r="AX804" s="418"/>
    </row>
    <row r="805" spans="1:50" ht="24.75" customHeight="1" x14ac:dyDescent="0.15">
      <c r="A805" s="557"/>
      <c r="B805" s="764"/>
      <c r="C805" s="764"/>
      <c r="D805" s="764"/>
      <c r="E805" s="764"/>
      <c r="F805" s="765"/>
      <c r="G805" s="440" t="s">
        <v>674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659</v>
      </c>
      <c r="H807" s="451"/>
      <c r="I807" s="451"/>
      <c r="J807" s="451"/>
      <c r="K807" s="452"/>
      <c r="L807" s="453" t="s">
        <v>667</v>
      </c>
      <c r="M807" s="454"/>
      <c r="N807" s="454"/>
      <c r="O807" s="454"/>
      <c r="P807" s="454"/>
      <c r="Q807" s="454"/>
      <c r="R807" s="454"/>
      <c r="S807" s="454"/>
      <c r="T807" s="454"/>
      <c r="U807" s="454"/>
      <c r="V807" s="454"/>
      <c r="W807" s="454"/>
      <c r="X807" s="455"/>
      <c r="Y807" s="456">
        <v>8.9</v>
      </c>
      <c r="Z807" s="457"/>
      <c r="AA807" s="457"/>
      <c r="AB807" s="558"/>
      <c r="AC807" s="450" t="s">
        <v>687</v>
      </c>
      <c r="AD807" s="451"/>
      <c r="AE807" s="451"/>
      <c r="AF807" s="451"/>
      <c r="AG807" s="452"/>
      <c r="AH807" s="453" t="s">
        <v>681</v>
      </c>
      <c r="AI807" s="454"/>
      <c r="AJ807" s="454"/>
      <c r="AK807" s="454"/>
      <c r="AL807" s="454"/>
      <c r="AM807" s="454"/>
      <c r="AN807" s="454"/>
      <c r="AO807" s="454"/>
      <c r="AP807" s="454"/>
      <c r="AQ807" s="454"/>
      <c r="AR807" s="454"/>
      <c r="AS807" s="454"/>
      <c r="AT807" s="455"/>
      <c r="AU807" s="456" t="s">
        <v>691</v>
      </c>
      <c r="AV807" s="457"/>
      <c r="AW807" s="457"/>
      <c r="AX807" s="458"/>
    </row>
    <row r="808" spans="1:50" ht="24.75" customHeight="1" x14ac:dyDescent="0.15">
      <c r="A808" s="557"/>
      <c r="B808" s="764"/>
      <c r="C808" s="764"/>
      <c r="D808" s="764"/>
      <c r="E808" s="764"/>
      <c r="F808" s="765"/>
      <c r="G808" s="349" t="s">
        <v>660</v>
      </c>
      <c r="H808" s="350"/>
      <c r="I808" s="350"/>
      <c r="J808" s="350"/>
      <c r="K808" s="351"/>
      <c r="L808" s="402" t="s">
        <v>663</v>
      </c>
      <c r="M808" s="403"/>
      <c r="N808" s="403"/>
      <c r="O808" s="403"/>
      <c r="P808" s="403"/>
      <c r="Q808" s="403"/>
      <c r="R808" s="403"/>
      <c r="S808" s="403"/>
      <c r="T808" s="403"/>
      <c r="U808" s="403"/>
      <c r="V808" s="403"/>
      <c r="W808" s="403"/>
      <c r="X808" s="404"/>
      <c r="Y808" s="399">
        <v>4.9000000000000004</v>
      </c>
      <c r="Z808" s="400"/>
      <c r="AA808" s="400"/>
      <c r="AB808" s="406"/>
      <c r="AC808" s="349" t="s">
        <v>687</v>
      </c>
      <c r="AD808" s="350"/>
      <c r="AE808" s="350"/>
      <c r="AF808" s="350"/>
      <c r="AG808" s="351"/>
      <c r="AH808" s="402" t="s">
        <v>691</v>
      </c>
      <c r="AI808" s="403"/>
      <c r="AJ808" s="403"/>
      <c r="AK808" s="403"/>
      <c r="AL808" s="403"/>
      <c r="AM808" s="403"/>
      <c r="AN808" s="403"/>
      <c r="AO808" s="403"/>
      <c r="AP808" s="403"/>
      <c r="AQ808" s="403"/>
      <c r="AR808" s="403"/>
      <c r="AS808" s="403"/>
      <c r="AT808" s="404"/>
      <c r="AU808" s="399" t="s">
        <v>691</v>
      </c>
      <c r="AV808" s="400"/>
      <c r="AW808" s="400"/>
      <c r="AX808" s="401"/>
    </row>
    <row r="809" spans="1:50" ht="24.75" customHeight="1" x14ac:dyDescent="0.15">
      <c r="A809" s="557"/>
      <c r="B809" s="764"/>
      <c r="C809" s="764"/>
      <c r="D809" s="764"/>
      <c r="E809" s="764"/>
      <c r="F809" s="765"/>
      <c r="G809" s="349" t="s">
        <v>661</v>
      </c>
      <c r="H809" s="350"/>
      <c r="I809" s="350"/>
      <c r="J809" s="350"/>
      <c r="K809" s="351"/>
      <c r="L809" s="402" t="s">
        <v>664</v>
      </c>
      <c r="M809" s="403"/>
      <c r="N809" s="403"/>
      <c r="O809" s="403"/>
      <c r="P809" s="403"/>
      <c r="Q809" s="403"/>
      <c r="R809" s="403"/>
      <c r="S809" s="403"/>
      <c r="T809" s="403"/>
      <c r="U809" s="403"/>
      <c r="V809" s="403"/>
      <c r="W809" s="403"/>
      <c r="X809" s="404"/>
      <c r="Y809" s="399">
        <v>0.5</v>
      </c>
      <c r="Z809" s="400"/>
      <c r="AA809" s="400"/>
      <c r="AB809" s="406"/>
      <c r="AC809" s="349" t="s">
        <v>681</v>
      </c>
      <c r="AD809" s="350"/>
      <c r="AE809" s="350"/>
      <c r="AF809" s="350"/>
      <c r="AG809" s="351"/>
      <c r="AH809" s="402" t="s">
        <v>692</v>
      </c>
      <c r="AI809" s="403"/>
      <c r="AJ809" s="403"/>
      <c r="AK809" s="403"/>
      <c r="AL809" s="403"/>
      <c r="AM809" s="403"/>
      <c r="AN809" s="403"/>
      <c r="AO809" s="403"/>
      <c r="AP809" s="403"/>
      <c r="AQ809" s="403"/>
      <c r="AR809" s="403"/>
      <c r="AS809" s="403"/>
      <c r="AT809" s="404"/>
      <c r="AU809" s="399" t="s">
        <v>691</v>
      </c>
      <c r="AV809" s="400"/>
      <c r="AW809" s="400"/>
      <c r="AX809" s="401"/>
    </row>
    <row r="810" spans="1:50" ht="24.75" customHeight="1" x14ac:dyDescent="0.15">
      <c r="A810" s="557"/>
      <c r="B810" s="764"/>
      <c r="C810" s="764"/>
      <c r="D810" s="764"/>
      <c r="E810" s="764"/>
      <c r="F810" s="765"/>
      <c r="G810" s="349" t="s">
        <v>662</v>
      </c>
      <c r="H810" s="350"/>
      <c r="I810" s="350"/>
      <c r="J810" s="350"/>
      <c r="K810" s="351"/>
      <c r="L810" s="402" t="s">
        <v>665</v>
      </c>
      <c r="M810" s="403"/>
      <c r="N810" s="403"/>
      <c r="O810" s="403"/>
      <c r="P810" s="403"/>
      <c r="Q810" s="403"/>
      <c r="R810" s="403"/>
      <c r="S810" s="403"/>
      <c r="T810" s="403"/>
      <c r="U810" s="403"/>
      <c r="V810" s="403"/>
      <c r="W810" s="403"/>
      <c r="X810" s="404"/>
      <c r="Y810" s="399">
        <v>0.1</v>
      </c>
      <c r="Z810" s="400"/>
      <c r="AA810" s="400"/>
      <c r="AB810" s="406"/>
      <c r="AC810" s="349" t="s">
        <v>691</v>
      </c>
      <c r="AD810" s="350"/>
      <c r="AE810" s="350"/>
      <c r="AF810" s="350"/>
      <c r="AG810" s="351"/>
      <c r="AH810" s="402" t="s">
        <v>691</v>
      </c>
      <c r="AI810" s="403"/>
      <c r="AJ810" s="403"/>
      <c r="AK810" s="403"/>
      <c r="AL810" s="403"/>
      <c r="AM810" s="403"/>
      <c r="AN810" s="403"/>
      <c r="AO810" s="403"/>
      <c r="AP810" s="403"/>
      <c r="AQ810" s="403"/>
      <c r="AR810" s="403"/>
      <c r="AS810" s="403"/>
      <c r="AT810" s="404"/>
      <c r="AU810" s="399" t="s">
        <v>693</v>
      </c>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14.4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464</v>
      </c>
      <c r="AM831" s="957"/>
      <c r="AN831" s="957"/>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458</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58.15" customHeight="1" x14ac:dyDescent="0.15">
      <c r="A837" s="405">
        <v>1</v>
      </c>
      <c r="B837" s="405">
        <v>1</v>
      </c>
      <c r="C837" s="425" t="s">
        <v>636</v>
      </c>
      <c r="D837" s="419"/>
      <c r="E837" s="419"/>
      <c r="F837" s="419"/>
      <c r="G837" s="419"/>
      <c r="H837" s="419"/>
      <c r="I837" s="419"/>
      <c r="J837" s="420">
        <v>9010001120746</v>
      </c>
      <c r="K837" s="421"/>
      <c r="L837" s="421"/>
      <c r="M837" s="421"/>
      <c r="N837" s="421"/>
      <c r="O837" s="421"/>
      <c r="P837" s="426" t="s">
        <v>637</v>
      </c>
      <c r="Q837" s="318"/>
      <c r="R837" s="318"/>
      <c r="S837" s="318"/>
      <c r="T837" s="318"/>
      <c r="U837" s="318"/>
      <c r="V837" s="318"/>
      <c r="W837" s="318"/>
      <c r="X837" s="318"/>
      <c r="Y837" s="319">
        <v>52.4</v>
      </c>
      <c r="Z837" s="320"/>
      <c r="AA837" s="320"/>
      <c r="AB837" s="321"/>
      <c r="AC837" s="329" t="s">
        <v>494</v>
      </c>
      <c r="AD837" s="424"/>
      <c r="AE837" s="424"/>
      <c r="AF837" s="424"/>
      <c r="AG837" s="424"/>
      <c r="AH837" s="422">
        <v>1</v>
      </c>
      <c r="AI837" s="423"/>
      <c r="AJ837" s="423"/>
      <c r="AK837" s="423"/>
      <c r="AL837" s="326">
        <v>95.9</v>
      </c>
      <c r="AM837" s="327"/>
      <c r="AN837" s="327"/>
      <c r="AO837" s="328"/>
      <c r="AP837" s="322" t="s">
        <v>657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458</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41.45" customHeight="1" x14ac:dyDescent="0.15">
      <c r="A870" s="405">
        <v>1</v>
      </c>
      <c r="B870" s="405">
        <v>1</v>
      </c>
      <c r="C870" s="425" t="s">
        <v>638</v>
      </c>
      <c r="D870" s="419"/>
      <c r="E870" s="419"/>
      <c r="F870" s="419"/>
      <c r="G870" s="419"/>
      <c r="H870" s="419"/>
      <c r="I870" s="419"/>
      <c r="J870" s="420">
        <v>9010001027685</v>
      </c>
      <c r="K870" s="421"/>
      <c r="L870" s="421"/>
      <c r="M870" s="421"/>
      <c r="N870" s="421"/>
      <c r="O870" s="421"/>
      <c r="P870" s="426" t="s">
        <v>639</v>
      </c>
      <c r="Q870" s="318"/>
      <c r="R870" s="318"/>
      <c r="S870" s="318"/>
      <c r="T870" s="318"/>
      <c r="U870" s="318"/>
      <c r="V870" s="318"/>
      <c r="W870" s="318"/>
      <c r="X870" s="318"/>
      <c r="Y870" s="319">
        <v>43.2</v>
      </c>
      <c r="Z870" s="320"/>
      <c r="AA870" s="320"/>
      <c r="AB870" s="321"/>
      <c r="AC870" s="329" t="s">
        <v>494</v>
      </c>
      <c r="AD870" s="424"/>
      <c r="AE870" s="424"/>
      <c r="AF870" s="424"/>
      <c r="AG870" s="424"/>
      <c r="AH870" s="422">
        <v>2</v>
      </c>
      <c r="AI870" s="423"/>
      <c r="AJ870" s="423"/>
      <c r="AK870" s="423"/>
      <c r="AL870" s="326">
        <v>90</v>
      </c>
      <c r="AM870" s="327"/>
      <c r="AN870" s="327"/>
      <c r="AO870" s="328"/>
      <c r="AP870" s="322" t="s">
        <v>656</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458</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79.150000000000006" customHeight="1" x14ac:dyDescent="0.15">
      <c r="A903" s="405">
        <v>1</v>
      </c>
      <c r="B903" s="405">
        <v>1</v>
      </c>
      <c r="C903" s="425" t="s">
        <v>638</v>
      </c>
      <c r="D903" s="419"/>
      <c r="E903" s="419"/>
      <c r="F903" s="419"/>
      <c r="G903" s="419"/>
      <c r="H903" s="419"/>
      <c r="I903" s="419"/>
      <c r="J903" s="420">
        <v>9010001027685</v>
      </c>
      <c r="K903" s="421"/>
      <c r="L903" s="421"/>
      <c r="M903" s="421"/>
      <c r="N903" s="421"/>
      <c r="O903" s="421"/>
      <c r="P903" s="426" t="s">
        <v>640</v>
      </c>
      <c r="Q903" s="318"/>
      <c r="R903" s="318"/>
      <c r="S903" s="318"/>
      <c r="T903" s="318"/>
      <c r="U903" s="318"/>
      <c r="V903" s="318"/>
      <c r="W903" s="318"/>
      <c r="X903" s="318"/>
      <c r="Y903" s="319">
        <v>44.3</v>
      </c>
      <c r="Z903" s="320"/>
      <c r="AA903" s="320"/>
      <c r="AB903" s="321"/>
      <c r="AC903" s="329" t="s">
        <v>494</v>
      </c>
      <c r="AD903" s="424"/>
      <c r="AE903" s="424"/>
      <c r="AF903" s="424"/>
      <c r="AG903" s="424"/>
      <c r="AH903" s="422">
        <v>1</v>
      </c>
      <c r="AI903" s="423"/>
      <c r="AJ903" s="423"/>
      <c r="AK903" s="423"/>
      <c r="AL903" s="326">
        <v>96.3</v>
      </c>
      <c r="AM903" s="327"/>
      <c r="AN903" s="327"/>
      <c r="AO903" s="328"/>
      <c r="AP903" s="322" t="s">
        <v>653</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12"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458</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43.15" customHeight="1" x14ac:dyDescent="0.15">
      <c r="A936" s="405">
        <v>1</v>
      </c>
      <c r="B936" s="405">
        <v>1</v>
      </c>
      <c r="C936" s="425" t="s">
        <v>636</v>
      </c>
      <c r="D936" s="419"/>
      <c r="E936" s="419"/>
      <c r="F936" s="419"/>
      <c r="G936" s="419"/>
      <c r="H936" s="419"/>
      <c r="I936" s="419"/>
      <c r="J936" s="420">
        <v>9010001120746</v>
      </c>
      <c r="K936" s="421"/>
      <c r="L936" s="421"/>
      <c r="M936" s="421"/>
      <c r="N936" s="421"/>
      <c r="O936" s="421"/>
      <c r="P936" s="426" t="s">
        <v>641</v>
      </c>
      <c r="Q936" s="318"/>
      <c r="R936" s="318"/>
      <c r="S936" s="318"/>
      <c r="T936" s="318"/>
      <c r="U936" s="318"/>
      <c r="V936" s="318"/>
      <c r="W936" s="318"/>
      <c r="X936" s="318"/>
      <c r="Y936" s="319">
        <v>6.9</v>
      </c>
      <c r="Z936" s="320"/>
      <c r="AA936" s="320"/>
      <c r="AB936" s="321"/>
      <c r="AC936" s="329" t="s">
        <v>494</v>
      </c>
      <c r="AD936" s="424"/>
      <c r="AE936" s="424"/>
      <c r="AF936" s="424"/>
      <c r="AG936" s="424"/>
      <c r="AH936" s="422">
        <v>2</v>
      </c>
      <c r="AI936" s="423"/>
      <c r="AJ936" s="423"/>
      <c r="AK936" s="423"/>
      <c r="AL936" s="326">
        <v>68.7</v>
      </c>
      <c r="AM936" s="327"/>
      <c r="AN936" s="327"/>
      <c r="AO936" s="328"/>
      <c r="AP936" s="322" t="s">
        <v>653</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458</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customHeight="1" x14ac:dyDescent="0.15">
      <c r="A969" s="405">
        <v>1</v>
      </c>
      <c r="B969" s="405">
        <v>1</v>
      </c>
      <c r="C969" s="425" t="s">
        <v>644</v>
      </c>
      <c r="D969" s="419"/>
      <c r="E969" s="419"/>
      <c r="F969" s="419"/>
      <c r="G969" s="419"/>
      <c r="H969" s="419"/>
      <c r="I969" s="419"/>
      <c r="J969" s="420" t="s">
        <v>562</v>
      </c>
      <c r="K969" s="421"/>
      <c r="L969" s="421"/>
      <c r="M969" s="421"/>
      <c r="N969" s="421"/>
      <c r="O969" s="421"/>
      <c r="P969" s="426" t="s">
        <v>648</v>
      </c>
      <c r="Q969" s="318"/>
      <c r="R969" s="318"/>
      <c r="S969" s="318"/>
      <c r="T969" s="318"/>
      <c r="U969" s="318"/>
      <c r="V969" s="318"/>
      <c r="W969" s="318"/>
      <c r="X969" s="318"/>
      <c r="Y969" s="319">
        <v>8.9</v>
      </c>
      <c r="Z969" s="320"/>
      <c r="AA969" s="320"/>
      <c r="AB969" s="321"/>
      <c r="AC969" s="329" t="s">
        <v>196</v>
      </c>
      <c r="AD969" s="424"/>
      <c r="AE969" s="424"/>
      <c r="AF969" s="424"/>
      <c r="AG969" s="424"/>
      <c r="AH969" s="422" t="s">
        <v>652</v>
      </c>
      <c r="AI969" s="423"/>
      <c r="AJ969" s="423"/>
      <c r="AK969" s="423"/>
      <c r="AL969" s="326" t="s">
        <v>653</v>
      </c>
      <c r="AM969" s="327"/>
      <c r="AN969" s="327"/>
      <c r="AO969" s="328"/>
      <c r="AP969" s="322" t="s">
        <v>653</v>
      </c>
      <c r="AQ969" s="322"/>
      <c r="AR969" s="322"/>
      <c r="AS969" s="322"/>
      <c r="AT969" s="322"/>
      <c r="AU969" s="322"/>
      <c r="AV969" s="322"/>
      <c r="AW969" s="322"/>
      <c r="AX969" s="322"/>
    </row>
    <row r="970" spans="1:50" ht="30" customHeight="1" x14ac:dyDescent="0.15">
      <c r="A970" s="405">
        <v>2</v>
      </c>
      <c r="B970" s="405">
        <v>1</v>
      </c>
      <c r="C970" s="425" t="s">
        <v>645</v>
      </c>
      <c r="D970" s="419"/>
      <c r="E970" s="419"/>
      <c r="F970" s="419"/>
      <c r="G970" s="419"/>
      <c r="H970" s="419"/>
      <c r="I970" s="419"/>
      <c r="J970" s="420" t="s">
        <v>562</v>
      </c>
      <c r="K970" s="421"/>
      <c r="L970" s="421"/>
      <c r="M970" s="421"/>
      <c r="N970" s="421"/>
      <c r="O970" s="421"/>
      <c r="P970" s="426" t="s">
        <v>649</v>
      </c>
      <c r="Q970" s="318"/>
      <c r="R970" s="318"/>
      <c r="S970" s="318"/>
      <c r="T970" s="318"/>
      <c r="U970" s="318"/>
      <c r="V970" s="318"/>
      <c r="W970" s="318"/>
      <c r="X970" s="318"/>
      <c r="Y970" s="319">
        <v>4.9000000000000004</v>
      </c>
      <c r="Z970" s="320"/>
      <c r="AA970" s="320"/>
      <c r="AB970" s="321"/>
      <c r="AC970" s="329" t="s">
        <v>196</v>
      </c>
      <c r="AD970" s="329"/>
      <c r="AE970" s="329"/>
      <c r="AF970" s="329"/>
      <c r="AG970" s="329"/>
      <c r="AH970" s="422" t="s">
        <v>653</v>
      </c>
      <c r="AI970" s="423"/>
      <c r="AJ970" s="423"/>
      <c r="AK970" s="423"/>
      <c r="AL970" s="326" t="s">
        <v>653</v>
      </c>
      <c r="AM970" s="327"/>
      <c r="AN970" s="327"/>
      <c r="AO970" s="328"/>
      <c r="AP970" s="322" t="s">
        <v>652</v>
      </c>
      <c r="AQ970" s="322"/>
      <c r="AR970" s="322"/>
      <c r="AS970" s="322"/>
      <c r="AT970" s="322"/>
      <c r="AU970" s="322"/>
      <c r="AV970" s="322"/>
      <c r="AW970" s="322"/>
      <c r="AX970" s="322"/>
    </row>
    <row r="971" spans="1:50" ht="30" customHeight="1" x14ac:dyDescent="0.15">
      <c r="A971" s="405">
        <v>3</v>
      </c>
      <c r="B971" s="405">
        <v>1</v>
      </c>
      <c r="C971" s="425" t="s">
        <v>646</v>
      </c>
      <c r="D971" s="419"/>
      <c r="E971" s="419"/>
      <c r="F971" s="419"/>
      <c r="G971" s="419"/>
      <c r="H971" s="419"/>
      <c r="I971" s="419"/>
      <c r="J971" s="420" t="s">
        <v>562</v>
      </c>
      <c r="K971" s="421"/>
      <c r="L971" s="421"/>
      <c r="M971" s="421"/>
      <c r="N971" s="421"/>
      <c r="O971" s="421"/>
      <c r="P971" s="426" t="s">
        <v>650</v>
      </c>
      <c r="Q971" s="318"/>
      <c r="R971" s="318"/>
      <c r="S971" s="318"/>
      <c r="T971" s="318"/>
      <c r="U971" s="318"/>
      <c r="V971" s="318"/>
      <c r="W971" s="318"/>
      <c r="X971" s="318"/>
      <c r="Y971" s="319">
        <v>0.5</v>
      </c>
      <c r="Z971" s="320"/>
      <c r="AA971" s="320"/>
      <c r="AB971" s="321"/>
      <c r="AC971" s="329" t="s">
        <v>196</v>
      </c>
      <c r="AD971" s="329"/>
      <c r="AE971" s="329"/>
      <c r="AF971" s="329"/>
      <c r="AG971" s="329"/>
      <c r="AH971" s="324" t="s">
        <v>654</v>
      </c>
      <c r="AI971" s="325"/>
      <c r="AJ971" s="325"/>
      <c r="AK971" s="325"/>
      <c r="AL971" s="326" t="s">
        <v>653</v>
      </c>
      <c r="AM971" s="327"/>
      <c r="AN971" s="327"/>
      <c r="AO971" s="328"/>
      <c r="AP971" s="322" t="s">
        <v>656</v>
      </c>
      <c r="AQ971" s="322"/>
      <c r="AR971" s="322"/>
      <c r="AS971" s="322"/>
      <c r="AT971" s="322"/>
      <c r="AU971" s="322"/>
      <c r="AV971" s="322"/>
      <c r="AW971" s="322"/>
      <c r="AX971" s="322"/>
    </row>
    <row r="972" spans="1:50" ht="30" customHeight="1" x14ac:dyDescent="0.15">
      <c r="A972" s="405">
        <v>4</v>
      </c>
      <c r="B972" s="405">
        <v>1</v>
      </c>
      <c r="C972" s="425" t="s">
        <v>647</v>
      </c>
      <c r="D972" s="419"/>
      <c r="E972" s="419"/>
      <c r="F972" s="419"/>
      <c r="G972" s="419"/>
      <c r="H972" s="419"/>
      <c r="I972" s="419"/>
      <c r="J972" s="420" t="s">
        <v>562</v>
      </c>
      <c r="K972" s="421"/>
      <c r="L972" s="421"/>
      <c r="M972" s="421"/>
      <c r="N972" s="421"/>
      <c r="O972" s="421"/>
      <c r="P972" s="426" t="s">
        <v>651</v>
      </c>
      <c r="Q972" s="318"/>
      <c r="R972" s="318"/>
      <c r="S972" s="318"/>
      <c r="T972" s="318"/>
      <c r="U972" s="318"/>
      <c r="V972" s="318"/>
      <c r="W972" s="318"/>
      <c r="X972" s="318"/>
      <c r="Y972" s="319">
        <v>0.1</v>
      </c>
      <c r="Z972" s="320"/>
      <c r="AA972" s="320"/>
      <c r="AB972" s="321"/>
      <c r="AC972" s="329" t="s">
        <v>196</v>
      </c>
      <c r="AD972" s="329"/>
      <c r="AE972" s="329"/>
      <c r="AF972" s="329"/>
      <c r="AG972" s="329"/>
      <c r="AH972" s="324" t="s">
        <v>653</v>
      </c>
      <c r="AI972" s="325"/>
      <c r="AJ972" s="325"/>
      <c r="AK972" s="325"/>
      <c r="AL972" s="326" t="s">
        <v>655</v>
      </c>
      <c r="AM972" s="327"/>
      <c r="AN972" s="327"/>
      <c r="AO972" s="328"/>
      <c r="AP972" s="322" t="s">
        <v>652</v>
      </c>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458</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458</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458</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448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464</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449</v>
      </c>
      <c r="AQ1101" s="428"/>
      <c r="AR1101" s="428"/>
      <c r="AS1101" s="428"/>
      <c r="AT1101" s="428"/>
      <c r="AU1101" s="428"/>
      <c r="AV1101" s="428"/>
      <c r="AW1101" s="428"/>
      <c r="AX1101" s="428"/>
    </row>
    <row r="1102" spans="1:50" ht="30" customHeight="1" x14ac:dyDescent="0.15">
      <c r="A1102" s="405">
        <v>1</v>
      </c>
      <c r="B1102" s="405">
        <v>1</v>
      </c>
      <c r="C1102" s="894"/>
      <c r="D1102" s="894"/>
      <c r="E1102" s="262" t="s">
        <v>688</v>
      </c>
      <c r="F1102" s="893"/>
      <c r="G1102" s="893"/>
      <c r="H1102" s="893"/>
      <c r="I1102" s="893"/>
      <c r="J1102" s="420" t="s">
        <v>572</v>
      </c>
      <c r="K1102" s="421"/>
      <c r="L1102" s="421"/>
      <c r="M1102" s="421"/>
      <c r="N1102" s="421"/>
      <c r="O1102" s="421"/>
      <c r="P1102" s="426" t="s">
        <v>688</v>
      </c>
      <c r="Q1102" s="318"/>
      <c r="R1102" s="318"/>
      <c r="S1102" s="318"/>
      <c r="T1102" s="318"/>
      <c r="U1102" s="318"/>
      <c r="V1102" s="318"/>
      <c r="W1102" s="318"/>
      <c r="X1102" s="318"/>
      <c r="Y1102" s="319" t="s">
        <v>642</v>
      </c>
      <c r="Z1102" s="320"/>
      <c r="AA1102" s="320"/>
      <c r="AB1102" s="321"/>
      <c r="AC1102" s="323"/>
      <c r="AD1102" s="323"/>
      <c r="AE1102" s="323"/>
      <c r="AF1102" s="323"/>
      <c r="AG1102" s="323"/>
      <c r="AH1102" s="324" t="s">
        <v>582</v>
      </c>
      <c r="AI1102" s="325"/>
      <c r="AJ1102" s="325"/>
      <c r="AK1102" s="325"/>
      <c r="AL1102" s="326" t="s">
        <v>643</v>
      </c>
      <c r="AM1102" s="327"/>
      <c r="AN1102" s="327"/>
      <c r="AO1102" s="328"/>
      <c r="AP1102" s="322" t="s">
        <v>689</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t="s">
        <v>582</v>
      </c>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t="s">
        <v>582</v>
      </c>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5:AC17 P13:AX13 AR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41">
    <cfRule type="expression" dxfId="703" priority="1">
      <formula>IF(RIGHT(TEXT(AM41,"0.#"),1)=".",FALSE,TRUE)</formula>
    </cfRule>
    <cfRule type="expression" dxfId="702" priority="2">
      <formula>IF(RIGHT(TEXT(AM41,"0.#"),1)=".",TRUE,FALSE)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14" max="49" man="1"/>
    <brk id="739" max="49" man="1"/>
    <brk id="778" max="49" man="1"/>
    <brk id="965"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605</v>
      </c>
      <c r="M2" s="13" t="str">
        <f>IF(L2="","",K2)</f>
        <v>社会保障</v>
      </c>
      <c r="N2" s="13" t="str">
        <f>IF(M2="","",IF(N1&lt;&gt;"",CONCATENATE(N1,"、",M2),M2))</f>
        <v>社会保障</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605</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605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552</v>
      </c>
      <c r="AF2" s="997"/>
      <c r="AG2" s="997"/>
      <c r="AH2" s="997"/>
      <c r="AI2" s="997" t="s">
        <v>549</v>
      </c>
      <c r="AJ2" s="997"/>
      <c r="AK2" s="997"/>
      <c r="AL2" s="997"/>
      <c r="AM2" s="997" t="s">
        <v>523</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553</v>
      </c>
      <c r="AF9" s="997"/>
      <c r="AG9" s="997"/>
      <c r="AH9" s="997"/>
      <c r="AI9" s="997" t="s">
        <v>549</v>
      </c>
      <c r="AJ9" s="997"/>
      <c r="AK9" s="997"/>
      <c r="AL9" s="997"/>
      <c r="AM9" s="997" t="s">
        <v>523</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552</v>
      </c>
      <c r="AF16" s="997"/>
      <c r="AG16" s="997"/>
      <c r="AH16" s="997"/>
      <c r="AI16" s="997" t="s">
        <v>550</v>
      </c>
      <c r="AJ16" s="997"/>
      <c r="AK16" s="997"/>
      <c r="AL16" s="997"/>
      <c r="AM16" s="997" t="s">
        <v>523</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554</v>
      </c>
      <c r="AF23" s="997"/>
      <c r="AG23" s="997"/>
      <c r="AH23" s="997"/>
      <c r="AI23" s="997" t="s">
        <v>549</v>
      </c>
      <c r="AJ23" s="997"/>
      <c r="AK23" s="997"/>
      <c r="AL23" s="997"/>
      <c r="AM23" s="997" t="s">
        <v>523</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552</v>
      </c>
      <c r="AF30" s="997"/>
      <c r="AG30" s="997"/>
      <c r="AH30" s="997"/>
      <c r="AI30" s="997" t="s">
        <v>549</v>
      </c>
      <c r="AJ30" s="997"/>
      <c r="AK30" s="997"/>
      <c r="AL30" s="997"/>
      <c r="AM30" s="997" t="s">
        <v>547</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554</v>
      </c>
      <c r="AF37" s="997"/>
      <c r="AG37" s="997"/>
      <c r="AH37" s="997"/>
      <c r="AI37" s="997" t="s">
        <v>551</v>
      </c>
      <c r="AJ37" s="997"/>
      <c r="AK37" s="997"/>
      <c r="AL37" s="997"/>
      <c r="AM37" s="997" t="s">
        <v>548</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552</v>
      </c>
      <c r="AF44" s="997"/>
      <c r="AG44" s="997"/>
      <c r="AH44" s="997"/>
      <c r="AI44" s="997" t="s">
        <v>549</v>
      </c>
      <c r="AJ44" s="997"/>
      <c r="AK44" s="997"/>
      <c r="AL44" s="997"/>
      <c r="AM44" s="997" t="s">
        <v>523</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552</v>
      </c>
      <c r="AF51" s="997"/>
      <c r="AG51" s="997"/>
      <c r="AH51" s="997"/>
      <c r="AI51" s="997" t="s">
        <v>549</v>
      </c>
      <c r="AJ51" s="997"/>
      <c r="AK51" s="997"/>
      <c r="AL51" s="997"/>
      <c r="AM51" s="997" t="s">
        <v>523</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552</v>
      </c>
      <c r="AF58" s="997"/>
      <c r="AG58" s="997"/>
      <c r="AH58" s="997"/>
      <c r="AI58" s="997" t="s">
        <v>549</v>
      </c>
      <c r="AJ58" s="997"/>
      <c r="AK58" s="997"/>
      <c r="AL58" s="997"/>
      <c r="AM58" s="997" t="s">
        <v>523</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552</v>
      </c>
      <c r="AF65" s="997"/>
      <c r="AG65" s="997"/>
      <c r="AH65" s="997"/>
      <c r="AI65" s="997" t="s">
        <v>549</v>
      </c>
      <c r="AJ65" s="997"/>
      <c r="AK65" s="997"/>
      <c r="AL65" s="997"/>
      <c r="AM65" s="997" t="s">
        <v>523</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473</v>
      </c>
      <c r="Z3" s="346"/>
      <c r="AA3" s="346"/>
      <c r="AB3" s="346"/>
      <c r="AC3" s="278" t="s">
        <v>458</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473</v>
      </c>
      <c r="Z36" s="346"/>
      <c r="AA36" s="346"/>
      <c r="AB36" s="346"/>
      <c r="AC36" s="278" t="s">
        <v>458</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473</v>
      </c>
      <c r="Z69" s="346"/>
      <c r="AA69" s="346"/>
      <c r="AB69" s="346"/>
      <c r="AC69" s="278" t="s">
        <v>458</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473</v>
      </c>
      <c r="Z102" s="346"/>
      <c r="AA102" s="346"/>
      <c r="AB102" s="346"/>
      <c r="AC102" s="278" t="s">
        <v>458</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473</v>
      </c>
      <c r="Z135" s="346"/>
      <c r="AA135" s="346"/>
      <c r="AB135" s="346"/>
      <c r="AC135" s="278" t="s">
        <v>458</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473</v>
      </c>
      <c r="Z168" s="346"/>
      <c r="AA168" s="346"/>
      <c r="AB168" s="346"/>
      <c r="AC168" s="278" t="s">
        <v>458</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473</v>
      </c>
      <c r="Z201" s="346"/>
      <c r="AA201" s="346"/>
      <c r="AB201" s="346"/>
      <c r="AC201" s="278" t="s">
        <v>458</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473</v>
      </c>
      <c r="Z234" s="346"/>
      <c r="AA234" s="346"/>
      <c r="AB234" s="346"/>
      <c r="AC234" s="278" t="s">
        <v>458</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473</v>
      </c>
      <c r="Z267" s="346"/>
      <c r="AA267" s="346"/>
      <c r="AB267" s="346"/>
      <c r="AC267" s="278" t="s">
        <v>458</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473</v>
      </c>
      <c r="Z300" s="346"/>
      <c r="AA300" s="346"/>
      <c r="AB300" s="346"/>
      <c r="AC300" s="278" t="s">
        <v>458</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473</v>
      </c>
      <c r="Z333" s="346"/>
      <c r="AA333" s="346"/>
      <c r="AB333" s="346"/>
      <c r="AC333" s="278" t="s">
        <v>458</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473</v>
      </c>
      <c r="Z366" s="346"/>
      <c r="AA366" s="346"/>
      <c r="AB366" s="346"/>
      <c r="AC366" s="278" t="s">
        <v>458</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473</v>
      </c>
      <c r="Z399" s="346"/>
      <c r="AA399" s="346"/>
      <c r="AB399" s="346"/>
      <c r="AC399" s="278" t="s">
        <v>458</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473</v>
      </c>
      <c r="Z432" s="346"/>
      <c r="AA432" s="346"/>
      <c r="AB432" s="346"/>
      <c r="AC432" s="278" t="s">
        <v>458</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473</v>
      </c>
      <c r="Z465" s="346"/>
      <c r="AA465" s="346"/>
      <c r="AB465" s="346"/>
      <c r="AC465" s="278" t="s">
        <v>458</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473</v>
      </c>
      <c r="Z498" s="346"/>
      <c r="AA498" s="346"/>
      <c r="AB498" s="346"/>
      <c r="AC498" s="278" t="s">
        <v>458</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473</v>
      </c>
      <c r="Z531" s="346"/>
      <c r="AA531" s="346"/>
      <c r="AB531" s="346"/>
      <c r="AC531" s="278" t="s">
        <v>458</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473</v>
      </c>
      <c r="Z564" s="346"/>
      <c r="AA564" s="346"/>
      <c r="AB564" s="346"/>
      <c r="AC564" s="278" t="s">
        <v>458</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473</v>
      </c>
      <c r="Z597" s="346"/>
      <c r="AA597" s="346"/>
      <c r="AB597" s="346"/>
      <c r="AC597" s="278" t="s">
        <v>458</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473</v>
      </c>
      <c r="Z630" s="346"/>
      <c r="AA630" s="346"/>
      <c r="AB630" s="346"/>
      <c r="AC630" s="278" t="s">
        <v>458</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473</v>
      </c>
      <c r="Z663" s="346"/>
      <c r="AA663" s="346"/>
      <c r="AB663" s="346"/>
      <c r="AC663" s="278" t="s">
        <v>458</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473</v>
      </c>
      <c r="Z696" s="346"/>
      <c r="AA696" s="346"/>
      <c r="AB696" s="346"/>
      <c r="AC696" s="278" t="s">
        <v>458</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473</v>
      </c>
      <c r="Z729" s="346"/>
      <c r="AA729" s="346"/>
      <c r="AB729" s="346"/>
      <c r="AC729" s="278" t="s">
        <v>458</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473</v>
      </c>
      <c r="Z762" s="346"/>
      <c r="AA762" s="346"/>
      <c r="AB762" s="346"/>
      <c r="AC762" s="278" t="s">
        <v>458</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473</v>
      </c>
      <c r="Z795" s="346"/>
      <c r="AA795" s="346"/>
      <c r="AB795" s="346"/>
      <c r="AC795" s="278" t="s">
        <v>458</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473</v>
      </c>
      <c r="Z828" s="346"/>
      <c r="AA828" s="346"/>
      <c r="AB828" s="346"/>
      <c r="AC828" s="278" t="s">
        <v>458</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473</v>
      </c>
      <c r="Z861" s="346"/>
      <c r="AA861" s="346"/>
      <c r="AB861" s="346"/>
      <c r="AC861" s="278" t="s">
        <v>458</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473</v>
      </c>
      <c r="Z894" s="346"/>
      <c r="AA894" s="346"/>
      <c r="AB894" s="346"/>
      <c r="AC894" s="278" t="s">
        <v>458</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473</v>
      </c>
      <c r="Z927" s="346"/>
      <c r="AA927" s="346"/>
      <c r="AB927" s="346"/>
      <c r="AC927" s="278" t="s">
        <v>458</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473</v>
      </c>
      <c r="Z960" s="346"/>
      <c r="AA960" s="346"/>
      <c r="AB960" s="346"/>
      <c r="AC960" s="278" t="s">
        <v>458</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473</v>
      </c>
      <c r="Z993" s="346"/>
      <c r="AA993" s="346"/>
      <c r="AB993" s="346"/>
      <c r="AC993" s="278" t="s">
        <v>458</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473</v>
      </c>
      <c r="Z1026" s="346"/>
      <c r="AA1026" s="346"/>
      <c r="AB1026" s="346"/>
      <c r="AC1026" s="278" t="s">
        <v>458</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473</v>
      </c>
      <c r="Z1059" s="346"/>
      <c r="AA1059" s="346"/>
      <c r="AB1059" s="346"/>
      <c r="AC1059" s="278" t="s">
        <v>458</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473</v>
      </c>
      <c r="Z1092" s="346"/>
      <c r="AA1092" s="346"/>
      <c r="AB1092" s="346"/>
      <c r="AC1092" s="278" t="s">
        <v>458</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473</v>
      </c>
      <c r="Z1125" s="346"/>
      <c r="AA1125" s="346"/>
      <c r="AB1125" s="346"/>
      <c r="AC1125" s="278" t="s">
        <v>458</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473</v>
      </c>
      <c r="Z1158" s="346"/>
      <c r="AA1158" s="346"/>
      <c r="AB1158" s="346"/>
      <c r="AC1158" s="278" t="s">
        <v>458</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473</v>
      </c>
      <c r="Z1191" s="346"/>
      <c r="AA1191" s="346"/>
      <c r="AB1191" s="346"/>
      <c r="AC1191" s="278" t="s">
        <v>458</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473</v>
      </c>
      <c r="Z1224" s="346"/>
      <c r="AA1224" s="346"/>
      <c r="AB1224" s="346"/>
      <c r="AC1224" s="278" t="s">
        <v>458</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473</v>
      </c>
      <c r="Z1257" s="346"/>
      <c r="AA1257" s="346"/>
      <c r="AB1257" s="346"/>
      <c r="AC1257" s="278" t="s">
        <v>458</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473</v>
      </c>
      <c r="Z1290" s="346"/>
      <c r="AA1290" s="346"/>
      <c r="AB1290" s="346"/>
      <c r="AC1290" s="278" t="s">
        <v>458</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2019-07-02T09:03:59Z</cp:lastPrinted>
  <dcterms:created xsi:type="dcterms:W3CDTF">2012-03-13T00:50:25Z</dcterms:created>
  <dcterms:modified xsi:type="dcterms:W3CDTF">2019-08-22T16:05:22Z</dcterms:modified>
</cp:coreProperties>
</file>