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KAFM\Desktop\レビュー最終公表\02部局登録版\"/>
    </mc:Choice>
  </mc:AlternateContent>
  <bookViews>
    <workbookView xWindow="2790" yWindow="0" windowWidth="20490" windowHeight="6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<sst xmlns="http://schemas.openxmlformats.org/spreadsheetml/2006/main" count="2909" uniqueCount="676">
  <si>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</si>
  <si>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</si>
  <si>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</si>
  <si>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</si>
  <si>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</si>
  <si>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</si>
  <si>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</si>
  <si>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</si>
  <si>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</si>
  <si>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</si>
  <si>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</si>
  <si>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</si>
  <si>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</si>
  <si>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</si>
  <si>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</si>
  <si>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</si>
  <si>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</si>
  <si>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</si>
  <si>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</si>
  <si>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</si>
  <si>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</si>
  <si>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</si>
  <si>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</si>
  <si>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</si>
  <si>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</si>
  <si>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</si>
  <si>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</si>
  <si>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</si>
  <si>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</si>
  <si>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</si>
  <si>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</si>
  <si>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</si>
  <si>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</si>
  <si>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</si>
  <si>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</si>
  <si>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</si>
  <si>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</si>
  <si>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</si>
  <si>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</si>
  <si>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</si>
  <si>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</si>
  <si>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</si>
  <si>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</si>
  <si>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</si>
  <si>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</si>
  <si>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</si>
  <si>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</si>
  <si>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</si>
  <si>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</si>
  <si>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</si>
  <si>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</si>
  <si>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</si>
  <si>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</si>
  <si>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</si>
  <si>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</si>
  <si>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</si>
  <si>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</si>
  <si>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</si>
  <si>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</si>
  <si>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</si>
  <si>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</si>
  <si>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</si>
  <si>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</si>
  <si>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</si>
  <si>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</si>
  <si>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</si>
  <si>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</si>
  <si>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</si>
  <si>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</si>
  <si>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</si>
  <si>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</si>
  <si>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</si>
  <si>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</si>
  <si>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</si>
  <si>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</si>
  <si>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</si>
  <si>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</si>
  <si>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</si>
  <si>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</si>
  <si>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</si>
  <si>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</si>
  <si>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</si>
  <si>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</si>
  <si>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</si>
  <si>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</si>
  <si>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</si>
  <si>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</si>
  <si>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</si>
  <si>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</si>
  <si>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</si>
  <si>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</si>
  <si>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</si>
  <si>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</si>
  <si>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</si>
  <si>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</si>
  <si>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</si>
  <si>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</si>
  <si>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</si>
  <si>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</si>
  <si>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</si>
  <si>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</si>
  <si>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</si>
  <si>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</si>
  <si>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</si>
  <si>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</si>
  <si>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</si>
  <si>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</si>
  <si>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</si>
  <si>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</si>
  <si>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</si>
  <si>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</si>
  <si>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</si>
  <si>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</si>
  <si>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</si>
  <si>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</si>
  <si>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</si>
  <si>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</si>
  <si>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</si>
  <si>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</si>
  <si>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</si>
  <si>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</si>
  <si>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</si>
  <si>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</si>
  <si>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</si>
  <si>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</si>
  <si>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</si>
  <si>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</si>
  <si>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</si>
  <si>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</si>
  <si>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</si>
  <si>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</si>
  <si>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</si>
  <si>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</si>
  <si>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</si>
  <si>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</si>
  <si>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</si>
  <si>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</si>
  <si>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</si>
  <si>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</si>
  <si>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</si>
  <si>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</si>
  <si>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</si>
  <si>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</si>
  <si>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</si>
  <si>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</si>
  <si>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</si>
  <si>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</si>
  <si>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</si>
  <si>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</si>
  <si>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</si>
  <si>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</si>
  <si>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</si>
  <si>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</si>
  <si>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</si>
  <si>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</si>
  <si>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</si>
  <si>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</si>
  <si>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</si>
  <si>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</si>
  <si>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</si>
  <si>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</si>
  <si>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</si>
  <si>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</si>
  <si>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</si>
  <si>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</si>
  <si>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</si>
  <si>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</si>
  <si>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</si>
  <si>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</si>
  <si>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</si>
  <si>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</si>
  <si>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</si>
  <si>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</si>
  <si>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</si>
  <si>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</si>
  <si>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</si>
  <si>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</si>
  <si>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</si>
  <si>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</si>
  <si>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</si>
  <si>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</si>
  <si>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</si>
  <si>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</si>
  <si>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</si>
  <si>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</si>
  <si>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</si>
  <si>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</si>
  <si>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</si>
  <si>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</si>
  <si>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</si>
  <si>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</si>
  <si>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</si>
  <si>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</si>
  <si>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</si>
  <si>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</si>
  <si>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</si>
  <si>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</si>
  <si>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</si>
  <si>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</si>
  <si>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</si>
  <si>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</si>
  <si>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</si>
  <si>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</si>
  <si>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</si>
  <si>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</si>
  <si>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</si>
  <si>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</si>
  <si>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</si>
  <si>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</si>
  <si>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</si>
  <si>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</si>
  <si>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</si>
  <si>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</si>
  <si>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</si>
  <si>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</si>
  <si>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</si>
  <si>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</si>
  <si>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</si>
  <si>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</si>
  <si>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</si>
  <si>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</si>
  <si>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</si>
  <si>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</si>
  <si>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</si>
  <si>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</si>
  <si>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</si>
  <si>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</si>
  <si>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</si>
  <si>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</si>
  <si>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</si>
  <si>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</si>
  <si>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</si>
  <si>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</si>
  <si>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</si>
  <si>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</si>
  <si>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</si>
  <si>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</si>
  <si>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</si>
  <si>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</si>
  <si>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</si>
  <si>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</si>
  <si>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</si>
  <si>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</si>
  <si>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</si>
  <si>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</si>
  <si>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</si>
  <si>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</si>
  <si>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</si>
  <si>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</si>
  <si>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</si>
  <si>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</si>
  <si>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</si>
  <si>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</si>
  <si>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</si>
  <si>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</si>
  <si>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</si>
  <si>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</si>
  <si>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</si>
  <si>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</si>
  <si>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</si>
  <si>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</si>
  <si>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</si>
  <si>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</si>
  <si>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</si>
  <si>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</si>
  <si>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</si>
  <si>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</si>
  <si>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</si>
  <si>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</si>
  <si>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</si>
  <si>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</si>
  <si>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</si>
  <si>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</si>
  <si>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</si>
  <si>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</si>
  <si>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</si>
  <si>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</si>
  <si>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</si>
  <si>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</si>
  <si>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</si>
  <si>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</si>
  <si>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</si>
  <si>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</si>
  <si>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</si>
  <si>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</si>
  <si>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</si>
  <si>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</si>
  <si>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</si>
  <si>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</si>
  <si>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</si>
  <si>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</si>
  <si>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</si>
  <si>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</si>
  <si>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</si>
  <si>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</si>
  <si>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</si>
  <si>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</si>
  <si>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</si>
  <si>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</si>
  <si>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</si>
  <si>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</si>
  <si>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</si>
  <si>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</si>
  <si>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</si>
  <si>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</si>
  <si>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</si>
  <si>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</si>
  <si>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</si>
  <si>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</si>
  <si>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</si>
  <si>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</si>
  <si>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</si>
  <si>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</si>
  <si>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</si>
  <si>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</si>
  <si>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</si>
  <si>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</si>
  <si>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</si>
  <si>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</si>
  <si>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</si>
  <si>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</si>
  <si>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</si>
  <si>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</si>
  <si>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</si>
  <si>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</si>
  <si>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</si>
  <si>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</si>
  <si>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</si>
  <si>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</si>
  <si>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</si>
  <si>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</si>
  <si>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</si>
  <si>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</si>
  <si>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</si>
  <si>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</si>
  <si>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</si>
  <si>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</si>
  <si>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</si>
  <si>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</si>
  <si>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</si>
  <si>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</si>
  <si>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</si>
  <si>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</si>
  <si>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</si>
  <si>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</si>
  <si>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</si>
  <si>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</si>
  <si>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</si>
  <si>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</si>
  <si>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</si>
  <si>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</si>
  <si>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</si>
  <si>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</si>
  <si>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</si>
  <si>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</si>
  <si>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</si>
  <si>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</si>
  <si>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</si>
  <si>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</si>
  <si>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</si>
  <si>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</si>
  <si>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</si>
  <si>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</si>
  <si>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</si>
  <si>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</si>
  <si>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</si>
  <si>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</si>
  <si>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</si>
  <si>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</si>
  <si>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</si>
  <si>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</si>
  <si>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</si>
  <si>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</si>
  <si>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</si>
  <si>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</si>
  <si>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</si>
  <si>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</si>
  <si>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</si>
  <si>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</si>
  <si>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</si>
  <si>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</si>
  <si>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</si>
  <si>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</si>
  <si>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</si>
  <si>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</si>
  <si>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</si>
  <si>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</si>
  <si>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</si>
  <si>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</si>
  <si>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</si>
  <si>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</si>
  <si>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</si>
  <si>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</si>
  <si>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</si>
  <si>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</si>
  <si>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</si>
  <si>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</si>
  <si>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</si>
  <si>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</si>
  <si>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</si>
  <si>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</si>
  <si>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</si>
  <si>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</si>
  <si>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</si>
  <si>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</si>
  <si>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</si>
  <si>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</si>
  <si>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</si>
  <si>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</si>
  <si>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</si>
  <si>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</si>
  <si>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</si>
  <si>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</si>
  <si>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</si>
  <si>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</si>
  <si>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</si>
  <si>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</si>
  <si>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</si>
  <si>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</si>
  <si>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</si>
  <si>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</si>
  <si>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</si>
  <si>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</si>
  <si>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</si>
  <si>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</si>
  <si>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</si>
  <si>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</si>
  <si>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</si>
  <si>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</si>
  <si>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</si>
  <si>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</si>
  <si>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</si>
  <si>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</si>
  <si>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</si>
  <si>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</si>
  <si>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</si>
  <si>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</si>
  <si>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</si>
  <si>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</si>
  <si>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</si>
  <si>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</si>
  <si>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</si>
  <si>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</si>
  <si>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</si>
  <si>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</si>
  <si>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</si>
  <si>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</si>
  <si>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</si>
  <si>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</si>
  <si>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</si>
  <si>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</si>
  <si>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</si>
  <si>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</si>
  <si>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</si>
  <si>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</si>
  <si>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</si>
  <si>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</si>
  <si>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</si>
  <si>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</si>
  <si>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</si>
  <si>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</si>
  <si>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</si>
  <si>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</si>
  <si>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</si>
  <si>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</si>
  <si>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</si>
  <si>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</si>
  <si>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</si>
  <si>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</si>
  <si>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</si>
  <si>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</si>
  <si>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</si>
  <si>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</si>
  <si>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</si>
  <si>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</si>
  <si>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</si>
  <si>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</si>
  <si>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</si>
  <si>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</si>
  <si>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</si>
  <si>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</si>
  <si>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</si>
  <si>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</si>
  <si>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</si>
  <si>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</si>
  <si>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</si>
  <si>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</si>
  <si>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</si>
  <si>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</si>
  <si>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</si>
  <si>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</si>
  <si>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</si>
  <si>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</si>
  <si>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</si>
  <si>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</si>
  <si>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</si>
  <si>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</si>
  <si>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</si>
  <si>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</si>
  <si>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</si>
  <si>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</si>
  <si>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</si>
  <si>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</si>
  <si>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</si>
  <si>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</si>
  <si>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</si>
  <si>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</si>
  <si>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</si>
  <si>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</si>
  <si>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</si>
  <si>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</si>
  <si>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</si>
  <si>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</si>
  <si>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</si>
  <si>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</si>
  <si>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</si>
  <si>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</si>
  <si>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</si>
  <si>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</si>
  <si>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</si>
  <si>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</si>
  <si>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</si>
  <si>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</si>
  <si>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</si>
  <si>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</si>
  <si>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</si>
  <si>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</si>
  <si>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</si>
  <si>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</si>
  <si>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</si>
  <si>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</si>
  <si>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</si>
  <si>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</si>
  <si>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</si>
  <si>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</si>
  <si>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</si>
  <si>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</si>
  <si>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</si>
  <si>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</si>
  <si>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</si>
  <si>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</si>
  <si>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</si>
  <si>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</si>
  <si>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</si>
  <si>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</si>
  <si>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</si>
  <si>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</si>
  <si>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</si>
  <si>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</si>
  <si>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</si>
  <si>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</si>
  <si>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</si>
  <si>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</si>
  <si>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</si>
  <si>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</si>
  <si>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</si>
  <si>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</si>
  <si>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</si>
  <si>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</si>
  <si>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</si>
  <si>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</si>
  <si>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</si>
  <si>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</si>
  <si>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</si>
  <si>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</si>
  <si>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</si>
  <si>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</si>
  <si>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</si>
  <si>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</si>
  <si>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</si>
  <si>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雇用環境・均等局</t>
    <phoneticPr fontId="5"/>
  </si>
  <si>
    <t>雇用機会均等課</t>
    <phoneticPr fontId="5"/>
  </si>
  <si>
    <t>○</t>
  </si>
  <si>
    <t>労働者災害補償保険法第29条第1項第3号</t>
    <phoneticPr fontId="5"/>
  </si>
  <si>
    <t>「妊娠中及び出産後の女性労働者が保健指導又は健康診査に基づく指導事項を守ることができるようにするために事業主が講ずべき措置に関する指針」(平成9年労働省告示第105号)
「少子化社会対策大綱」(平成27年3月20日閣議決定)</t>
    <phoneticPr fontId="5"/>
  </si>
  <si>
    <t>-</t>
  </si>
  <si>
    <t>-</t>
    <phoneticPr fontId="5"/>
  </si>
  <si>
    <t>-</t>
    <phoneticPr fontId="5"/>
  </si>
  <si>
    <t>-</t>
    <phoneticPr fontId="5"/>
  </si>
  <si>
    <t>-</t>
    <phoneticPr fontId="5"/>
  </si>
  <si>
    <t>-</t>
    <phoneticPr fontId="5"/>
  </si>
  <si>
    <t>-</t>
    <phoneticPr fontId="5"/>
  </si>
  <si>
    <t>-</t>
    <phoneticPr fontId="5"/>
  </si>
  <si>
    <t>件</t>
    <rPh sb="0" eb="1">
      <t>ケン</t>
    </rPh>
    <phoneticPr fontId="5"/>
  </si>
  <si>
    <t>円</t>
    <rPh sb="0" eb="1">
      <t>エン</t>
    </rPh>
    <phoneticPr fontId="5"/>
  </si>
  <si>
    <t>人</t>
    <rPh sb="0" eb="1">
      <t>ニン</t>
    </rPh>
    <phoneticPr fontId="5"/>
  </si>
  <si>
    <t>-</t>
    <phoneticPr fontId="5"/>
  </si>
  <si>
    <t>労働者が安全で健康に働くことができる職場づくりを推進すること（Ⅲ-2-1）</t>
    <phoneticPr fontId="5"/>
  </si>
  <si>
    <t>労働災害による死傷者数（休業4日以上）</t>
    <phoneticPr fontId="5"/>
  </si>
  <si>
    <t>労働災害による死亡者数</t>
    <phoneticPr fontId="5"/>
  </si>
  <si>
    <t>-</t>
    <phoneticPr fontId="5"/>
  </si>
  <si>
    <t>-</t>
    <phoneticPr fontId="5"/>
  </si>
  <si>
    <t>-</t>
    <phoneticPr fontId="5"/>
  </si>
  <si>
    <t>-</t>
    <phoneticPr fontId="5"/>
  </si>
  <si>
    <t>-</t>
    <phoneticPr fontId="5"/>
  </si>
  <si>
    <t>無</t>
  </si>
  <si>
    <t>○</t>
    <phoneticPr fontId="5"/>
  </si>
  <si>
    <t>○</t>
    <phoneticPr fontId="5"/>
  </si>
  <si>
    <t>‐</t>
  </si>
  <si>
    <t>受託者と効率的な業務執行を図り、コストが削減されている。</t>
    <phoneticPr fontId="5"/>
  </si>
  <si>
    <t>-</t>
    <phoneticPr fontId="5"/>
  </si>
  <si>
    <t>-</t>
    <phoneticPr fontId="5"/>
  </si>
  <si>
    <t>-</t>
    <phoneticPr fontId="5"/>
  </si>
  <si>
    <t>庁費</t>
    <rPh sb="0" eb="2">
      <t>チョウヒ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</si>
  <si>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</si>
  <si>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</si>
  <si>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</si>
  <si>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母性健康管理に関する相談件数2,800件以上</t>
    <phoneticPr fontId="5"/>
  </si>
  <si>
    <t>母性健康管理に関する相談件数</t>
    <phoneticPr fontId="5"/>
  </si>
  <si>
    <t>都道府県労働局業務報告</t>
    <phoneticPr fontId="5"/>
  </si>
  <si>
    <t>パンフレット｢働く女性の母性健康管理のために｣の作成・配布部数</t>
    <phoneticPr fontId="5"/>
  </si>
  <si>
    <t>　執行額（百万円）（X）／母性健康管理に関する相談件数（Y）</t>
    <phoneticPr fontId="5"/>
  </si>
  <si>
    <t>労働者が安全で健康に働くことができる職場づくりを推進すること（Ⅲ-2）</t>
    <phoneticPr fontId="5"/>
  </si>
  <si>
    <t>5/2,755</t>
    <phoneticPr fontId="5"/>
  </si>
  <si>
    <t>4/2,686</t>
    <phoneticPr fontId="5"/>
  </si>
  <si>
    <t>X/Y</t>
    <phoneticPr fontId="5"/>
  </si>
  <si>
    <t>女性労働者・事業主に対し情報提供・周知啓発を実施する本事業は、男女雇用機会均等法で定める母性健康管理に係る事業主の義務が適切に履行されるために国費を投じて実施する必要がある。</t>
    <phoneticPr fontId="5"/>
  </si>
  <si>
    <t>本事業は、女性労働者の特性に見合った健康管理対策、特に母性の健康管理指導等を実施し、もって労働災害の防止等を図るためのものであり、国が実施すべき事業である。</t>
    <phoneticPr fontId="5"/>
  </si>
  <si>
    <t>本事業は、母性健康管理を推進する事業であり、労働災害の防止という政策目的達成に向けて、優先度の高い事業である。</t>
    <phoneticPr fontId="5"/>
  </si>
  <si>
    <t>パンフレットの印刷の支出先は会計法及び予算決算及び会計令に基づく一般競争入札で入札している。</t>
    <phoneticPr fontId="5"/>
  </si>
  <si>
    <t>単位当たりコストの削減に努めており、事業費の支出は適切
なものである。</t>
    <phoneticPr fontId="5"/>
  </si>
  <si>
    <t>‐</t>
    <phoneticPr fontId="5"/>
  </si>
  <si>
    <t>見込みに見合った活動実績となっている。</t>
    <phoneticPr fontId="5"/>
  </si>
  <si>
    <t>女性労働者の特性に見合った健康管理対策に関するパンフレットは、法の周知及び履行確保のため十分に活用されている。</t>
    <phoneticPr fontId="5"/>
  </si>
  <si>
    <t>母性健康管理の措置に資するために必要な経費であり、成果実績については集計中であるが、活動実績については目標を上回っており、効果的に事業を運営できている。</t>
    <phoneticPr fontId="5"/>
  </si>
  <si>
    <t>653</t>
    <phoneticPr fontId="5"/>
  </si>
  <si>
    <t>591</t>
    <phoneticPr fontId="5"/>
  </si>
  <si>
    <t>528</t>
    <phoneticPr fontId="5"/>
  </si>
  <si>
    <t>343</t>
    <phoneticPr fontId="5"/>
  </si>
  <si>
    <t>354</t>
    <phoneticPr fontId="5"/>
  </si>
  <si>
    <t>365</t>
    <phoneticPr fontId="5"/>
  </si>
  <si>
    <t>362</t>
    <phoneticPr fontId="5"/>
  </si>
  <si>
    <t>B.</t>
    <phoneticPr fontId="5"/>
  </si>
  <si>
    <t>女性労働者の特性に見合った健康管理対策を実施し、もって労働災害の防止を図る。</t>
    <rPh sb="20" eb="22">
      <t>ジッシ</t>
    </rPh>
    <phoneticPr fontId="5"/>
  </si>
  <si>
    <t>男女雇用機会均等法に基づく事業主の義務である妊娠中及び出産後の健康管理に関する措置が、事業所内において適切に実施されるようにするため、事業主への啓発等を行う。</t>
    <phoneticPr fontId="5"/>
  </si>
  <si>
    <t>男女雇用機会均等法に基づく事業主の義務である妊娠中及び出産後の健康管理に関する措置が、事業所内において適切に実施されるようにするため、事業主への啓発等を行うことにより、母性健康管理の措置に関する円滑な施行を図る。
女性労働者の特性に見合った健康管理対策を実施し、もって労働災害の防止等を図る。</t>
    <phoneticPr fontId="5"/>
  </si>
  <si>
    <t>相談、助言、指導及び勧告により実効性を確保するとともに、パンフレットにより効果的に情報提供を行っている。</t>
    <phoneticPr fontId="5"/>
  </si>
  <si>
    <t>-</t>
    <phoneticPr fontId="5"/>
  </si>
  <si>
    <t>373</t>
    <phoneticPr fontId="5"/>
  </si>
  <si>
    <t>-</t>
    <phoneticPr fontId="5"/>
  </si>
  <si>
    <t>9/2,800</t>
    <phoneticPr fontId="5"/>
  </si>
  <si>
    <t>女性労働者健康管理等対策費</t>
    <phoneticPr fontId="5"/>
  </si>
  <si>
    <t>法の周知及び履行確保に必要な最低限のものに限定されている。</t>
    <phoneticPr fontId="5"/>
  </si>
  <si>
    <t>本事業は、事業主から徴収した労働保険料を財源に、女性労働者や事業主に対して母性健康管理に関する情報提供、周知・啓発を行っており、労働災害の予防等に資するものであり、負担関係は妥当である。</t>
    <phoneticPr fontId="5"/>
  </si>
  <si>
    <t>印刷物の調達を一般競争入札により実施したことにより、価格が抑えられたため。</t>
    <phoneticPr fontId="5"/>
  </si>
  <si>
    <t>印刷・製本費</t>
    <rPh sb="0" eb="2">
      <t>インサツ</t>
    </rPh>
    <rPh sb="3" eb="6">
      <t>セイホンヒ</t>
    </rPh>
    <phoneticPr fontId="5"/>
  </si>
  <si>
    <t>パンフレット印刷</t>
    <rPh sb="6" eb="8">
      <t>インサツ</t>
    </rPh>
    <phoneticPr fontId="5"/>
  </si>
  <si>
    <t>株式会社大和プリント</t>
    <rPh sb="0" eb="4">
      <t>カブシキガイシャ</t>
    </rPh>
    <rPh sb="4" eb="6">
      <t>ヤマト</t>
    </rPh>
    <phoneticPr fontId="5"/>
  </si>
  <si>
    <t>社会福祉法人東京コロニー</t>
    <phoneticPr fontId="5"/>
  </si>
  <si>
    <t>パンフレット発送</t>
    <phoneticPr fontId="5"/>
  </si>
  <si>
    <t>サンテックサービス株式会社</t>
    <phoneticPr fontId="5"/>
  </si>
  <si>
    <t>パンフレット発送</t>
    <phoneticPr fontId="5"/>
  </si>
  <si>
    <t>パンフレット印刷</t>
    <phoneticPr fontId="5"/>
  </si>
  <si>
    <t>パンフレット印刷</t>
    <phoneticPr fontId="5"/>
  </si>
  <si>
    <t>三松堂印刷株式会社</t>
    <rPh sb="0" eb="1">
      <t>サン</t>
    </rPh>
    <rPh sb="1" eb="2">
      <t>マツ</t>
    </rPh>
    <rPh sb="2" eb="3">
      <t>ドウ</t>
    </rPh>
    <rPh sb="3" eb="5">
      <t>インサツ</t>
    </rPh>
    <rPh sb="5" eb="9">
      <t>カブシキガイシャ</t>
    </rPh>
    <phoneticPr fontId="5"/>
  </si>
  <si>
    <t>-</t>
    <phoneticPr fontId="5"/>
  </si>
  <si>
    <t>-</t>
    <phoneticPr fontId="5"/>
  </si>
  <si>
    <t>-</t>
    <phoneticPr fontId="5"/>
  </si>
  <si>
    <t>-</t>
    <phoneticPr fontId="5"/>
  </si>
  <si>
    <t>-</t>
    <phoneticPr fontId="5"/>
  </si>
  <si>
    <t>A.三松堂印刷株式会社</t>
    <rPh sb="2" eb="3">
      <t>サン</t>
    </rPh>
    <rPh sb="3" eb="4">
      <t>マツ</t>
    </rPh>
    <rPh sb="4" eb="5">
      <t>ドウ</t>
    </rPh>
    <rPh sb="5" eb="7">
      <t>インサツ</t>
    </rPh>
    <rPh sb="7" eb="11">
      <t>カブシキガイシャ</t>
    </rPh>
    <phoneticPr fontId="5"/>
  </si>
  <si>
    <t>-</t>
    <phoneticPr fontId="5"/>
  </si>
  <si>
    <t>-</t>
    <phoneticPr fontId="5"/>
  </si>
  <si>
    <t>-</t>
    <phoneticPr fontId="5"/>
  </si>
  <si>
    <t>引き続き効果的な事業運営を行うとともに、予算の執行率が低い水準であるため、適切な予算執行に努める。</t>
    <phoneticPr fontId="5"/>
  </si>
  <si>
    <t>点検対象外</t>
    <rPh sb="0" eb="2">
      <t>テンケン</t>
    </rPh>
    <rPh sb="2" eb="5">
      <t>タイショウガイ</t>
    </rPh>
    <phoneticPr fontId="5"/>
  </si>
  <si>
    <t>成果実績が目標を下回ったことを踏まえ、未達成の要因を分析の上、改善の方向性に記載した事項を着実に実行することにより、事業内容の改善を図るとともに、執行率を勘案して積算を見直す等事業内容を精査し、予算額の縮減について検討すること。</t>
    <phoneticPr fontId="5"/>
  </si>
  <si>
    <t>雇用機会均等課長
森實　久美子</t>
    <rPh sb="9" eb="11">
      <t>モリザネ</t>
    </rPh>
    <rPh sb="12" eb="15">
      <t>クミコ</t>
    </rPh>
    <phoneticPr fontId="5"/>
  </si>
  <si>
    <t>4/2,784</t>
    <phoneticPr fontId="5"/>
  </si>
  <si>
    <t>△</t>
  </si>
  <si>
    <t>‐</t>
    <phoneticPr fontId="5"/>
  </si>
  <si>
    <t>母性健康管理に関する周知が一定程度進み、相談件数が減少していると考えられる。引き続き、パンフレットによる周知の方法を検討しながら制度の周知を図って参りたい。</t>
    <phoneticPr fontId="5"/>
  </si>
  <si>
    <t>執行等改善</t>
  </si>
  <si>
    <t>周知方法の更なる検討を行い、制度の周知徹底により、成果目標の達成及び執行率の改善を図ってまいりたい。</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</si>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</sst>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124558</xdr:colOff>
      <xdr:row>740</xdr:row>
      <xdr:rowOff>153866</xdr:rowOff>
    </xdr:from>
    <xdr:to>
      <xdr:col>33</xdr:col>
      <xdr:colOff>146539</xdr:colOff>
      <xdr:row>741</xdr:row>
      <xdr:rowOff>278423</xdr:rowOff>
    </xdr:to>
    <xdr:sp macro="" textlink="">
      <xdr:nvSpPr>
        <xdr:cNvPr id="3" name="正方形/長方形 2"/>
        <xdr:cNvSpPr/>
      </xdr:nvSpPr>
      <xdr:spPr>
        <a:xfrm>
          <a:off x="4674577" y="43932231"/>
          <a:ext cx="2000250" cy="4762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　</a:t>
          </a:r>
          <a:r>
            <a:rPr kumimoji="1" lang="en-US" altLang="ja-JP" sz="1100"/>
            <a:t>3.6</a:t>
          </a:r>
          <a:r>
            <a:rPr kumimoji="1" lang="ja-JP" altLang="en-US" sz="1100"/>
            <a:t>百万円</a:t>
          </a:r>
        </a:p>
      </xdr:txBody>
    </xdr:sp>
    <xdr:clientData/>
  </xdr:twoCellAnchor>
  <xdr:twoCellAnchor>
    <xdr:from>
      <xdr:col>23</xdr:col>
      <xdr:colOff>131884</xdr:colOff>
      <xdr:row>741</xdr:row>
      <xdr:rowOff>329711</xdr:rowOff>
    </xdr:from>
    <xdr:to>
      <xdr:col>35</xdr:col>
      <xdr:colOff>124557</xdr:colOff>
      <xdr:row>743</xdr:row>
      <xdr:rowOff>14654</xdr:rowOff>
    </xdr:to>
    <xdr:sp macro="" textlink="">
      <xdr:nvSpPr>
        <xdr:cNvPr id="4" name="テキスト ボックス 3"/>
        <xdr:cNvSpPr txBox="1"/>
      </xdr:nvSpPr>
      <xdr:spPr>
        <a:xfrm>
          <a:off x="4681903" y="44459769"/>
          <a:ext cx="2366596" cy="3883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事業管理、パンフレットの作成</a:t>
          </a:r>
          <a:r>
            <a:rPr kumimoji="1" lang="en-US" altLang="ja-JP" sz="1100"/>
            <a:t>〕</a:t>
          </a:r>
          <a:endParaRPr kumimoji="1" lang="ja-JP" altLang="en-US" sz="1100"/>
        </a:p>
      </xdr:txBody>
    </xdr:sp>
    <xdr:clientData/>
  </xdr:twoCellAnchor>
  <xdr:twoCellAnchor>
    <xdr:from>
      <xdr:col>28</xdr:col>
      <xdr:colOff>105833</xdr:colOff>
      <xdr:row>742</xdr:row>
      <xdr:rowOff>280051</xdr:rowOff>
    </xdr:from>
    <xdr:to>
      <xdr:col>28</xdr:col>
      <xdr:colOff>116417</xdr:colOff>
      <xdr:row>743</xdr:row>
      <xdr:rowOff>116417</xdr:rowOff>
    </xdr:to>
    <xdr:cxnSp macro="">
      <xdr:nvCxnSpPr>
        <xdr:cNvPr id="6" name="直線矢印コネクタ 5"/>
        <xdr:cNvCxnSpPr/>
      </xdr:nvCxnSpPr>
      <xdr:spPr>
        <a:xfrm>
          <a:off x="5736166" y="41777301"/>
          <a:ext cx="10584" cy="18561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74084</xdr:colOff>
      <xdr:row>743</xdr:row>
      <xdr:rowOff>235282</xdr:rowOff>
    </xdr:from>
    <xdr:to>
      <xdr:col>35</xdr:col>
      <xdr:colOff>63501</xdr:colOff>
      <xdr:row>744</xdr:row>
      <xdr:rowOff>271916</xdr:rowOff>
    </xdr:to>
    <xdr:sp macro="" textlink="">
      <xdr:nvSpPr>
        <xdr:cNvPr id="9" name="テキスト ボックス 8"/>
        <xdr:cNvSpPr txBox="1"/>
      </xdr:nvSpPr>
      <xdr:spPr>
        <a:xfrm>
          <a:off x="4699001" y="42081782"/>
          <a:ext cx="2402417" cy="3858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一般競争入札（最低価格）等</a:t>
          </a:r>
          <a:r>
            <a:rPr kumimoji="1" lang="en-US" altLang="ja-JP" sz="1100"/>
            <a:t>】</a:t>
          </a:r>
          <a:endParaRPr kumimoji="1" lang="ja-JP" altLang="en-US" sz="1100"/>
        </a:p>
      </xdr:txBody>
    </xdr:sp>
    <xdr:clientData/>
  </xdr:twoCellAnchor>
  <xdr:twoCellAnchor>
    <xdr:from>
      <xdr:col>21</xdr:col>
      <xdr:colOff>123904</xdr:colOff>
      <xdr:row>744</xdr:row>
      <xdr:rowOff>255796</xdr:rowOff>
    </xdr:from>
    <xdr:to>
      <xdr:col>34</xdr:col>
      <xdr:colOff>103390</xdr:colOff>
      <xdr:row>746</xdr:row>
      <xdr:rowOff>176893</xdr:rowOff>
    </xdr:to>
    <xdr:sp macro="" textlink="">
      <xdr:nvSpPr>
        <xdr:cNvPr id="10" name="正方形/長方形 9"/>
        <xdr:cNvSpPr/>
      </xdr:nvSpPr>
      <xdr:spPr>
        <a:xfrm>
          <a:off x="4410154" y="42519582"/>
          <a:ext cx="2632879" cy="62866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民間会社等（</a:t>
          </a:r>
          <a:r>
            <a:rPr kumimoji="1" lang="en-US" altLang="ja-JP" sz="1100"/>
            <a:t>4</a:t>
          </a:r>
          <a:r>
            <a:rPr kumimoji="1" lang="ja-JP" altLang="en-US" sz="1100"/>
            <a:t>社）</a:t>
          </a:r>
          <a:endParaRPr kumimoji="1" lang="en-US" altLang="ja-JP" sz="1100"/>
        </a:p>
        <a:p>
          <a:pPr algn="ctr"/>
          <a:r>
            <a:rPr kumimoji="1" lang="en-US" altLang="ja-JP" sz="1100"/>
            <a:t>3.6</a:t>
          </a:r>
          <a:r>
            <a:rPr kumimoji="1" lang="ja-JP" altLang="en-US" sz="1100"/>
            <a:t>百万円</a:t>
          </a:r>
        </a:p>
      </xdr:txBody>
    </xdr:sp>
    <xdr:clientData/>
  </xdr:twoCellAnchor>
  <xdr:twoCellAnchor>
    <xdr:from>
      <xdr:col>22</xdr:col>
      <xdr:colOff>110719</xdr:colOff>
      <xdr:row>746</xdr:row>
      <xdr:rowOff>261449</xdr:rowOff>
    </xdr:from>
    <xdr:to>
      <xdr:col>35</xdr:col>
      <xdr:colOff>177800</xdr:colOff>
      <xdr:row>747</xdr:row>
      <xdr:rowOff>294826</xdr:rowOff>
    </xdr:to>
    <xdr:sp macro="" textlink="">
      <xdr:nvSpPr>
        <xdr:cNvPr id="12" name="テキスト ボックス 11"/>
        <xdr:cNvSpPr txBox="1"/>
      </xdr:nvSpPr>
      <xdr:spPr>
        <a:xfrm>
          <a:off x="4581119" y="42717549"/>
          <a:ext cx="2708681" cy="3889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パンフレット等の印刷・委託発送</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c r="AP2" s="944"/>
      <c r="AQ2" s="944"/>
      <c r="AR2" s="79" t="str">
        <f>IF(OR(AO2="　", AO2=""), "", "-")</f>
        <v/>
      </c>
      <c r="AS2" s="945">
        <v>392</v>
      </c>
      <c r="AT2" s="945"/>
      <c r="AU2" s="945"/>
      <c r="AV2" s="52" t="str">
        <f>IF(AW2="", "", "-")</f>
        <v/>
      </c>
      <c r="AW2" s="916"/>
      <c r="AX2" s="916"/>
    </row>
    <row r="3" spans="1:50" ht="21" customHeight="1" thickBot="1" x14ac:dyDescent="0.2">
      <c r="A3" s="869" t="s">
        <v>543</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569</v>
      </c>
      <c r="AK3" s="871"/>
      <c r="AL3" s="871"/>
      <c r="AM3" s="871"/>
      <c r="AN3" s="871"/>
      <c r="AO3" s="871"/>
      <c r="AP3" s="871"/>
      <c r="AQ3" s="871"/>
      <c r="AR3" s="871"/>
      <c r="AS3" s="871"/>
      <c r="AT3" s="871"/>
      <c r="AU3" s="871"/>
      <c r="AV3" s="871"/>
      <c r="AW3" s="871"/>
      <c r="AX3" s="24" t="s">
        <v>65</v>
      </c>
    </row>
    <row r="4" spans="1:50" ht="24.75" customHeight="1" x14ac:dyDescent="0.15">
      <c r="A4" s="704" t="s">
        <v>25</v>
      </c>
      <c r="B4" s="705"/>
      <c r="C4" s="705"/>
      <c r="D4" s="705"/>
      <c r="E4" s="705"/>
      <c r="F4" s="705"/>
      <c r="G4" s="682" t="s">
        <v>641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1" t="s">
        <v>148</v>
      </c>
      <c r="H5" s="842"/>
      <c r="I5" s="842"/>
      <c r="J5" s="842"/>
      <c r="K5" s="842"/>
      <c r="L5" s="842"/>
      <c r="M5" s="843" t="s">
        <v>66</v>
      </c>
      <c r="N5" s="844"/>
      <c r="O5" s="844"/>
      <c r="P5" s="844"/>
      <c r="Q5" s="844"/>
      <c r="R5" s="845"/>
      <c r="S5" s="846" t="s">
        <v>131</v>
      </c>
      <c r="T5" s="842"/>
      <c r="U5" s="842"/>
      <c r="V5" s="842"/>
      <c r="W5" s="842"/>
      <c r="X5" s="847"/>
      <c r="Y5" s="698" t="s">
        <v>3</v>
      </c>
      <c r="Z5" s="543"/>
      <c r="AA5" s="543"/>
      <c r="AB5" s="543"/>
      <c r="AC5" s="543"/>
      <c r="AD5" s="544"/>
      <c r="AE5" s="699" t="s">
        <v>571</v>
      </c>
      <c r="AF5" s="699"/>
      <c r="AG5" s="699"/>
      <c r="AH5" s="699"/>
      <c r="AI5" s="699"/>
      <c r="AJ5" s="699"/>
      <c r="AK5" s="699"/>
      <c r="AL5" s="699"/>
      <c r="AM5" s="699"/>
      <c r="AN5" s="699"/>
      <c r="AO5" s="699"/>
      <c r="AP5" s="700"/>
      <c r="AQ5" s="701" t="s">
        <v>667</v>
      </c>
      <c r="AR5" s="702"/>
      <c r="AS5" s="702"/>
      <c r="AT5" s="702"/>
      <c r="AU5" s="702"/>
      <c r="AV5" s="702"/>
      <c r="AW5" s="702"/>
      <c r="AX5" s="703"/>
    </row>
    <row r="6" spans="1:50" ht="22.5" customHeight="1" x14ac:dyDescent="0.15">
      <c r="A6" s="706" t="s">
        <v>4</v>
      </c>
      <c r="B6" s="707"/>
      <c r="C6" s="707"/>
      <c r="D6" s="707"/>
      <c r="E6" s="707"/>
      <c r="F6" s="707"/>
      <c r="G6" s="395" t="str">
        <f>入力規則等!F39</f>
        <v>労働保険特別会計労災勘定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76.5" customHeight="1" x14ac:dyDescent="0.15">
      <c r="A7" s="495" t="s">
        <v>22</v>
      </c>
      <c r="B7" s="496"/>
      <c r="C7" s="496"/>
      <c r="D7" s="496"/>
      <c r="E7" s="496"/>
      <c r="F7" s="497"/>
      <c r="G7" s="498" t="s">
        <v>573</v>
      </c>
      <c r="H7" s="499"/>
      <c r="I7" s="499"/>
      <c r="J7" s="499"/>
      <c r="K7" s="499"/>
      <c r="L7" s="499"/>
      <c r="M7" s="499"/>
      <c r="N7" s="499"/>
      <c r="O7" s="499"/>
      <c r="P7" s="499"/>
      <c r="Q7" s="499"/>
      <c r="R7" s="499"/>
      <c r="S7" s="499"/>
      <c r="T7" s="499"/>
      <c r="U7" s="499"/>
      <c r="V7" s="499"/>
      <c r="W7" s="499"/>
      <c r="X7" s="500"/>
      <c r="Y7" s="927" t="s">
        <v>515</v>
      </c>
      <c r="Z7" s="443"/>
      <c r="AA7" s="443"/>
      <c r="AB7" s="443"/>
      <c r="AC7" s="443"/>
      <c r="AD7" s="928"/>
      <c r="AE7" s="917" t="s">
        <v>574</v>
      </c>
      <c r="AF7" s="918"/>
      <c r="AG7" s="918"/>
      <c r="AH7" s="918"/>
      <c r="AI7" s="918"/>
      <c r="AJ7" s="918"/>
      <c r="AK7" s="918"/>
      <c r="AL7" s="918"/>
      <c r="AM7" s="918"/>
      <c r="AN7" s="918"/>
      <c r="AO7" s="918"/>
      <c r="AP7" s="918"/>
      <c r="AQ7" s="918"/>
      <c r="AR7" s="918"/>
      <c r="AS7" s="918"/>
      <c r="AT7" s="918"/>
      <c r="AU7" s="918"/>
      <c r="AV7" s="918"/>
      <c r="AW7" s="918"/>
      <c r="AX7" s="919"/>
    </row>
    <row r="8" spans="1:50" ht="30" customHeight="1" x14ac:dyDescent="0.15">
      <c r="A8" s="495" t="s">
        <v>378</v>
      </c>
      <c r="B8" s="496"/>
      <c r="C8" s="496"/>
      <c r="D8" s="496"/>
      <c r="E8" s="496"/>
      <c r="F8" s="497"/>
      <c r="G8" s="946" t="str">
        <f>入力規則等!A28</f>
        <v>高齢社会対策、少子化社会対策、男女共同参画</v>
      </c>
      <c r="H8" s="720"/>
      <c r="I8" s="720"/>
      <c r="J8" s="720"/>
      <c r="K8" s="720"/>
      <c r="L8" s="720"/>
      <c r="M8" s="720"/>
      <c r="N8" s="720"/>
      <c r="O8" s="720"/>
      <c r="P8" s="720"/>
      <c r="Q8" s="720"/>
      <c r="R8" s="720"/>
      <c r="S8" s="720"/>
      <c r="T8" s="720"/>
      <c r="U8" s="720"/>
      <c r="V8" s="720"/>
      <c r="W8" s="720"/>
      <c r="X8" s="947"/>
      <c r="Y8" s="848" t="s">
        <v>379</v>
      </c>
      <c r="Z8" s="849"/>
      <c r="AA8" s="849"/>
      <c r="AB8" s="849"/>
      <c r="AC8" s="849"/>
      <c r="AD8" s="850"/>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1" t="s">
        <v>23</v>
      </c>
      <c r="B9" s="852"/>
      <c r="C9" s="852"/>
      <c r="D9" s="852"/>
      <c r="E9" s="852"/>
      <c r="F9" s="852"/>
      <c r="G9" s="853" t="s">
        <v>633</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62.25" customHeight="1" x14ac:dyDescent="0.15">
      <c r="A10" s="660" t="s">
        <v>30</v>
      </c>
      <c r="B10" s="661"/>
      <c r="C10" s="661"/>
      <c r="D10" s="661"/>
      <c r="E10" s="661"/>
      <c r="F10" s="661"/>
      <c r="G10" s="754" t="s">
        <v>634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28.5"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8" t="s">
        <v>24</v>
      </c>
      <c r="B12" s="949"/>
      <c r="C12" s="949"/>
      <c r="D12" s="949"/>
      <c r="E12" s="949"/>
      <c r="F12" s="950"/>
      <c r="G12" s="760"/>
      <c r="H12" s="761"/>
      <c r="I12" s="761"/>
      <c r="J12" s="761"/>
      <c r="K12" s="761"/>
      <c r="L12" s="761"/>
      <c r="M12" s="761"/>
      <c r="N12" s="761"/>
      <c r="O12" s="761"/>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15</v>
      </c>
      <c r="Q13" s="658"/>
      <c r="R13" s="658"/>
      <c r="S13" s="658"/>
      <c r="T13" s="658"/>
      <c r="U13" s="658"/>
      <c r="V13" s="659"/>
      <c r="W13" s="657">
        <v>10</v>
      </c>
      <c r="X13" s="658"/>
      <c r="Y13" s="658"/>
      <c r="Z13" s="658"/>
      <c r="AA13" s="658"/>
      <c r="AB13" s="658"/>
      <c r="AC13" s="659"/>
      <c r="AD13" s="657">
        <v>10</v>
      </c>
      <c r="AE13" s="658"/>
      <c r="AF13" s="658"/>
      <c r="AG13" s="658"/>
      <c r="AH13" s="658"/>
      <c r="AI13" s="658"/>
      <c r="AJ13" s="659"/>
      <c r="AK13" s="657">
        <v>9</v>
      </c>
      <c r="AL13" s="658"/>
      <c r="AM13" s="658"/>
      <c r="AN13" s="658"/>
      <c r="AO13" s="658"/>
      <c r="AP13" s="658"/>
      <c r="AQ13" s="659"/>
      <c r="AR13" s="924">
        <v>9</v>
      </c>
      <c r="AS13" s="925"/>
      <c r="AT13" s="925"/>
      <c r="AU13" s="925"/>
      <c r="AV13" s="925"/>
      <c r="AW13" s="925"/>
      <c r="AX13" s="926"/>
    </row>
    <row r="14" spans="1:50" ht="21" customHeight="1" x14ac:dyDescent="0.15">
      <c r="A14" s="614"/>
      <c r="B14" s="615"/>
      <c r="C14" s="615"/>
      <c r="D14" s="615"/>
      <c r="E14" s="615"/>
      <c r="F14" s="616"/>
      <c r="G14" s="725"/>
      <c r="H14" s="726"/>
      <c r="I14" s="711" t="s">
        <v>8</v>
      </c>
      <c r="J14" s="762"/>
      <c r="K14" s="762"/>
      <c r="L14" s="762"/>
      <c r="M14" s="762"/>
      <c r="N14" s="762"/>
      <c r="O14" s="763"/>
      <c r="P14" s="657" t="s">
        <v>576</v>
      </c>
      <c r="Q14" s="658"/>
      <c r="R14" s="658"/>
      <c r="S14" s="658"/>
      <c r="T14" s="658"/>
      <c r="U14" s="658"/>
      <c r="V14" s="659"/>
      <c r="W14" s="657" t="s">
        <v>579</v>
      </c>
      <c r="X14" s="658"/>
      <c r="Y14" s="658"/>
      <c r="Z14" s="658"/>
      <c r="AA14" s="658"/>
      <c r="AB14" s="658"/>
      <c r="AC14" s="659"/>
      <c r="AD14" s="657" t="s">
        <v>580</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577</v>
      </c>
      <c r="Q15" s="658"/>
      <c r="R15" s="658"/>
      <c r="S15" s="658"/>
      <c r="T15" s="658"/>
      <c r="U15" s="658"/>
      <c r="V15" s="659"/>
      <c r="W15" s="657" t="s">
        <v>577</v>
      </c>
      <c r="X15" s="658"/>
      <c r="Y15" s="658"/>
      <c r="Z15" s="658"/>
      <c r="AA15" s="658"/>
      <c r="AB15" s="658"/>
      <c r="AC15" s="659"/>
      <c r="AD15" s="657" t="s">
        <v>577</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578</v>
      </c>
      <c r="Q16" s="658"/>
      <c r="R16" s="658"/>
      <c r="S16" s="658"/>
      <c r="T16" s="658"/>
      <c r="U16" s="658"/>
      <c r="V16" s="659"/>
      <c r="W16" s="657" t="s">
        <v>577</v>
      </c>
      <c r="X16" s="658"/>
      <c r="Y16" s="658"/>
      <c r="Z16" s="658"/>
      <c r="AA16" s="658"/>
      <c r="AB16" s="658"/>
      <c r="AC16" s="659"/>
      <c r="AD16" s="657" t="s">
        <v>581</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580</v>
      </c>
      <c r="Q17" s="658"/>
      <c r="R17" s="658"/>
      <c r="S17" s="658"/>
      <c r="T17" s="658"/>
      <c r="U17" s="658"/>
      <c r="V17" s="659"/>
      <c r="W17" s="657" t="s">
        <v>580</v>
      </c>
      <c r="X17" s="658"/>
      <c r="Y17" s="658"/>
      <c r="Z17" s="658"/>
      <c r="AA17" s="658"/>
      <c r="AB17" s="658"/>
      <c r="AC17" s="659"/>
      <c r="AD17" s="657" t="s">
        <v>577</v>
      </c>
      <c r="AE17" s="658"/>
      <c r="AF17" s="658"/>
      <c r="AG17" s="658"/>
      <c r="AH17" s="658"/>
      <c r="AI17" s="658"/>
      <c r="AJ17" s="659"/>
      <c r="AK17" s="657"/>
      <c r="AL17" s="658"/>
      <c r="AM17" s="658"/>
      <c r="AN17" s="658"/>
      <c r="AO17" s="658"/>
      <c r="AP17" s="658"/>
      <c r="AQ17" s="659"/>
      <c r="AR17" s="922"/>
      <c r="AS17" s="922"/>
      <c r="AT17" s="922"/>
      <c r="AU17" s="922"/>
      <c r="AV17" s="922"/>
      <c r="AW17" s="922"/>
      <c r="AX17" s="923"/>
    </row>
    <row r="18" spans="1:50" ht="24.75" customHeight="1" x14ac:dyDescent="0.15">
      <c r="A18" s="614"/>
      <c r="B18" s="615"/>
      <c r="C18" s="615"/>
      <c r="D18" s="615"/>
      <c r="E18" s="615"/>
      <c r="F18" s="616"/>
      <c r="G18" s="727"/>
      <c r="H18" s="728"/>
      <c r="I18" s="716" t="s">
        <v>20</v>
      </c>
      <c r="J18" s="717"/>
      <c r="K18" s="717"/>
      <c r="L18" s="717"/>
      <c r="M18" s="717"/>
      <c r="N18" s="717"/>
      <c r="O18" s="718"/>
      <c r="P18" s="880">
        <f>SUM(P13:V17)</f>
        <v>15</v>
      </c>
      <c r="Q18" s="881"/>
      <c r="R18" s="881"/>
      <c r="S18" s="881"/>
      <c r="T18" s="881"/>
      <c r="U18" s="881"/>
      <c r="V18" s="882"/>
      <c r="W18" s="880">
        <f>SUM(W13:AC17)</f>
        <v>10</v>
      </c>
      <c r="X18" s="881"/>
      <c r="Y18" s="881"/>
      <c r="Z18" s="881"/>
      <c r="AA18" s="881"/>
      <c r="AB18" s="881"/>
      <c r="AC18" s="882"/>
      <c r="AD18" s="880">
        <f>SUM(AD13:AJ17)</f>
        <v>10</v>
      </c>
      <c r="AE18" s="881"/>
      <c r="AF18" s="881"/>
      <c r="AG18" s="881"/>
      <c r="AH18" s="881"/>
      <c r="AI18" s="881"/>
      <c r="AJ18" s="882"/>
      <c r="AK18" s="880">
        <f>SUM(AK13:AQ17)</f>
        <v>9</v>
      </c>
      <c r="AL18" s="881"/>
      <c r="AM18" s="881"/>
      <c r="AN18" s="881"/>
      <c r="AO18" s="881"/>
      <c r="AP18" s="881"/>
      <c r="AQ18" s="882"/>
      <c r="AR18" s="880">
        <f>SUM(AR13:AX17)</f>
        <v>9</v>
      </c>
      <c r="AS18" s="881"/>
      <c r="AT18" s="881"/>
      <c r="AU18" s="881"/>
      <c r="AV18" s="881"/>
      <c r="AW18" s="881"/>
      <c r="AX18" s="883"/>
    </row>
    <row r="19" spans="1:50" ht="24.75" customHeight="1" x14ac:dyDescent="0.15">
      <c r="A19" s="614"/>
      <c r="B19" s="615"/>
      <c r="C19" s="615"/>
      <c r="D19" s="615"/>
      <c r="E19" s="615"/>
      <c r="F19" s="616"/>
      <c r="G19" s="878" t="s">
        <v>9</v>
      </c>
      <c r="H19" s="879"/>
      <c r="I19" s="879"/>
      <c r="J19" s="879"/>
      <c r="K19" s="879"/>
      <c r="L19" s="879"/>
      <c r="M19" s="879"/>
      <c r="N19" s="879"/>
      <c r="O19" s="879"/>
      <c r="P19" s="657">
        <v>5</v>
      </c>
      <c r="Q19" s="658"/>
      <c r="R19" s="658"/>
      <c r="S19" s="658"/>
      <c r="T19" s="658"/>
      <c r="U19" s="658"/>
      <c r="V19" s="659"/>
      <c r="W19" s="657">
        <v>4</v>
      </c>
      <c r="X19" s="658"/>
      <c r="Y19" s="658"/>
      <c r="Z19" s="658"/>
      <c r="AA19" s="658"/>
      <c r="AB19" s="658"/>
      <c r="AC19" s="659"/>
      <c r="AD19" s="657">
        <v>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8" t="s">
        <v>10</v>
      </c>
      <c r="H20" s="879"/>
      <c r="I20" s="879"/>
      <c r="J20" s="879"/>
      <c r="K20" s="879"/>
      <c r="L20" s="879"/>
      <c r="M20" s="879"/>
      <c r="N20" s="879"/>
      <c r="O20" s="879"/>
      <c r="P20" s="318">
        <f>IF(P18=0, "-", SUM(P19)/P18)</f>
        <v>0.33333333333333331</v>
      </c>
      <c r="Q20" s="318"/>
      <c r="R20" s="318"/>
      <c r="S20" s="318"/>
      <c r="T20" s="318"/>
      <c r="U20" s="318"/>
      <c r="V20" s="318"/>
      <c r="W20" s="318">
        <f t="shared" ref="W20" si="0">IF(W18=0, "-", SUM(W19)/W18)</f>
        <v>0.4</v>
      </c>
      <c r="X20" s="318"/>
      <c r="Y20" s="318"/>
      <c r="Z20" s="318"/>
      <c r="AA20" s="318"/>
      <c r="AB20" s="318"/>
      <c r="AC20" s="318"/>
      <c r="AD20" s="318">
        <f t="shared" ref="AD20" si="1">IF(AD18=0, "-", SUM(AD19)/AD18)</f>
        <v>0.4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1"/>
      <c r="B21" s="852"/>
      <c r="C21" s="852"/>
      <c r="D21" s="852"/>
      <c r="E21" s="852"/>
      <c r="F21" s="951"/>
      <c r="G21" s="316" t="s">
        <v>478</v>
      </c>
      <c r="H21" s="317"/>
      <c r="I21" s="317"/>
      <c r="J21" s="317"/>
      <c r="K21" s="317"/>
      <c r="L21" s="317"/>
      <c r="M21" s="317"/>
      <c r="N21" s="317"/>
      <c r="O21" s="317"/>
      <c r="P21" s="318">
        <f>IF(P19=0, "-", SUM(P19)/SUM(P13,P14))</f>
        <v>0.33333333333333331</v>
      </c>
      <c r="Q21" s="318"/>
      <c r="R21" s="318"/>
      <c r="S21" s="318"/>
      <c r="T21" s="318"/>
      <c r="U21" s="318"/>
      <c r="V21" s="318"/>
      <c r="W21" s="318">
        <f t="shared" ref="W21" si="2">IF(W19=0, "-", SUM(W19)/SUM(W13,W14))</f>
        <v>0.4</v>
      </c>
      <c r="X21" s="318"/>
      <c r="Y21" s="318"/>
      <c r="Z21" s="318"/>
      <c r="AA21" s="318"/>
      <c r="AB21" s="318"/>
      <c r="AC21" s="318"/>
      <c r="AD21" s="318">
        <f t="shared" ref="AD21" si="3">IF(AD19=0, "-", SUM(AD19)/SUM(AD13,AD14))</f>
        <v>0.4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9" t="s">
        <v>559</v>
      </c>
      <c r="B22" s="970"/>
      <c r="C22" s="970"/>
      <c r="D22" s="970"/>
      <c r="E22" s="970"/>
      <c r="F22" s="971"/>
      <c r="G22" s="956" t="s">
        <v>457</v>
      </c>
      <c r="H22" s="222"/>
      <c r="I22" s="222"/>
      <c r="J22" s="222"/>
      <c r="K22" s="222"/>
      <c r="L22" s="222"/>
      <c r="M22" s="222"/>
      <c r="N22" s="222"/>
      <c r="O22" s="223"/>
      <c r="P22" s="941" t="s">
        <v>520</v>
      </c>
      <c r="Q22" s="222"/>
      <c r="R22" s="222"/>
      <c r="S22" s="222"/>
      <c r="T22" s="222"/>
      <c r="U22" s="222"/>
      <c r="V22" s="223"/>
      <c r="W22" s="941" t="s">
        <v>516</v>
      </c>
      <c r="X22" s="222"/>
      <c r="Y22" s="222"/>
      <c r="Z22" s="222"/>
      <c r="AA22" s="222"/>
      <c r="AB22" s="222"/>
      <c r="AC22" s="223"/>
      <c r="AD22" s="941" t="s">
        <v>456</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5.5" customHeight="1" x14ac:dyDescent="0.15">
      <c r="A23" s="972"/>
      <c r="B23" s="973"/>
      <c r="C23" s="973"/>
      <c r="D23" s="973"/>
      <c r="E23" s="973"/>
      <c r="F23" s="974"/>
      <c r="G23" s="957" t="s">
        <v>603</v>
      </c>
      <c r="H23" s="958"/>
      <c r="I23" s="958"/>
      <c r="J23" s="958"/>
      <c r="K23" s="958"/>
      <c r="L23" s="958"/>
      <c r="M23" s="958"/>
      <c r="N23" s="958"/>
      <c r="O23" s="959"/>
      <c r="P23" s="924">
        <v>8.6999999999999993</v>
      </c>
      <c r="Q23" s="925"/>
      <c r="R23" s="925"/>
      <c r="S23" s="925"/>
      <c r="T23" s="925"/>
      <c r="U23" s="925"/>
      <c r="V23" s="942"/>
      <c r="W23" s="924">
        <v>8.6999999999999993</v>
      </c>
      <c r="X23" s="925"/>
      <c r="Y23" s="925"/>
      <c r="Z23" s="925"/>
      <c r="AA23" s="925"/>
      <c r="AB23" s="925"/>
      <c r="AC23" s="942"/>
      <c r="AD23" s="979" t="s">
        <v>675</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t="s">
        <v>604</v>
      </c>
      <c r="H24" s="961"/>
      <c r="I24" s="961"/>
      <c r="J24" s="961"/>
      <c r="K24" s="961"/>
      <c r="L24" s="961"/>
      <c r="M24" s="961"/>
      <c r="N24" s="961"/>
      <c r="O24" s="962"/>
      <c r="P24" s="657">
        <v>0.2</v>
      </c>
      <c r="Q24" s="658"/>
      <c r="R24" s="658"/>
      <c r="S24" s="658"/>
      <c r="T24" s="658"/>
      <c r="U24" s="658"/>
      <c r="V24" s="659"/>
      <c r="W24" s="657">
        <v>0.2</v>
      </c>
      <c r="X24" s="658"/>
      <c r="Y24" s="658"/>
      <c r="Z24" s="658"/>
      <c r="AA24" s="658"/>
      <c r="AB24" s="658"/>
      <c r="AC24" s="659"/>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t="s">
        <v>605</v>
      </c>
      <c r="H25" s="961"/>
      <c r="I25" s="961"/>
      <c r="J25" s="961"/>
      <c r="K25" s="961"/>
      <c r="L25" s="961"/>
      <c r="M25" s="961"/>
      <c r="N25" s="961"/>
      <c r="O25" s="962"/>
      <c r="P25" s="657">
        <v>0.1</v>
      </c>
      <c r="Q25" s="658"/>
      <c r="R25" s="658"/>
      <c r="S25" s="658"/>
      <c r="T25" s="658"/>
      <c r="U25" s="658"/>
      <c r="V25" s="659"/>
      <c r="W25" s="657">
        <v>0.1</v>
      </c>
      <c r="X25" s="658"/>
      <c r="Y25" s="658"/>
      <c r="Z25" s="658"/>
      <c r="AA25" s="658"/>
      <c r="AB25" s="658"/>
      <c r="AC25" s="659"/>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t="s">
        <v>606</v>
      </c>
      <c r="H26" s="961"/>
      <c r="I26" s="961"/>
      <c r="J26" s="961"/>
      <c r="K26" s="961"/>
      <c r="L26" s="961"/>
      <c r="M26" s="961"/>
      <c r="N26" s="961"/>
      <c r="O26" s="962"/>
      <c r="P26" s="657">
        <v>0</v>
      </c>
      <c r="Q26" s="658"/>
      <c r="R26" s="658"/>
      <c r="S26" s="658"/>
      <c r="T26" s="658"/>
      <c r="U26" s="658"/>
      <c r="V26" s="659"/>
      <c r="W26" s="657">
        <v>0</v>
      </c>
      <c r="X26" s="658"/>
      <c r="Y26" s="658"/>
      <c r="Z26" s="658"/>
      <c r="AA26" s="658"/>
      <c r="AB26" s="658"/>
      <c r="AC26" s="659"/>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60"/>
      <c r="H27" s="961"/>
      <c r="I27" s="961"/>
      <c r="J27" s="961"/>
      <c r="K27" s="961"/>
      <c r="L27" s="961"/>
      <c r="M27" s="961"/>
      <c r="N27" s="961"/>
      <c r="O27" s="962"/>
      <c r="P27" s="657"/>
      <c r="Q27" s="658"/>
      <c r="R27" s="658"/>
      <c r="S27" s="658"/>
      <c r="T27" s="658"/>
      <c r="U27" s="658"/>
      <c r="V27" s="659"/>
      <c r="W27" s="657"/>
      <c r="X27" s="658"/>
      <c r="Y27" s="658"/>
      <c r="Z27" s="658"/>
      <c r="AA27" s="658"/>
      <c r="AB27" s="658"/>
      <c r="AC27" s="659"/>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461</v>
      </c>
      <c r="H28" s="964"/>
      <c r="I28" s="964"/>
      <c r="J28" s="964"/>
      <c r="K28" s="964"/>
      <c r="L28" s="964"/>
      <c r="M28" s="964"/>
      <c r="N28" s="964"/>
      <c r="O28" s="965"/>
      <c r="P28" s="880">
        <f>P29-SUM(P23:P27)</f>
        <v>0</v>
      </c>
      <c r="Q28" s="881"/>
      <c r="R28" s="881"/>
      <c r="S28" s="881"/>
      <c r="T28" s="881"/>
      <c r="U28" s="881"/>
      <c r="V28" s="882"/>
      <c r="W28" s="880">
        <f>W29-SUM(W23:W27)</f>
        <v>0</v>
      </c>
      <c r="X28" s="881"/>
      <c r="Y28" s="881"/>
      <c r="Z28" s="881"/>
      <c r="AA28" s="881"/>
      <c r="AB28" s="881"/>
      <c r="AC28" s="882"/>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458</v>
      </c>
      <c r="H29" s="967"/>
      <c r="I29" s="967"/>
      <c r="J29" s="967"/>
      <c r="K29" s="967"/>
      <c r="L29" s="967"/>
      <c r="M29" s="967"/>
      <c r="N29" s="967"/>
      <c r="O29" s="968"/>
      <c r="P29" s="657">
        <f>AK13</f>
        <v>9</v>
      </c>
      <c r="Q29" s="658"/>
      <c r="R29" s="658"/>
      <c r="S29" s="658"/>
      <c r="T29" s="658"/>
      <c r="U29" s="658"/>
      <c r="V29" s="659"/>
      <c r="W29" s="938">
        <f>AR13</f>
        <v>9</v>
      </c>
      <c r="X29" s="939"/>
      <c r="Y29" s="939"/>
      <c r="Z29" s="939"/>
      <c r="AA29" s="939"/>
      <c r="AB29" s="939"/>
      <c r="AC29" s="94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3" t="s">
        <v>473</v>
      </c>
      <c r="B30" s="864"/>
      <c r="C30" s="864"/>
      <c r="D30" s="864"/>
      <c r="E30" s="864"/>
      <c r="F30" s="865"/>
      <c r="G30" s="773" t="s">
        <v>265</v>
      </c>
      <c r="H30" s="774"/>
      <c r="I30" s="774"/>
      <c r="J30" s="774"/>
      <c r="K30" s="774"/>
      <c r="L30" s="774"/>
      <c r="M30" s="774"/>
      <c r="N30" s="774"/>
      <c r="O30" s="775"/>
      <c r="P30" s="859" t="s">
        <v>59</v>
      </c>
      <c r="Q30" s="774"/>
      <c r="R30" s="774"/>
      <c r="S30" s="774"/>
      <c r="T30" s="774"/>
      <c r="U30" s="774"/>
      <c r="V30" s="774"/>
      <c r="W30" s="774"/>
      <c r="X30" s="775"/>
      <c r="Y30" s="856"/>
      <c r="Z30" s="857"/>
      <c r="AA30" s="858"/>
      <c r="AB30" s="860" t="s">
        <v>11</v>
      </c>
      <c r="AC30" s="861"/>
      <c r="AD30" s="862"/>
      <c r="AE30" s="860" t="s">
        <v>535</v>
      </c>
      <c r="AF30" s="861"/>
      <c r="AG30" s="861"/>
      <c r="AH30" s="862"/>
      <c r="AI30" s="860" t="s">
        <v>532</v>
      </c>
      <c r="AJ30" s="861"/>
      <c r="AK30" s="861"/>
      <c r="AL30" s="862"/>
      <c r="AM30" s="920" t="s">
        <v>527</v>
      </c>
      <c r="AN30" s="920"/>
      <c r="AO30" s="920"/>
      <c r="AP30" s="860"/>
      <c r="AQ30" s="767" t="s">
        <v>354</v>
      </c>
      <c r="AR30" s="768"/>
      <c r="AS30" s="768"/>
      <c r="AT30" s="769"/>
      <c r="AU30" s="774" t="s">
        <v>253</v>
      </c>
      <c r="AV30" s="774"/>
      <c r="AW30" s="774"/>
      <c r="AX30" s="921"/>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582</v>
      </c>
      <c r="AR31" s="200"/>
      <c r="AS31" s="133" t="s">
        <v>355</v>
      </c>
      <c r="AT31" s="134"/>
      <c r="AU31" s="199">
        <v>31</v>
      </c>
      <c r="AV31" s="199"/>
      <c r="AW31" s="398" t="s">
        <v>300</v>
      </c>
      <c r="AX31" s="399"/>
    </row>
    <row r="32" spans="1:50" ht="23.25" customHeight="1" x14ac:dyDescent="0.15">
      <c r="A32" s="403"/>
      <c r="B32" s="401"/>
      <c r="C32" s="401"/>
      <c r="D32" s="401"/>
      <c r="E32" s="401"/>
      <c r="F32" s="402"/>
      <c r="G32" s="564" t="s">
        <v>607</v>
      </c>
      <c r="H32" s="565"/>
      <c r="I32" s="565"/>
      <c r="J32" s="565"/>
      <c r="K32" s="565"/>
      <c r="L32" s="565"/>
      <c r="M32" s="565"/>
      <c r="N32" s="565"/>
      <c r="O32" s="566"/>
      <c r="P32" s="105" t="s">
        <v>608</v>
      </c>
      <c r="Q32" s="105"/>
      <c r="R32" s="105"/>
      <c r="S32" s="105"/>
      <c r="T32" s="105"/>
      <c r="U32" s="105"/>
      <c r="V32" s="105"/>
      <c r="W32" s="105"/>
      <c r="X32" s="106"/>
      <c r="Y32" s="471" t="s">
        <v>12</v>
      </c>
      <c r="Z32" s="531"/>
      <c r="AA32" s="532"/>
      <c r="AB32" s="461" t="s">
        <v>583</v>
      </c>
      <c r="AC32" s="461"/>
      <c r="AD32" s="461"/>
      <c r="AE32" s="218">
        <v>2755</v>
      </c>
      <c r="AF32" s="219"/>
      <c r="AG32" s="219"/>
      <c r="AH32" s="219"/>
      <c r="AI32" s="218">
        <v>2686</v>
      </c>
      <c r="AJ32" s="219"/>
      <c r="AK32" s="219"/>
      <c r="AL32" s="219"/>
      <c r="AM32" s="218">
        <v>2784</v>
      </c>
      <c r="AN32" s="219"/>
      <c r="AO32" s="219"/>
      <c r="AP32" s="219"/>
      <c r="AQ32" s="340" t="s">
        <v>582</v>
      </c>
      <c r="AR32" s="207"/>
      <c r="AS32" s="207"/>
      <c r="AT32" s="341"/>
      <c r="AU32" s="219" t="s">
        <v>577</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583</v>
      </c>
      <c r="AC33" s="523"/>
      <c r="AD33" s="523"/>
      <c r="AE33" s="218">
        <v>3199</v>
      </c>
      <c r="AF33" s="219"/>
      <c r="AG33" s="219"/>
      <c r="AH33" s="219"/>
      <c r="AI33" s="218">
        <v>2800</v>
      </c>
      <c r="AJ33" s="219"/>
      <c r="AK33" s="219"/>
      <c r="AL33" s="219"/>
      <c r="AM33" s="218">
        <v>2800</v>
      </c>
      <c r="AN33" s="219"/>
      <c r="AO33" s="219"/>
      <c r="AP33" s="219"/>
      <c r="AQ33" s="340" t="s">
        <v>582</v>
      </c>
      <c r="AR33" s="207"/>
      <c r="AS33" s="207"/>
      <c r="AT33" s="341"/>
      <c r="AU33" s="219">
        <v>2800</v>
      </c>
      <c r="AV33" s="219"/>
      <c r="AW33" s="219"/>
      <c r="AX33" s="221"/>
    </row>
    <row r="34" spans="1:50" ht="42.7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86.1</v>
      </c>
      <c r="AF34" s="219"/>
      <c r="AG34" s="219"/>
      <c r="AH34" s="219"/>
      <c r="AI34" s="218">
        <v>95.9</v>
      </c>
      <c r="AJ34" s="219"/>
      <c r="AK34" s="219"/>
      <c r="AL34" s="219"/>
      <c r="AM34" s="218">
        <v>99.4</v>
      </c>
      <c r="AN34" s="219"/>
      <c r="AO34" s="219"/>
      <c r="AP34" s="219"/>
      <c r="AQ34" s="340" t="s">
        <v>577</v>
      </c>
      <c r="AR34" s="207"/>
      <c r="AS34" s="207"/>
      <c r="AT34" s="341"/>
      <c r="AU34" s="219" t="s">
        <v>582</v>
      </c>
      <c r="AV34" s="219"/>
      <c r="AW34" s="219"/>
      <c r="AX34" s="221"/>
    </row>
    <row r="35" spans="1:50" ht="23.25" customHeight="1" x14ac:dyDescent="0.15">
      <c r="A35" s="226" t="s">
        <v>505</v>
      </c>
      <c r="B35" s="227"/>
      <c r="C35" s="227"/>
      <c r="D35" s="227"/>
      <c r="E35" s="227"/>
      <c r="F35" s="228"/>
      <c r="G35" s="232" t="s">
        <v>609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5"/>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5"/>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9" t="s">
        <v>253</v>
      </c>
      <c r="AV51" s="929"/>
      <c r="AW51" s="929"/>
      <c r="AX51" s="930"/>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9" t="s">
        <v>253</v>
      </c>
      <c r="AV58" s="929"/>
      <c r="AW58" s="929"/>
      <c r="AX58" s="930"/>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2"/>
      <c r="AF77" s="893"/>
      <c r="AG77" s="893"/>
      <c r="AH77" s="893"/>
      <c r="AI77" s="892"/>
      <c r="AJ77" s="893"/>
      <c r="AK77" s="893"/>
      <c r="AL77" s="893"/>
      <c r="AM77" s="892"/>
      <c r="AN77" s="893"/>
      <c r="AO77" s="893"/>
      <c r="AP77" s="893"/>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2"/>
    </row>
    <row r="80" spans="1:50" ht="18.75" hidden="1" customHeight="1" x14ac:dyDescent="0.15">
      <c r="A80" s="866"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7"/>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7"/>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6"/>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7"/>
    </row>
    <row r="83" spans="1:60" ht="22.5" hidden="1" customHeight="1" x14ac:dyDescent="0.15">
      <c r="A83" s="867"/>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8"/>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9"/>
    </row>
    <row r="84" spans="1:60" ht="19.5" hidden="1" customHeight="1" x14ac:dyDescent="0.15">
      <c r="A84" s="867"/>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90"/>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1"/>
    </row>
    <row r="85" spans="1:60" ht="18.75" hidden="1" customHeight="1" x14ac:dyDescent="0.15">
      <c r="A85" s="867"/>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7"/>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7"/>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7"/>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7"/>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7"/>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7"/>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7"/>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7"/>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7"/>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7"/>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7"/>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7"/>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7"/>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8"/>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7" t="s">
        <v>13</v>
      </c>
      <c r="Z99" s="898"/>
      <c r="AA99" s="899"/>
      <c r="AB99" s="894" t="s">
        <v>14</v>
      </c>
      <c r="AC99" s="895"/>
      <c r="AD99" s="896"/>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6"/>
      <c r="Z100" s="857"/>
      <c r="AA100" s="858"/>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610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583</v>
      </c>
      <c r="AC101" s="461"/>
      <c r="AD101" s="461"/>
      <c r="AE101" s="218">
        <v>10972</v>
      </c>
      <c r="AF101" s="219"/>
      <c r="AG101" s="219"/>
      <c r="AH101" s="220"/>
      <c r="AI101" s="218">
        <v>21607</v>
      </c>
      <c r="AJ101" s="219"/>
      <c r="AK101" s="219"/>
      <c r="AL101" s="220"/>
      <c r="AM101" s="218">
        <v>19673</v>
      </c>
      <c r="AN101" s="219"/>
      <c r="AO101" s="219"/>
      <c r="AP101" s="220"/>
      <c r="AQ101" s="218" t="s">
        <v>639</v>
      </c>
      <c r="AR101" s="219"/>
      <c r="AS101" s="219"/>
      <c r="AT101" s="220"/>
      <c r="AU101" s="218" t="s">
        <v>674</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583</v>
      </c>
      <c r="AC102" s="461"/>
      <c r="AD102" s="461"/>
      <c r="AE102" s="418">
        <v>17050</v>
      </c>
      <c r="AF102" s="418"/>
      <c r="AG102" s="418"/>
      <c r="AH102" s="418"/>
      <c r="AI102" s="418">
        <v>19000</v>
      </c>
      <c r="AJ102" s="418"/>
      <c r="AK102" s="418"/>
      <c r="AL102" s="418"/>
      <c r="AM102" s="418">
        <v>19000</v>
      </c>
      <c r="AN102" s="418"/>
      <c r="AO102" s="418"/>
      <c r="AP102" s="418"/>
      <c r="AQ102" s="273">
        <v>18000</v>
      </c>
      <c r="AR102" s="274"/>
      <c r="AS102" s="274"/>
      <c r="AT102" s="319"/>
      <c r="AU102" s="273">
        <v>17000</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v>19</v>
      </c>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535</v>
      </c>
      <c r="AF115" s="416"/>
      <c r="AG115" s="416"/>
      <c r="AH115" s="417"/>
      <c r="AI115" s="415" t="s">
        <v>532</v>
      </c>
      <c r="AJ115" s="416"/>
      <c r="AK115" s="416"/>
      <c r="AL115" s="417"/>
      <c r="AM115" s="415" t="s">
        <v>527</v>
      </c>
      <c r="AN115" s="416"/>
      <c r="AO115" s="416"/>
      <c r="AP115" s="417"/>
      <c r="AQ115" s="591" t="s">
        <v>522</v>
      </c>
      <c r="AR115" s="592"/>
      <c r="AS115" s="592"/>
      <c r="AT115" s="592"/>
      <c r="AU115" s="592"/>
      <c r="AV115" s="592"/>
      <c r="AW115" s="592"/>
      <c r="AX115" s="593"/>
    </row>
    <row r="116" spans="1:50" ht="23.25" customHeight="1" x14ac:dyDescent="0.15">
      <c r="A116" s="439"/>
      <c r="B116" s="440"/>
      <c r="C116" s="440"/>
      <c r="D116" s="440"/>
      <c r="E116" s="440"/>
      <c r="F116" s="441"/>
      <c r="G116" s="393" t="s">
        <v>611</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584</v>
      </c>
      <c r="AC116" s="463"/>
      <c r="AD116" s="464"/>
      <c r="AE116" s="218">
        <v>1815</v>
      </c>
      <c r="AF116" s="219"/>
      <c r="AG116" s="219"/>
      <c r="AH116" s="220"/>
      <c r="AI116" s="418">
        <v>1489</v>
      </c>
      <c r="AJ116" s="418"/>
      <c r="AK116" s="418"/>
      <c r="AL116" s="418"/>
      <c r="AM116" s="418">
        <v>1437</v>
      </c>
      <c r="AN116" s="418"/>
      <c r="AO116" s="418"/>
      <c r="AP116" s="418"/>
      <c r="AQ116" s="218">
        <v>3214</v>
      </c>
      <c r="AR116" s="219"/>
      <c r="AS116" s="219"/>
      <c r="AT116" s="219"/>
      <c r="AU116" s="219"/>
      <c r="AV116" s="219"/>
      <c r="AW116" s="219"/>
      <c r="AX116" s="221"/>
    </row>
    <row r="117" spans="1:50" ht="27.7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615</v>
      </c>
      <c r="AC117" s="473"/>
      <c r="AD117" s="474"/>
      <c r="AE117" s="900" t="s">
        <v>613</v>
      </c>
      <c r="AF117" s="901"/>
      <c r="AG117" s="901"/>
      <c r="AH117" s="902"/>
      <c r="AI117" s="551" t="s">
        <v>614</v>
      </c>
      <c r="AJ117" s="551"/>
      <c r="AK117" s="551"/>
      <c r="AL117" s="551"/>
      <c r="AM117" s="551" t="s">
        <v>668</v>
      </c>
      <c r="AN117" s="551"/>
      <c r="AO117" s="551"/>
      <c r="AP117" s="551"/>
      <c r="AQ117" s="551" t="s">
        <v>640</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535</v>
      </c>
      <c r="AF118" s="416"/>
      <c r="AG118" s="416"/>
      <c r="AH118" s="417"/>
      <c r="AI118" s="415" t="s">
        <v>532</v>
      </c>
      <c r="AJ118" s="416"/>
      <c r="AK118" s="416"/>
      <c r="AL118" s="417"/>
      <c r="AM118" s="415" t="s">
        <v>527</v>
      </c>
      <c r="AN118" s="416"/>
      <c r="AO118" s="416"/>
      <c r="AP118" s="417"/>
      <c r="AQ118" s="591" t="s">
        <v>522</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535</v>
      </c>
      <c r="AF121" s="416"/>
      <c r="AG121" s="416"/>
      <c r="AH121" s="417"/>
      <c r="AI121" s="415" t="s">
        <v>532</v>
      </c>
      <c r="AJ121" s="416"/>
      <c r="AK121" s="416"/>
      <c r="AL121" s="417"/>
      <c r="AM121" s="415" t="s">
        <v>527</v>
      </c>
      <c r="AN121" s="416"/>
      <c r="AO121" s="416"/>
      <c r="AP121" s="417"/>
      <c r="AQ121" s="591" t="s">
        <v>522</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536</v>
      </c>
      <c r="AF124" s="416"/>
      <c r="AG124" s="416"/>
      <c r="AH124" s="417"/>
      <c r="AI124" s="415" t="s">
        <v>532</v>
      </c>
      <c r="AJ124" s="416"/>
      <c r="AK124" s="416"/>
      <c r="AL124" s="417"/>
      <c r="AM124" s="415" t="s">
        <v>527</v>
      </c>
      <c r="AN124" s="416"/>
      <c r="AO124" s="416"/>
      <c r="AP124" s="417"/>
      <c r="AQ124" s="591" t="s">
        <v>522</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4"/>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5"/>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1"/>
      <c r="Z127" s="932"/>
      <c r="AA127" s="933"/>
      <c r="AB127" s="247" t="s">
        <v>11</v>
      </c>
      <c r="AC127" s="248"/>
      <c r="AD127" s="249"/>
      <c r="AE127" s="415" t="s">
        <v>535</v>
      </c>
      <c r="AF127" s="416"/>
      <c r="AG127" s="416"/>
      <c r="AH127" s="417"/>
      <c r="AI127" s="415" t="s">
        <v>532</v>
      </c>
      <c r="AJ127" s="416"/>
      <c r="AK127" s="416"/>
      <c r="AL127" s="417"/>
      <c r="AM127" s="415" t="s">
        <v>527</v>
      </c>
      <c r="AN127" s="416"/>
      <c r="AO127" s="416"/>
      <c r="AP127" s="417"/>
      <c r="AQ127" s="591" t="s">
        <v>522</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38.25" customHeight="1" x14ac:dyDescent="0.15">
      <c r="A130" s="188" t="s">
        <v>565</v>
      </c>
      <c r="B130" s="185"/>
      <c r="C130" s="184" t="s">
        <v>358</v>
      </c>
      <c r="D130" s="185"/>
      <c r="E130" s="169" t="s">
        <v>387</v>
      </c>
      <c r="F130" s="170"/>
      <c r="G130" s="171" t="s">
        <v>612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8.25" customHeight="1" x14ac:dyDescent="0.15">
      <c r="A131" s="189"/>
      <c r="B131" s="186"/>
      <c r="C131" s="180"/>
      <c r="D131" s="186"/>
      <c r="E131" s="174" t="s">
        <v>386</v>
      </c>
      <c r="F131" s="175"/>
      <c r="G131" s="110" t="s">
        <v>587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586</v>
      </c>
      <c r="AR133" s="199"/>
      <c r="AS133" s="133" t="s">
        <v>355</v>
      </c>
      <c r="AT133" s="134"/>
      <c r="AU133" s="200">
        <v>34</v>
      </c>
      <c r="AV133" s="200"/>
      <c r="AW133" s="133" t="s">
        <v>300</v>
      </c>
      <c r="AX133" s="195"/>
    </row>
    <row r="134" spans="1:50" ht="29.25" customHeight="1" x14ac:dyDescent="0.15">
      <c r="A134" s="189"/>
      <c r="B134" s="186"/>
      <c r="C134" s="180"/>
      <c r="D134" s="186"/>
      <c r="E134" s="180"/>
      <c r="F134" s="181"/>
      <c r="G134" s="104" t="s">
        <v>589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585</v>
      </c>
      <c r="AC134" s="205"/>
      <c r="AD134" s="205"/>
      <c r="AE134" s="206">
        <v>928</v>
      </c>
      <c r="AF134" s="207"/>
      <c r="AG134" s="207"/>
      <c r="AH134" s="207"/>
      <c r="AI134" s="206">
        <v>978</v>
      </c>
      <c r="AJ134" s="207"/>
      <c r="AK134" s="207"/>
      <c r="AL134" s="207"/>
      <c r="AM134" s="206">
        <v>909</v>
      </c>
      <c r="AN134" s="207"/>
      <c r="AO134" s="207"/>
      <c r="AP134" s="207"/>
      <c r="AQ134" s="206" t="s">
        <v>576</v>
      </c>
      <c r="AR134" s="207"/>
      <c r="AS134" s="207"/>
      <c r="AT134" s="207"/>
      <c r="AU134" s="206" t="s">
        <v>637</v>
      </c>
      <c r="AV134" s="207"/>
      <c r="AW134" s="207"/>
      <c r="AX134" s="208"/>
    </row>
    <row r="135" spans="1:50" ht="29.2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585</v>
      </c>
      <c r="AC135" s="213"/>
      <c r="AD135" s="213"/>
      <c r="AE135" s="206" t="s">
        <v>576</v>
      </c>
      <c r="AF135" s="207"/>
      <c r="AG135" s="207"/>
      <c r="AH135" s="207"/>
      <c r="AI135" s="206">
        <v>929</v>
      </c>
      <c r="AJ135" s="207"/>
      <c r="AK135" s="207"/>
      <c r="AL135" s="207"/>
      <c r="AM135" s="206">
        <v>948</v>
      </c>
      <c r="AN135" s="207"/>
      <c r="AO135" s="207"/>
      <c r="AP135" s="207"/>
      <c r="AQ135" s="206" t="s">
        <v>577</v>
      </c>
      <c r="AR135" s="207"/>
      <c r="AS135" s="207"/>
      <c r="AT135" s="207"/>
      <c r="AU135" s="206">
        <v>831</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577</v>
      </c>
      <c r="AR137" s="199"/>
      <c r="AS137" s="133" t="s">
        <v>355</v>
      </c>
      <c r="AT137" s="134"/>
      <c r="AU137" s="200">
        <v>34</v>
      </c>
      <c r="AV137" s="200"/>
      <c r="AW137" s="133" t="s">
        <v>300</v>
      </c>
      <c r="AX137" s="195"/>
    </row>
    <row r="138" spans="1:50" ht="28.5" customHeight="1" x14ac:dyDescent="0.15">
      <c r="A138" s="189"/>
      <c r="B138" s="186"/>
      <c r="C138" s="180"/>
      <c r="D138" s="186"/>
      <c r="E138" s="180"/>
      <c r="F138" s="181"/>
      <c r="G138" s="104" t="s">
        <v>588</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585</v>
      </c>
      <c r="AC138" s="205"/>
      <c r="AD138" s="205"/>
      <c r="AE138" s="206">
        <v>117910</v>
      </c>
      <c r="AF138" s="835"/>
      <c r="AG138" s="835"/>
      <c r="AH138" s="836"/>
      <c r="AI138" s="206">
        <v>120460</v>
      </c>
      <c r="AJ138" s="207"/>
      <c r="AK138" s="207"/>
      <c r="AL138" s="207"/>
      <c r="AM138" s="206">
        <v>127329</v>
      </c>
      <c r="AN138" s="207"/>
      <c r="AO138" s="207"/>
      <c r="AP138" s="207"/>
      <c r="AQ138" s="206" t="s">
        <v>577</v>
      </c>
      <c r="AR138" s="207"/>
      <c r="AS138" s="207"/>
      <c r="AT138" s="207"/>
      <c r="AU138" s="206" t="s">
        <v>577</v>
      </c>
      <c r="AV138" s="207"/>
      <c r="AW138" s="207"/>
      <c r="AX138" s="208"/>
    </row>
    <row r="139" spans="1:50" ht="28.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585</v>
      </c>
      <c r="AC139" s="213"/>
      <c r="AD139" s="213"/>
      <c r="AE139" s="206" t="s">
        <v>577</v>
      </c>
      <c r="AF139" s="207"/>
      <c r="AG139" s="207"/>
      <c r="AH139" s="207"/>
      <c r="AI139" s="206">
        <v>101639</v>
      </c>
      <c r="AJ139" s="207"/>
      <c r="AK139" s="207"/>
      <c r="AL139" s="207"/>
      <c r="AM139" s="206">
        <v>119255</v>
      </c>
      <c r="AN139" s="207"/>
      <c r="AO139" s="207"/>
      <c r="AP139" s="207"/>
      <c r="AQ139" s="206" t="s">
        <v>577</v>
      </c>
      <c r="AR139" s="207"/>
      <c r="AS139" s="207"/>
      <c r="AT139" s="207"/>
      <c r="AU139" s="206">
        <v>114437</v>
      </c>
      <c r="AV139" s="207"/>
      <c r="AW139" s="207"/>
      <c r="AX139" s="208"/>
    </row>
    <row r="140" spans="1:50" ht="19.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9.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19.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19.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9.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9.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19.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19.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9.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9.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19.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19.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19.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19.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19.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19.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19.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19.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19.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19.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19.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19.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19.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19.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19.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19.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19.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19.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19.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19.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19.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19.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19.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19.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19.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19.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19.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19.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19.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19.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19.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19.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19.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19.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19.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19.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19.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635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6"/>
      <c r="E430" s="174" t="s">
        <v>545</v>
      </c>
      <c r="F430" s="903"/>
      <c r="G430" s="904" t="s">
        <v>374</v>
      </c>
      <c r="H430" s="123"/>
      <c r="I430" s="123"/>
      <c r="J430" s="905" t="s">
        <v>575</v>
      </c>
      <c r="K430" s="906"/>
      <c r="L430" s="906"/>
      <c r="M430" s="906"/>
      <c r="N430" s="906"/>
      <c r="O430" s="906"/>
      <c r="P430" s="906"/>
      <c r="Q430" s="906"/>
      <c r="R430" s="906"/>
      <c r="S430" s="906"/>
      <c r="T430" s="907"/>
      <c r="U430" s="588" t="s">
        <v>590</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8"/>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577</v>
      </c>
      <c r="AF432" s="200"/>
      <c r="AG432" s="133" t="s">
        <v>355</v>
      </c>
      <c r="AH432" s="134"/>
      <c r="AI432" s="156"/>
      <c r="AJ432" s="156"/>
      <c r="AK432" s="156"/>
      <c r="AL432" s="154"/>
      <c r="AM432" s="156"/>
      <c r="AN432" s="156"/>
      <c r="AO432" s="156"/>
      <c r="AP432" s="154"/>
      <c r="AQ432" s="590" t="s">
        <v>577</v>
      </c>
      <c r="AR432" s="200"/>
      <c r="AS432" s="133" t="s">
        <v>355</v>
      </c>
      <c r="AT432" s="134"/>
      <c r="AU432" s="200" t="s">
        <v>577</v>
      </c>
      <c r="AV432" s="200"/>
      <c r="AW432" s="133" t="s">
        <v>300</v>
      </c>
      <c r="AX432" s="195"/>
    </row>
    <row r="433" spans="1:50" ht="23.25" customHeight="1" x14ac:dyDescent="0.15">
      <c r="A433" s="189"/>
      <c r="B433" s="186"/>
      <c r="C433" s="180"/>
      <c r="D433" s="186"/>
      <c r="E433" s="342"/>
      <c r="F433" s="343"/>
      <c r="G433" s="104" t="s">
        <v>577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577</v>
      </c>
      <c r="AC433" s="213"/>
      <c r="AD433" s="213"/>
      <c r="AE433" s="340" t="s">
        <v>591</v>
      </c>
      <c r="AF433" s="207"/>
      <c r="AG433" s="207"/>
      <c r="AH433" s="207"/>
      <c r="AI433" s="340" t="s">
        <v>592</v>
      </c>
      <c r="AJ433" s="207"/>
      <c r="AK433" s="207"/>
      <c r="AL433" s="207"/>
      <c r="AM433" s="340" t="s">
        <v>577</v>
      </c>
      <c r="AN433" s="207"/>
      <c r="AO433" s="207"/>
      <c r="AP433" s="341"/>
      <c r="AQ433" s="340" t="s">
        <v>591</v>
      </c>
      <c r="AR433" s="207"/>
      <c r="AS433" s="207"/>
      <c r="AT433" s="341"/>
      <c r="AU433" s="207" t="s">
        <v>591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591</v>
      </c>
      <c r="AC434" s="205"/>
      <c r="AD434" s="205"/>
      <c r="AE434" s="340" t="s">
        <v>581</v>
      </c>
      <c r="AF434" s="207"/>
      <c r="AG434" s="207"/>
      <c r="AH434" s="341"/>
      <c r="AI434" s="340" t="s">
        <v>577</v>
      </c>
      <c r="AJ434" s="207"/>
      <c r="AK434" s="207"/>
      <c r="AL434" s="207"/>
      <c r="AM434" s="340" t="s">
        <v>592</v>
      </c>
      <c r="AN434" s="207"/>
      <c r="AO434" s="207"/>
      <c r="AP434" s="341"/>
      <c r="AQ434" s="340" t="s">
        <v>577</v>
      </c>
      <c r="AR434" s="207"/>
      <c r="AS434" s="207"/>
      <c r="AT434" s="341"/>
      <c r="AU434" s="207" t="s">
        <v>577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591</v>
      </c>
      <c r="AF435" s="207"/>
      <c r="AG435" s="207"/>
      <c r="AH435" s="341"/>
      <c r="AI435" s="340" t="s">
        <v>592</v>
      </c>
      <c r="AJ435" s="207"/>
      <c r="AK435" s="207"/>
      <c r="AL435" s="207"/>
      <c r="AM435" s="340" t="s">
        <v>593</v>
      </c>
      <c r="AN435" s="207"/>
      <c r="AO435" s="207"/>
      <c r="AP435" s="341"/>
      <c r="AQ435" s="340" t="s">
        <v>581</v>
      </c>
      <c r="AR435" s="207"/>
      <c r="AS435" s="207"/>
      <c r="AT435" s="341"/>
      <c r="AU435" s="207" t="s">
        <v>577</v>
      </c>
      <c r="AV435" s="207"/>
      <c r="AW435" s="207"/>
      <c r="AX435" s="208"/>
    </row>
    <row r="436" spans="1:50" ht="18.75"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591</v>
      </c>
      <c r="AF437" s="200"/>
      <c r="AG437" s="133" t="s">
        <v>355</v>
      </c>
      <c r="AH437" s="134"/>
      <c r="AI437" s="156"/>
      <c r="AJ437" s="156"/>
      <c r="AK437" s="156"/>
      <c r="AL437" s="154"/>
      <c r="AM437" s="156"/>
      <c r="AN437" s="156"/>
      <c r="AO437" s="156"/>
      <c r="AP437" s="154"/>
      <c r="AQ437" s="590" t="s">
        <v>591</v>
      </c>
      <c r="AR437" s="200"/>
      <c r="AS437" s="133" t="s">
        <v>355</v>
      </c>
      <c r="AT437" s="134"/>
      <c r="AU437" s="200" t="s">
        <v>591</v>
      </c>
      <c r="AV437" s="200"/>
      <c r="AW437" s="133" t="s">
        <v>300</v>
      </c>
      <c r="AX437" s="195"/>
    </row>
    <row r="438" spans="1:50" ht="23.25" customHeight="1" x14ac:dyDescent="0.15">
      <c r="A438" s="189"/>
      <c r="B438" s="186"/>
      <c r="C438" s="180"/>
      <c r="D438" s="186"/>
      <c r="E438" s="342"/>
      <c r="F438" s="343"/>
      <c r="G438" s="104" t="s">
        <v>581</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577</v>
      </c>
      <c r="AC438" s="213"/>
      <c r="AD438" s="213"/>
      <c r="AE438" s="340" t="s">
        <v>592</v>
      </c>
      <c r="AF438" s="207"/>
      <c r="AG438" s="207"/>
      <c r="AH438" s="207"/>
      <c r="AI438" s="340" t="s">
        <v>593</v>
      </c>
      <c r="AJ438" s="207"/>
      <c r="AK438" s="207"/>
      <c r="AL438" s="207"/>
      <c r="AM438" s="340" t="s">
        <v>577</v>
      </c>
      <c r="AN438" s="207"/>
      <c r="AO438" s="207"/>
      <c r="AP438" s="341"/>
      <c r="AQ438" s="340" t="s">
        <v>592</v>
      </c>
      <c r="AR438" s="207"/>
      <c r="AS438" s="207"/>
      <c r="AT438" s="341"/>
      <c r="AU438" s="207" t="s">
        <v>577</v>
      </c>
      <c r="AV438" s="207"/>
      <c r="AW438" s="207"/>
      <c r="AX438" s="208"/>
    </row>
    <row r="439" spans="1:50" ht="23.25"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592</v>
      </c>
      <c r="AC439" s="205"/>
      <c r="AD439" s="205"/>
      <c r="AE439" s="340" t="s">
        <v>577</v>
      </c>
      <c r="AF439" s="207"/>
      <c r="AG439" s="207"/>
      <c r="AH439" s="341"/>
      <c r="AI439" s="340" t="s">
        <v>577</v>
      </c>
      <c r="AJ439" s="207"/>
      <c r="AK439" s="207"/>
      <c r="AL439" s="207"/>
      <c r="AM439" s="340" t="s">
        <v>577</v>
      </c>
      <c r="AN439" s="207"/>
      <c r="AO439" s="207"/>
      <c r="AP439" s="341"/>
      <c r="AQ439" s="340" t="s">
        <v>577</v>
      </c>
      <c r="AR439" s="207"/>
      <c r="AS439" s="207"/>
      <c r="AT439" s="341"/>
      <c r="AU439" s="207" t="s">
        <v>577</v>
      </c>
      <c r="AV439" s="207"/>
      <c r="AW439" s="207"/>
      <c r="AX439" s="208"/>
    </row>
    <row r="440" spans="1:50" ht="23.25"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t="s">
        <v>577</v>
      </c>
      <c r="AF440" s="207"/>
      <c r="AG440" s="207"/>
      <c r="AH440" s="341"/>
      <c r="AI440" s="340" t="s">
        <v>577</v>
      </c>
      <c r="AJ440" s="207"/>
      <c r="AK440" s="207"/>
      <c r="AL440" s="207"/>
      <c r="AM440" s="340" t="s">
        <v>592</v>
      </c>
      <c r="AN440" s="207"/>
      <c r="AO440" s="207"/>
      <c r="AP440" s="341"/>
      <c r="AQ440" s="340" t="s">
        <v>592</v>
      </c>
      <c r="AR440" s="207"/>
      <c r="AS440" s="207"/>
      <c r="AT440" s="341"/>
      <c r="AU440" s="207" t="s">
        <v>579</v>
      </c>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0.25" customHeight="1" x14ac:dyDescent="0.15">
      <c r="A482" s="189"/>
      <c r="B482" s="186"/>
      <c r="C482" s="180"/>
      <c r="D482" s="186"/>
      <c r="E482" s="125" t="s">
        <v>594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0.2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04" t="s">
        <v>374</v>
      </c>
      <c r="H484" s="123"/>
      <c r="I484" s="123"/>
      <c r="J484" s="905"/>
      <c r="K484" s="906"/>
      <c r="L484" s="906"/>
      <c r="M484" s="906"/>
      <c r="N484" s="906"/>
      <c r="O484" s="906"/>
      <c r="P484" s="906"/>
      <c r="Q484" s="906"/>
      <c r="R484" s="906"/>
      <c r="S484" s="906"/>
      <c r="T484" s="907"/>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8"/>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04" t="s">
        <v>374</v>
      </c>
      <c r="H538" s="123"/>
      <c r="I538" s="123"/>
      <c r="J538" s="905"/>
      <c r="K538" s="906"/>
      <c r="L538" s="906"/>
      <c r="M538" s="906"/>
      <c r="N538" s="906"/>
      <c r="O538" s="906"/>
      <c r="P538" s="906"/>
      <c r="Q538" s="906"/>
      <c r="R538" s="906"/>
      <c r="S538" s="906"/>
      <c r="T538" s="907"/>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8"/>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04" t="s">
        <v>374</v>
      </c>
      <c r="H592" s="123"/>
      <c r="I592" s="123"/>
      <c r="J592" s="905"/>
      <c r="K592" s="906"/>
      <c r="L592" s="906"/>
      <c r="M592" s="906"/>
      <c r="N592" s="906"/>
      <c r="O592" s="906"/>
      <c r="P592" s="906"/>
      <c r="Q592" s="906"/>
      <c r="R592" s="906"/>
      <c r="S592" s="906"/>
      <c r="T592" s="907"/>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8"/>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04" t="s">
        <v>374</v>
      </c>
      <c r="H646" s="123"/>
      <c r="I646" s="123"/>
      <c r="J646" s="905"/>
      <c r="K646" s="906"/>
      <c r="L646" s="906"/>
      <c r="M646" s="906"/>
      <c r="N646" s="906"/>
      <c r="O646" s="906"/>
      <c r="P646" s="906"/>
      <c r="Q646" s="906"/>
      <c r="R646" s="906"/>
      <c r="S646" s="906"/>
      <c r="T646" s="907"/>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8"/>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9.25" customHeight="1" x14ac:dyDescent="0.15">
      <c r="A702" s="872" t="s">
        <v>259</v>
      </c>
      <c r="B702" s="873"/>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572</v>
      </c>
      <c r="AE702" s="346"/>
      <c r="AF702" s="346"/>
      <c r="AG702" s="385" t="s">
        <v>616</v>
      </c>
      <c r="AH702" s="386"/>
      <c r="AI702" s="386"/>
      <c r="AJ702" s="386"/>
      <c r="AK702" s="386"/>
      <c r="AL702" s="386"/>
      <c r="AM702" s="386"/>
      <c r="AN702" s="386"/>
      <c r="AO702" s="386"/>
      <c r="AP702" s="386"/>
      <c r="AQ702" s="386"/>
      <c r="AR702" s="386"/>
      <c r="AS702" s="386"/>
      <c r="AT702" s="386"/>
      <c r="AU702" s="386"/>
      <c r="AV702" s="386"/>
      <c r="AW702" s="386"/>
      <c r="AX702" s="387"/>
    </row>
    <row r="703" spans="1:50" ht="48" customHeight="1" x14ac:dyDescent="0.15">
      <c r="A703" s="874"/>
      <c r="B703" s="875"/>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572</v>
      </c>
      <c r="AE703" s="329"/>
      <c r="AF703" s="329"/>
      <c r="AG703" s="101" t="s">
        <v>617</v>
      </c>
      <c r="AH703" s="102"/>
      <c r="AI703" s="102"/>
      <c r="AJ703" s="102"/>
      <c r="AK703" s="102"/>
      <c r="AL703" s="102"/>
      <c r="AM703" s="102"/>
      <c r="AN703" s="102"/>
      <c r="AO703" s="102"/>
      <c r="AP703" s="102"/>
      <c r="AQ703" s="102"/>
      <c r="AR703" s="102"/>
      <c r="AS703" s="102"/>
      <c r="AT703" s="102"/>
      <c r="AU703" s="102"/>
      <c r="AV703" s="102"/>
      <c r="AW703" s="102"/>
      <c r="AX703" s="103"/>
    </row>
    <row r="704" spans="1:50" ht="44.25" customHeight="1" x14ac:dyDescent="0.15">
      <c r="A704" s="876"/>
      <c r="B704" s="877"/>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572</v>
      </c>
      <c r="AE704" s="783"/>
      <c r="AF704" s="783"/>
      <c r="AG704" s="167" t="s">
        <v>618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572</v>
      </c>
      <c r="AE705" s="715"/>
      <c r="AF705" s="715"/>
      <c r="AG705" s="125" t="s">
        <v>619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595</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7" t="s">
        <v>595</v>
      </c>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61.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596</v>
      </c>
      <c r="AE708" s="605"/>
      <c r="AF708" s="605"/>
      <c r="AG708" s="742" t="s">
        <v>643</v>
      </c>
      <c r="AH708" s="743"/>
      <c r="AI708" s="743"/>
      <c r="AJ708" s="743"/>
      <c r="AK708" s="743"/>
      <c r="AL708" s="743"/>
      <c r="AM708" s="743"/>
      <c r="AN708" s="743"/>
      <c r="AO708" s="743"/>
      <c r="AP708" s="743"/>
      <c r="AQ708" s="743"/>
      <c r="AR708" s="743"/>
      <c r="AS708" s="743"/>
      <c r="AT708" s="743"/>
      <c r="AU708" s="743"/>
      <c r="AV708" s="743"/>
      <c r="AW708" s="743"/>
      <c r="AX708" s="744"/>
    </row>
    <row r="709" spans="1:50" ht="5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597</v>
      </c>
      <c r="AE709" s="329"/>
      <c r="AF709" s="329"/>
      <c r="AG709" s="101" t="s">
        <v>620</v>
      </c>
      <c r="AH709" s="102"/>
      <c r="AI709" s="102"/>
      <c r="AJ709" s="102"/>
      <c r="AK709" s="102"/>
      <c r="AL709" s="102"/>
      <c r="AM709" s="102"/>
      <c r="AN709" s="102"/>
      <c r="AO709" s="102"/>
      <c r="AP709" s="102"/>
      <c r="AQ709" s="102"/>
      <c r="AR709" s="102"/>
      <c r="AS709" s="102"/>
      <c r="AT709" s="102"/>
      <c r="AU709" s="102"/>
      <c r="AV709" s="102"/>
      <c r="AW709" s="102"/>
      <c r="AX709" s="103"/>
    </row>
    <row r="710" spans="1:50" ht="37.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670</v>
      </c>
      <c r="AE710" s="329"/>
      <c r="AF710" s="329"/>
      <c r="AG710" s="101" t="s">
        <v>577</v>
      </c>
      <c r="AH710" s="102"/>
      <c r="AI710" s="102"/>
      <c r="AJ710" s="102"/>
      <c r="AK710" s="102"/>
      <c r="AL710" s="102"/>
      <c r="AM710" s="102"/>
      <c r="AN710" s="102"/>
      <c r="AO710" s="102"/>
      <c r="AP710" s="102"/>
      <c r="AQ710" s="102"/>
      <c r="AR710" s="102"/>
      <c r="AS710" s="102"/>
      <c r="AT710" s="102"/>
      <c r="AU710" s="102"/>
      <c r="AV710" s="102"/>
      <c r="AW710" s="102"/>
      <c r="AX710" s="103"/>
    </row>
    <row r="711" spans="1:50" ht="39.7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572</v>
      </c>
      <c r="AE711" s="329"/>
      <c r="AF711" s="329"/>
      <c r="AG711" s="101" t="s">
        <v>642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572</v>
      </c>
      <c r="AE712" s="783"/>
      <c r="AF712" s="783"/>
      <c r="AG712" s="810" t="s">
        <v>644</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53" t="s">
        <v>471</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8" t="s">
        <v>621</v>
      </c>
      <c r="AE713" s="329"/>
      <c r="AF713" s="663"/>
      <c r="AG713" s="101" t="s">
        <v>590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572</v>
      </c>
      <c r="AE714" s="808"/>
      <c r="AF714" s="809"/>
      <c r="AG714" s="736" t="s">
        <v>599</v>
      </c>
      <c r="AH714" s="737"/>
      <c r="AI714" s="737"/>
      <c r="AJ714" s="737"/>
      <c r="AK714" s="737"/>
      <c r="AL714" s="737"/>
      <c r="AM714" s="737"/>
      <c r="AN714" s="737"/>
      <c r="AO714" s="737"/>
      <c r="AP714" s="737"/>
      <c r="AQ714" s="737"/>
      <c r="AR714" s="737"/>
      <c r="AS714" s="737"/>
      <c r="AT714" s="737"/>
      <c r="AU714" s="737"/>
      <c r="AV714" s="737"/>
      <c r="AW714" s="737"/>
      <c r="AX714" s="738"/>
    </row>
    <row r="715" spans="1:50" ht="71.2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669</v>
      </c>
      <c r="AE715" s="605"/>
      <c r="AF715" s="656"/>
      <c r="AG715" s="742" t="s">
        <v>671</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572</v>
      </c>
      <c r="AE716" s="627"/>
      <c r="AF716" s="627"/>
      <c r="AG716" s="101" t="s">
        <v>636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572</v>
      </c>
      <c r="AE717" s="329"/>
      <c r="AF717" s="329"/>
      <c r="AG717" s="101" t="s">
        <v>622</v>
      </c>
      <c r="AH717" s="102"/>
      <c r="AI717" s="102"/>
      <c r="AJ717" s="102"/>
      <c r="AK717" s="102"/>
      <c r="AL717" s="102"/>
      <c r="AM717" s="102"/>
      <c r="AN717" s="102"/>
      <c r="AO717" s="102"/>
      <c r="AP717" s="102"/>
      <c r="AQ717" s="102"/>
      <c r="AR717" s="102"/>
      <c r="AS717" s="102"/>
      <c r="AT717" s="102"/>
      <c r="AU717" s="102"/>
      <c r="AV717" s="102"/>
      <c r="AW717" s="102"/>
      <c r="AX717" s="103"/>
    </row>
    <row r="718" spans="1:50" ht="40.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572</v>
      </c>
      <c r="AE718" s="329"/>
      <c r="AF718" s="329"/>
      <c r="AG718" s="127" t="s">
        <v>623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598</v>
      </c>
      <c r="AE719" s="605"/>
      <c r="AF719" s="605"/>
      <c r="AG719" s="125" t="s">
        <v>577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t="s">
        <v>594</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t="s">
        <v>600</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t="s">
        <v>590</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t="s">
        <v>577</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t="s">
        <v>579</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9"/>
      <c r="E726" s="839"/>
      <c r="F726" s="840"/>
      <c r="G726" s="577" t="s">
        <v>624</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664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665</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256</v>
      </c>
      <c r="B731" s="800"/>
      <c r="C731" s="800"/>
      <c r="D731" s="800"/>
      <c r="E731" s="801"/>
      <c r="F731" s="729" t="s">
        <v>666</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672</v>
      </c>
      <c r="B733" s="674"/>
      <c r="C733" s="674"/>
      <c r="D733" s="674"/>
      <c r="E733" s="675"/>
      <c r="F733" s="637" t="s">
        <v>673</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6" t="s">
        <v>549</v>
      </c>
      <c r="B737" s="210"/>
      <c r="C737" s="210"/>
      <c r="D737" s="211"/>
      <c r="E737" s="995" t="s">
        <v>625</v>
      </c>
      <c r="F737" s="995"/>
      <c r="G737" s="995"/>
      <c r="H737" s="995"/>
      <c r="I737" s="995"/>
      <c r="J737" s="995"/>
      <c r="K737" s="995"/>
      <c r="L737" s="995"/>
      <c r="M737" s="995"/>
      <c r="N737" s="365" t="s">
        <v>542</v>
      </c>
      <c r="O737" s="365"/>
      <c r="P737" s="365"/>
      <c r="Q737" s="365"/>
      <c r="R737" s="995" t="s">
        <v>626</v>
      </c>
      <c r="S737" s="995"/>
      <c r="T737" s="995"/>
      <c r="U737" s="995"/>
      <c r="V737" s="995"/>
      <c r="W737" s="995"/>
      <c r="X737" s="995"/>
      <c r="Y737" s="995"/>
      <c r="Z737" s="995"/>
      <c r="AA737" s="365" t="s">
        <v>541</v>
      </c>
      <c r="AB737" s="365"/>
      <c r="AC737" s="365"/>
      <c r="AD737" s="365"/>
      <c r="AE737" s="995" t="s">
        <v>627</v>
      </c>
      <c r="AF737" s="995"/>
      <c r="AG737" s="995"/>
      <c r="AH737" s="995"/>
      <c r="AI737" s="995"/>
      <c r="AJ737" s="995"/>
      <c r="AK737" s="995"/>
      <c r="AL737" s="995"/>
      <c r="AM737" s="995"/>
      <c r="AN737" s="365" t="s">
        <v>540</v>
      </c>
      <c r="AO737" s="365"/>
      <c r="AP737" s="365"/>
      <c r="AQ737" s="365"/>
      <c r="AR737" s="987" t="s">
        <v>628</v>
      </c>
      <c r="AS737" s="988"/>
      <c r="AT737" s="988"/>
      <c r="AU737" s="988"/>
      <c r="AV737" s="988"/>
      <c r="AW737" s="988"/>
      <c r="AX737" s="989"/>
      <c r="AY737" s="89"/>
      <c r="AZ737" s="89"/>
    </row>
    <row r="738" spans="1:52" ht="24.75" customHeight="1" x14ac:dyDescent="0.15">
      <c r="A738" s="996" t="s">
        <v>539</v>
      </c>
      <c r="B738" s="210"/>
      <c r="C738" s="210"/>
      <c r="D738" s="211"/>
      <c r="E738" s="995" t="s">
        <v>629</v>
      </c>
      <c r="F738" s="995"/>
      <c r="G738" s="995"/>
      <c r="H738" s="995"/>
      <c r="I738" s="995"/>
      <c r="J738" s="995"/>
      <c r="K738" s="995"/>
      <c r="L738" s="995"/>
      <c r="M738" s="995"/>
      <c r="N738" s="365" t="s">
        <v>538</v>
      </c>
      <c r="O738" s="365"/>
      <c r="P738" s="365"/>
      <c r="Q738" s="365"/>
      <c r="R738" s="995" t="s">
        <v>630</v>
      </c>
      <c r="S738" s="995"/>
      <c r="T738" s="995"/>
      <c r="U738" s="995"/>
      <c r="V738" s="995"/>
      <c r="W738" s="995"/>
      <c r="X738" s="995"/>
      <c r="Y738" s="995"/>
      <c r="Z738" s="995"/>
      <c r="AA738" s="365" t="s">
        <v>537</v>
      </c>
      <c r="AB738" s="365"/>
      <c r="AC738" s="365"/>
      <c r="AD738" s="365"/>
      <c r="AE738" s="995" t="s">
        <v>631</v>
      </c>
      <c r="AF738" s="995"/>
      <c r="AG738" s="995"/>
      <c r="AH738" s="995"/>
      <c r="AI738" s="995"/>
      <c r="AJ738" s="995"/>
      <c r="AK738" s="995"/>
      <c r="AL738" s="995"/>
      <c r="AM738" s="995"/>
      <c r="AN738" s="365" t="s">
        <v>533</v>
      </c>
      <c r="AO738" s="365"/>
      <c r="AP738" s="365"/>
      <c r="AQ738" s="365"/>
      <c r="AR738" s="987" t="s">
        <v>638</v>
      </c>
      <c r="AS738" s="988"/>
      <c r="AT738" s="988"/>
      <c r="AU738" s="988"/>
      <c r="AV738" s="988"/>
      <c r="AW738" s="988"/>
      <c r="AX738" s="989"/>
    </row>
    <row r="739" spans="1:52" ht="24.75" customHeight="1" thickBot="1" x14ac:dyDescent="0.2">
      <c r="A739" s="997" t="s">
        <v>529</v>
      </c>
      <c r="B739" s="998"/>
      <c r="C739" s="998"/>
      <c r="D739" s="999"/>
      <c r="E739" s="1000" t="s">
        <v>569</v>
      </c>
      <c r="F739" s="990"/>
      <c r="G739" s="990"/>
      <c r="H739" s="93" t="str">
        <f>IF(E739="", "", "(")</f>
        <v>(</v>
      </c>
      <c r="I739" s="990"/>
      <c r="J739" s="990"/>
      <c r="K739" s="93" t="str">
        <f>IF(OR(I739="　", I739=""), "", "-")</f>
        <v/>
      </c>
      <c r="L739" s="991">
        <v>380</v>
      </c>
      <c r="M739" s="991"/>
      <c r="N739" s="94" t="str">
        <f>IF(O739="", "", "-")</f>
        <v/>
      </c>
      <c r="O739" s="95"/>
      <c r="P739" s="94" t="str">
        <f>IF(E739="", "", ")")</f>
        <v>)</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14" t="s">
        <v>509</v>
      </c>
      <c r="B740" s="615"/>
      <c r="C740" s="615"/>
      <c r="D740" s="615"/>
      <c r="E740" s="615"/>
      <c r="F740" s="616"/>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thickBo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511</v>
      </c>
      <c r="B779" s="629"/>
      <c r="C779" s="629"/>
      <c r="D779" s="629"/>
      <c r="E779" s="629"/>
      <c r="F779" s="630"/>
      <c r="G779" s="595" t="s">
        <v>660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632</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645</v>
      </c>
      <c r="H781" s="671"/>
      <c r="I781" s="671"/>
      <c r="J781" s="671"/>
      <c r="K781" s="672"/>
      <c r="L781" s="664" t="s">
        <v>646</v>
      </c>
      <c r="M781" s="665"/>
      <c r="N781" s="665"/>
      <c r="O781" s="665"/>
      <c r="P781" s="665"/>
      <c r="Q781" s="665"/>
      <c r="R781" s="665"/>
      <c r="S781" s="665"/>
      <c r="T781" s="665"/>
      <c r="U781" s="665"/>
      <c r="V781" s="665"/>
      <c r="W781" s="665"/>
      <c r="X781" s="666"/>
      <c r="Y781" s="388">
        <v>1.8</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1.8</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654</v>
      </c>
      <c r="D837" s="347"/>
      <c r="E837" s="347"/>
      <c r="F837" s="347"/>
      <c r="G837" s="347"/>
      <c r="H837" s="347"/>
      <c r="I837" s="347"/>
      <c r="J837" s="348">
        <v>1010001129704</v>
      </c>
      <c r="K837" s="349"/>
      <c r="L837" s="349"/>
      <c r="M837" s="349"/>
      <c r="N837" s="349"/>
      <c r="O837" s="349"/>
      <c r="P837" s="362" t="s">
        <v>652</v>
      </c>
      <c r="Q837" s="350"/>
      <c r="R837" s="350"/>
      <c r="S837" s="350"/>
      <c r="T837" s="350"/>
      <c r="U837" s="350"/>
      <c r="V837" s="350"/>
      <c r="W837" s="350"/>
      <c r="X837" s="350"/>
      <c r="Y837" s="351">
        <v>1.8</v>
      </c>
      <c r="Z837" s="352"/>
      <c r="AA837" s="352"/>
      <c r="AB837" s="353"/>
      <c r="AC837" s="363" t="s">
        <v>497</v>
      </c>
      <c r="AD837" s="371"/>
      <c r="AE837" s="371"/>
      <c r="AF837" s="371"/>
      <c r="AG837" s="371"/>
      <c r="AH837" s="372">
        <v>13</v>
      </c>
      <c r="AI837" s="373"/>
      <c r="AJ837" s="373"/>
      <c r="AK837" s="373"/>
      <c r="AL837" s="357">
        <v>63.3</v>
      </c>
      <c r="AM837" s="358"/>
      <c r="AN837" s="358"/>
      <c r="AO837" s="359"/>
      <c r="AP837" s="360" t="s">
        <v>601</v>
      </c>
      <c r="AQ837" s="360"/>
      <c r="AR837" s="360"/>
      <c r="AS837" s="360"/>
      <c r="AT837" s="360"/>
      <c r="AU837" s="360"/>
      <c r="AV837" s="360"/>
      <c r="AW837" s="360"/>
      <c r="AX837" s="360"/>
    </row>
    <row r="838" spans="1:50" ht="30" customHeight="1" x14ac:dyDescent="0.15">
      <c r="A838" s="376">
        <v>2</v>
      </c>
      <c r="B838" s="376">
        <v>1</v>
      </c>
      <c r="C838" s="361" t="s">
        <v>647</v>
      </c>
      <c r="D838" s="347"/>
      <c r="E838" s="347"/>
      <c r="F838" s="347"/>
      <c r="G838" s="347"/>
      <c r="H838" s="347"/>
      <c r="I838" s="347"/>
      <c r="J838" s="348">
        <v>2010501030336</v>
      </c>
      <c r="K838" s="349"/>
      <c r="L838" s="349"/>
      <c r="M838" s="349"/>
      <c r="N838" s="349"/>
      <c r="O838" s="349"/>
      <c r="P838" s="362" t="s">
        <v>653</v>
      </c>
      <c r="Q838" s="350"/>
      <c r="R838" s="350"/>
      <c r="S838" s="350"/>
      <c r="T838" s="350"/>
      <c r="U838" s="350"/>
      <c r="V838" s="350"/>
      <c r="W838" s="350"/>
      <c r="X838" s="350"/>
      <c r="Y838" s="351">
        <v>0.9</v>
      </c>
      <c r="Z838" s="352"/>
      <c r="AA838" s="352"/>
      <c r="AB838" s="353"/>
      <c r="AC838" s="363" t="s">
        <v>503</v>
      </c>
      <c r="AD838" s="363"/>
      <c r="AE838" s="363"/>
      <c r="AF838" s="363"/>
      <c r="AG838" s="363"/>
      <c r="AH838" s="372" t="s">
        <v>655</v>
      </c>
      <c r="AI838" s="373"/>
      <c r="AJ838" s="373"/>
      <c r="AK838" s="373"/>
      <c r="AL838" s="357" t="s">
        <v>661</v>
      </c>
      <c r="AM838" s="358"/>
      <c r="AN838" s="358"/>
      <c r="AO838" s="359"/>
      <c r="AP838" s="360" t="s">
        <v>657</v>
      </c>
      <c r="AQ838" s="360"/>
      <c r="AR838" s="360"/>
      <c r="AS838" s="360"/>
      <c r="AT838" s="360"/>
      <c r="AU838" s="360"/>
      <c r="AV838" s="360"/>
      <c r="AW838" s="360"/>
      <c r="AX838" s="360"/>
    </row>
    <row r="839" spans="1:50" ht="30" customHeight="1" x14ac:dyDescent="0.15">
      <c r="A839" s="376">
        <v>3</v>
      </c>
      <c r="B839" s="376">
        <v>1</v>
      </c>
      <c r="C839" s="361" t="s">
        <v>650</v>
      </c>
      <c r="D839" s="347"/>
      <c r="E839" s="347"/>
      <c r="F839" s="347"/>
      <c r="G839" s="347"/>
      <c r="H839" s="347"/>
      <c r="I839" s="347"/>
      <c r="J839" s="348">
        <v>4011401002621</v>
      </c>
      <c r="K839" s="349"/>
      <c r="L839" s="349"/>
      <c r="M839" s="349"/>
      <c r="N839" s="349"/>
      <c r="O839" s="349"/>
      <c r="P839" s="362" t="s">
        <v>651</v>
      </c>
      <c r="Q839" s="350"/>
      <c r="R839" s="350"/>
      <c r="S839" s="350"/>
      <c r="T839" s="350"/>
      <c r="U839" s="350"/>
      <c r="V839" s="350"/>
      <c r="W839" s="350"/>
      <c r="X839" s="350"/>
      <c r="Y839" s="351">
        <v>0.5</v>
      </c>
      <c r="Z839" s="352"/>
      <c r="AA839" s="352"/>
      <c r="AB839" s="353"/>
      <c r="AC839" s="363" t="s">
        <v>503</v>
      </c>
      <c r="AD839" s="363"/>
      <c r="AE839" s="363"/>
      <c r="AF839" s="363"/>
      <c r="AG839" s="363"/>
      <c r="AH839" s="355" t="s">
        <v>656</v>
      </c>
      <c r="AI839" s="356"/>
      <c r="AJ839" s="356"/>
      <c r="AK839" s="356"/>
      <c r="AL839" s="357" t="s">
        <v>662</v>
      </c>
      <c r="AM839" s="358"/>
      <c r="AN839" s="358"/>
      <c r="AO839" s="359"/>
      <c r="AP839" s="360" t="s">
        <v>658</v>
      </c>
      <c r="AQ839" s="360"/>
      <c r="AR839" s="360"/>
      <c r="AS839" s="360"/>
      <c r="AT839" s="360"/>
      <c r="AU839" s="360"/>
      <c r="AV839" s="360"/>
      <c r="AW839" s="360"/>
      <c r="AX839" s="360"/>
    </row>
    <row r="840" spans="1:50" ht="30" customHeight="1" x14ac:dyDescent="0.15">
      <c r="A840" s="376">
        <v>4</v>
      </c>
      <c r="B840" s="376">
        <v>1</v>
      </c>
      <c r="C840" s="361" t="s">
        <v>648</v>
      </c>
      <c r="D840" s="347"/>
      <c r="E840" s="347"/>
      <c r="F840" s="347"/>
      <c r="G840" s="347"/>
      <c r="H840" s="347"/>
      <c r="I840" s="347"/>
      <c r="J840" s="348">
        <v>6011205000217</v>
      </c>
      <c r="K840" s="349"/>
      <c r="L840" s="349"/>
      <c r="M840" s="349"/>
      <c r="N840" s="349"/>
      <c r="O840" s="349"/>
      <c r="P840" s="362" t="s">
        <v>649</v>
      </c>
      <c r="Q840" s="350"/>
      <c r="R840" s="350"/>
      <c r="S840" s="350"/>
      <c r="T840" s="350"/>
      <c r="U840" s="350"/>
      <c r="V840" s="350"/>
      <c r="W840" s="350"/>
      <c r="X840" s="350"/>
      <c r="Y840" s="351">
        <v>0.4</v>
      </c>
      <c r="Z840" s="352"/>
      <c r="AA840" s="352"/>
      <c r="AB840" s="353"/>
      <c r="AC840" s="363" t="s">
        <v>503</v>
      </c>
      <c r="AD840" s="363"/>
      <c r="AE840" s="363"/>
      <c r="AF840" s="363"/>
      <c r="AG840" s="363"/>
      <c r="AH840" s="355" t="s">
        <v>656</v>
      </c>
      <c r="AI840" s="356"/>
      <c r="AJ840" s="356"/>
      <c r="AK840" s="356"/>
      <c r="AL840" s="357" t="s">
        <v>663</v>
      </c>
      <c r="AM840" s="358"/>
      <c r="AN840" s="358"/>
      <c r="AO840" s="359"/>
      <c r="AP840" s="360" t="s">
        <v>659</v>
      </c>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577</v>
      </c>
      <c r="F1102" s="375"/>
      <c r="G1102" s="375"/>
      <c r="H1102" s="375"/>
      <c r="I1102" s="375"/>
      <c r="J1102" s="348" t="s">
        <v>602</v>
      </c>
      <c r="K1102" s="349"/>
      <c r="L1102" s="349"/>
      <c r="M1102" s="349"/>
      <c r="N1102" s="349"/>
      <c r="O1102" s="349"/>
      <c r="P1102" s="362" t="s">
        <v>602</v>
      </c>
      <c r="Q1102" s="350"/>
      <c r="R1102" s="350"/>
      <c r="S1102" s="350"/>
      <c r="T1102" s="350"/>
      <c r="U1102" s="350"/>
      <c r="V1102" s="350"/>
      <c r="W1102" s="350"/>
      <c r="X1102" s="350"/>
      <c r="Y1102" s="351" t="s">
        <v>577</v>
      </c>
      <c r="Z1102" s="352"/>
      <c r="AA1102" s="352"/>
      <c r="AB1102" s="353"/>
      <c r="AC1102" s="354"/>
      <c r="AD1102" s="354"/>
      <c r="AE1102" s="354"/>
      <c r="AF1102" s="354"/>
      <c r="AG1102" s="354"/>
      <c r="AH1102" s="355" t="s">
        <v>577</v>
      </c>
      <c r="AI1102" s="356"/>
      <c r="AJ1102" s="356"/>
      <c r="AK1102" s="356"/>
      <c r="AL1102" s="357" t="s">
        <v>577</v>
      </c>
      <c r="AM1102" s="358"/>
      <c r="AN1102" s="358"/>
      <c r="AO1102" s="359"/>
      <c r="AP1102" s="360" t="s">
        <v>581</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t="s">
        <v>577</v>
      </c>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14" max="49" man="1"/>
    <brk id="74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572</v>
      </c>
      <c r="M2" s="13" t="str">
        <f>IF(L2="","",K2)</f>
        <v>社会保障</v>
      </c>
      <c r="N2" s="13" t="str">
        <f>IF(M2="","",IF(N1&lt;&gt;"",CONCATENATE(N1,"、",M2),M2))</f>
        <v>社会保障</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t="s">
        <v>572</v>
      </c>
      <c r="C9" s="13" t="str">
        <f t="shared" si="0"/>
        <v>高齢社会対策</v>
      </c>
      <c r="D9" s="13" t="str">
        <f t="shared" si="8"/>
        <v>高齢社会対策</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高齢社会対策</v>
      </c>
      <c r="F13" s="18" t="s">
        <v>238</v>
      </c>
      <c r="G13" s="17" t="s">
        <v>572</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t="s">
        <v>572</v>
      </c>
      <c r="C14" s="13" t="str">
        <f t="shared" si="0"/>
        <v>少子化社会対策</v>
      </c>
      <c r="D14" s="13" t="str">
        <f t="shared" si="8"/>
        <v>高齢社会対策、少子化社会対策</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高齢社会対策、少子化社会対策</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572</v>
      </c>
      <c r="C16" s="13" t="str">
        <f t="shared" si="0"/>
        <v>男女共同参画</v>
      </c>
      <c r="D16" s="13" t="str">
        <f t="shared" si="8"/>
        <v>高齢社会対策、少子化社会対策、男女共同参画</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高齢社会対策、少子化社会対策、男女共同参画</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高齢社会対策、少子化社会対策、男女共同参画</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高齢社会対策、少子化社会対策、男女共同参画</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高齢社会対策、少子化社会対策、男女共同参画</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高齢社会対策、少子化社会対策、男女共同参画</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高齢社会対策、少子化社会対策、男女共同参画</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高齢社会対策、少子化社会対策、男女共同参画</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高齢社会対策、少子化社会対策、男女共同参画</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高齢社会対策、少子化社会対策、男女共同参画</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高齢社会対策、少子化社会対策、男女共同参画</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7"/>
      <c r="Z2" s="829"/>
      <c r="AA2" s="830"/>
      <c r="AB2" s="1031" t="s">
        <v>11</v>
      </c>
      <c r="AC2" s="1032"/>
      <c r="AD2" s="1033"/>
      <c r="AE2" s="1037" t="s">
        <v>556</v>
      </c>
      <c r="AF2" s="1037"/>
      <c r="AG2" s="1037"/>
      <c r="AH2" s="1037"/>
      <c r="AI2" s="1037" t="s">
        <v>553</v>
      </c>
      <c r="AJ2" s="1037"/>
      <c r="AK2" s="1037"/>
      <c r="AL2" s="1037"/>
      <c r="AM2" s="1037" t="s">
        <v>527</v>
      </c>
      <c r="AN2" s="1037"/>
      <c r="AO2" s="1037"/>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8"/>
      <c r="Z3" s="1029"/>
      <c r="AA3" s="1030"/>
      <c r="AB3" s="1034"/>
      <c r="AC3" s="1035"/>
      <c r="AD3" s="1036"/>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4"/>
      <c r="I4" s="1004"/>
      <c r="J4" s="1004"/>
      <c r="K4" s="1004"/>
      <c r="L4" s="1004"/>
      <c r="M4" s="1004"/>
      <c r="N4" s="1004"/>
      <c r="O4" s="1005"/>
      <c r="P4" s="105"/>
      <c r="Q4" s="1012"/>
      <c r="R4" s="1012"/>
      <c r="S4" s="1012"/>
      <c r="T4" s="1012"/>
      <c r="U4" s="1012"/>
      <c r="V4" s="1012"/>
      <c r="W4" s="1012"/>
      <c r="X4" s="1013"/>
      <c r="Y4" s="1022" t="s">
        <v>12</v>
      </c>
      <c r="Z4" s="1023"/>
      <c r="AA4" s="1024"/>
      <c r="AB4" s="461"/>
      <c r="AC4" s="1026"/>
      <c r="AD4" s="1026"/>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5" t="s">
        <v>54</v>
      </c>
      <c r="Z5" s="1019"/>
      <c r="AA5" s="1020"/>
      <c r="AB5" s="523"/>
      <c r="AC5" s="1025"/>
      <c r="AD5" s="102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301</v>
      </c>
      <c r="AC6" s="1021"/>
      <c r="AD6" s="102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7"/>
      <c r="Z9" s="829"/>
      <c r="AA9" s="830"/>
      <c r="AB9" s="1031" t="s">
        <v>11</v>
      </c>
      <c r="AC9" s="1032"/>
      <c r="AD9" s="1033"/>
      <c r="AE9" s="1037" t="s">
        <v>557</v>
      </c>
      <c r="AF9" s="1037"/>
      <c r="AG9" s="1037"/>
      <c r="AH9" s="1037"/>
      <c r="AI9" s="1037" t="s">
        <v>553</v>
      </c>
      <c r="AJ9" s="1037"/>
      <c r="AK9" s="1037"/>
      <c r="AL9" s="1037"/>
      <c r="AM9" s="1037" t="s">
        <v>527</v>
      </c>
      <c r="AN9" s="1037"/>
      <c r="AO9" s="1037"/>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8"/>
      <c r="Z10" s="1029"/>
      <c r="AA10" s="1030"/>
      <c r="AB10" s="1034"/>
      <c r="AC10" s="1035"/>
      <c r="AD10" s="1036"/>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4"/>
      <c r="I11" s="1004"/>
      <c r="J11" s="1004"/>
      <c r="K11" s="1004"/>
      <c r="L11" s="1004"/>
      <c r="M11" s="1004"/>
      <c r="N11" s="1004"/>
      <c r="O11" s="1005"/>
      <c r="P11" s="105"/>
      <c r="Q11" s="1012"/>
      <c r="R11" s="1012"/>
      <c r="S11" s="1012"/>
      <c r="T11" s="1012"/>
      <c r="U11" s="1012"/>
      <c r="V11" s="1012"/>
      <c r="W11" s="1012"/>
      <c r="X11" s="1013"/>
      <c r="Y11" s="1022" t="s">
        <v>12</v>
      </c>
      <c r="Z11" s="1023"/>
      <c r="AA11" s="1024"/>
      <c r="AB11" s="461"/>
      <c r="AC11" s="1026"/>
      <c r="AD11" s="102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5" t="s">
        <v>54</v>
      </c>
      <c r="Z12" s="1019"/>
      <c r="AA12" s="1020"/>
      <c r="AB12" s="523"/>
      <c r="AC12" s="1025"/>
      <c r="AD12" s="102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301</v>
      </c>
      <c r="AC13" s="1021"/>
      <c r="AD13" s="102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7"/>
      <c r="Z16" s="829"/>
      <c r="AA16" s="830"/>
      <c r="AB16" s="1031" t="s">
        <v>11</v>
      </c>
      <c r="AC16" s="1032"/>
      <c r="AD16" s="1033"/>
      <c r="AE16" s="1037" t="s">
        <v>556</v>
      </c>
      <c r="AF16" s="1037"/>
      <c r="AG16" s="1037"/>
      <c r="AH16" s="1037"/>
      <c r="AI16" s="1037" t="s">
        <v>554</v>
      </c>
      <c r="AJ16" s="1037"/>
      <c r="AK16" s="1037"/>
      <c r="AL16" s="1037"/>
      <c r="AM16" s="1037" t="s">
        <v>527</v>
      </c>
      <c r="AN16" s="1037"/>
      <c r="AO16" s="1037"/>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8"/>
      <c r="Z17" s="1029"/>
      <c r="AA17" s="1030"/>
      <c r="AB17" s="1034"/>
      <c r="AC17" s="1035"/>
      <c r="AD17" s="1036"/>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4"/>
      <c r="I18" s="1004"/>
      <c r="J18" s="1004"/>
      <c r="K18" s="1004"/>
      <c r="L18" s="1004"/>
      <c r="M18" s="1004"/>
      <c r="N18" s="1004"/>
      <c r="O18" s="1005"/>
      <c r="P18" s="105"/>
      <c r="Q18" s="1012"/>
      <c r="R18" s="1012"/>
      <c r="S18" s="1012"/>
      <c r="T18" s="1012"/>
      <c r="U18" s="1012"/>
      <c r="V18" s="1012"/>
      <c r="W18" s="1012"/>
      <c r="X18" s="1013"/>
      <c r="Y18" s="1022" t="s">
        <v>12</v>
      </c>
      <c r="Z18" s="1023"/>
      <c r="AA18" s="1024"/>
      <c r="AB18" s="461"/>
      <c r="AC18" s="1026"/>
      <c r="AD18" s="102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5" t="s">
        <v>54</v>
      </c>
      <c r="Z19" s="1019"/>
      <c r="AA19" s="1020"/>
      <c r="AB19" s="523"/>
      <c r="AC19" s="1025"/>
      <c r="AD19" s="102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301</v>
      </c>
      <c r="AC20" s="1021"/>
      <c r="AD20" s="102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7"/>
      <c r="Z23" s="829"/>
      <c r="AA23" s="830"/>
      <c r="AB23" s="1031" t="s">
        <v>11</v>
      </c>
      <c r="AC23" s="1032"/>
      <c r="AD23" s="1033"/>
      <c r="AE23" s="1037" t="s">
        <v>558</v>
      </c>
      <c r="AF23" s="1037"/>
      <c r="AG23" s="1037"/>
      <c r="AH23" s="1037"/>
      <c r="AI23" s="1037" t="s">
        <v>553</v>
      </c>
      <c r="AJ23" s="1037"/>
      <c r="AK23" s="1037"/>
      <c r="AL23" s="1037"/>
      <c r="AM23" s="1037" t="s">
        <v>527</v>
      </c>
      <c r="AN23" s="1037"/>
      <c r="AO23" s="1037"/>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8"/>
      <c r="Z24" s="1029"/>
      <c r="AA24" s="1030"/>
      <c r="AB24" s="1034"/>
      <c r="AC24" s="1035"/>
      <c r="AD24" s="1036"/>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4"/>
      <c r="I25" s="1004"/>
      <c r="J25" s="1004"/>
      <c r="K25" s="1004"/>
      <c r="L25" s="1004"/>
      <c r="M25" s="1004"/>
      <c r="N25" s="1004"/>
      <c r="O25" s="1005"/>
      <c r="P25" s="105"/>
      <c r="Q25" s="1012"/>
      <c r="R25" s="1012"/>
      <c r="S25" s="1012"/>
      <c r="T25" s="1012"/>
      <c r="U25" s="1012"/>
      <c r="V25" s="1012"/>
      <c r="W25" s="1012"/>
      <c r="X25" s="1013"/>
      <c r="Y25" s="1022" t="s">
        <v>12</v>
      </c>
      <c r="Z25" s="1023"/>
      <c r="AA25" s="1024"/>
      <c r="AB25" s="461"/>
      <c r="AC25" s="1026"/>
      <c r="AD25" s="102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5" t="s">
        <v>54</v>
      </c>
      <c r="Z26" s="1019"/>
      <c r="AA26" s="1020"/>
      <c r="AB26" s="523"/>
      <c r="AC26" s="1025"/>
      <c r="AD26" s="102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301</v>
      </c>
      <c r="AC27" s="1021"/>
      <c r="AD27" s="102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7"/>
      <c r="Z30" s="829"/>
      <c r="AA30" s="830"/>
      <c r="AB30" s="1031" t="s">
        <v>11</v>
      </c>
      <c r="AC30" s="1032"/>
      <c r="AD30" s="1033"/>
      <c r="AE30" s="1037" t="s">
        <v>556</v>
      </c>
      <c r="AF30" s="1037"/>
      <c r="AG30" s="1037"/>
      <c r="AH30" s="1037"/>
      <c r="AI30" s="1037" t="s">
        <v>553</v>
      </c>
      <c r="AJ30" s="1037"/>
      <c r="AK30" s="1037"/>
      <c r="AL30" s="1037"/>
      <c r="AM30" s="1037" t="s">
        <v>551</v>
      </c>
      <c r="AN30" s="1037"/>
      <c r="AO30" s="1037"/>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8"/>
      <c r="Z31" s="1029"/>
      <c r="AA31" s="1030"/>
      <c r="AB31" s="1034"/>
      <c r="AC31" s="1035"/>
      <c r="AD31" s="1036"/>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4"/>
      <c r="I32" s="1004"/>
      <c r="J32" s="1004"/>
      <c r="K32" s="1004"/>
      <c r="L32" s="1004"/>
      <c r="M32" s="1004"/>
      <c r="N32" s="1004"/>
      <c r="O32" s="1005"/>
      <c r="P32" s="105"/>
      <c r="Q32" s="1012"/>
      <c r="R32" s="1012"/>
      <c r="S32" s="1012"/>
      <c r="T32" s="1012"/>
      <c r="U32" s="1012"/>
      <c r="V32" s="1012"/>
      <c r="W32" s="1012"/>
      <c r="X32" s="1013"/>
      <c r="Y32" s="1022" t="s">
        <v>12</v>
      </c>
      <c r="Z32" s="1023"/>
      <c r="AA32" s="1024"/>
      <c r="AB32" s="461"/>
      <c r="AC32" s="1026"/>
      <c r="AD32" s="102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5" t="s">
        <v>54</v>
      </c>
      <c r="Z33" s="1019"/>
      <c r="AA33" s="1020"/>
      <c r="AB33" s="523"/>
      <c r="AC33" s="1025"/>
      <c r="AD33" s="102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301</v>
      </c>
      <c r="AC34" s="1021"/>
      <c r="AD34" s="102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7"/>
      <c r="Z37" s="829"/>
      <c r="AA37" s="830"/>
      <c r="AB37" s="1031" t="s">
        <v>11</v>
      </c>
      <c r="AC37" s="1032"/>
      <c r="AD37" s="1033"/>
      <c r="AE37" s="1037" t="s">
        <v>558</v>
      </c>
      <c r="AF37" s="1037"/>
      <c r="AG37" s="1037"/>
      <c r="AH37" s="1037"/>
      <c r="AI37" s="1037" t="s">
        <v>555</v>
      </c>
      <c r="AJ37" s="1037"/>
      <c r="AK37" s="1037"/>
      <c r="AL37" s="1037"/>
      <c r="AM37" s="1037" t="s">
        <v>552</v>
      </c>
      <c r="AN37" s="1037"/>
      <c r="AO37" s="1037"/>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8"/>
      <c r="Z38" s="1029"/>
      <c r="AA38" s="1030"/>
      <c r="AB38" s="1034"/>
      <c r="AC38" s="1035"/>
      <c r="AD38" s="1036"/>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4"/>
      <c r="I39" s="1004"/>
      <c r="J39" s="1004"/>
      <c r="K39" s="1004"/>
      <c r="L39" s="1004"/>
      <c r="M39" s="1004"/>
      <c r="N39" s="1004"/>
      <c r="O39" s="1005"/>
      <c r="P39" s="105"/>
      <c r="Q39" s="1012"/>
      <c r="R39" s="1012"/>
      <c r="S39" s="1012"/>
      <c r="T39" s="1012"/>
      <c r="U39" s="1012"/>
      <c r="V39" s="1012"/>
      <c r="W39" s="1012"/>
      <c r="X39" s="1013"/>
      <c r="Y39" s="1022" t="s">
        <v>12</v>
      </c>
      <c r="Z39" s="1023"/>
      <c r="AA39" s="1024"/>
      <c r="AB39" s="461"/>
      <c r="AC39" s="1026"/>
      <c r="AD39" s="102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5" t="s">
        <v>54</v>
      </c>
      <c r="Z40" s="1019"/>
      <c r="AA40" s="1020"/>
      <c r="AB40" s="523"/>
      <c r="AC40" s="1025"/>
      <c r="AD40" s="102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301</v>
      </c>
      <c r="AC41" s="1021"/>
      <c r="AD41" s="102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7"/>
      <c r="Z44" s="829"/>
      <c r="AA44" s="830"/>
      <c r="AB44" s="1031" t="s">
        <v>11</v>
      </c>
      <c r="AC44" s="1032"/>
      <c r="AD44" s="1033"/>
      <c r="AE44" s="1037" t="s">
        <v>556</v>
      </c>
      <c r="AF44" s="1037"/>
      <c r="AG44" s="1037"/>
      <c r="AH44" s="1037"/>
      <c r="AI44" s="1037" t="s">
        <v>553</v>
      </c>
      <c r="AJ44" s="1037"/>
      <c r="AK44" s="1037"/>
      <c r="AL44" s="1037"/>
      <c r="AM44" s="1037" t="s">
        <v>527</v>
      </c>
      <c r="AN44" s="1037"/>
      <c r="AO44" s="1037"/>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8"/>
      <c r="Z45" s="1029"/>
      <c r="AA45" s="1030"/>
      <c r="AB45" s="1034"/>
      <c r="AC45" s="1035"/>
      <c r="AD45" s="1036"/>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4"/>
      <c r="I46" s="1004"/>
      <c r="J46" s="1004"/>
      <c r="K46" s="1004"/>
      <c r="L46" s="1004"/>
      <c r="M46" s="1004"/>
      <c r="N46" s="1004"/>
      <c r="O46" s="1005"/>
      <c r="P46" s="105"/>
      <c r="Q46" s="1012"/>
      <c r="R46" s="1012"/>
      <c r="S46" s="1012"/>
      <c r="T46" s="1012"/>
      <c r="U46" s="1012"/>
      <c r="V46" s="1012"/>
      <c r="W46" s="1012"/>
      <c r="X46" s="1013"/>
      <c r="Y46" s="1022" t="s">
        <v>12</v>
      </c>
      <c r="Z46" s="1023"/>
      <c r="AA46" s="1024"/>
      <c r="AB46" s="461"/>
      <c r="AC46" s="1026"/>
      <c r="AD46" s="102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5" t="s">
        <v>54</v>
      </c>
      <c r="Z47" s="1019"/>
      <c r="AA47" s="1020"/>
      <c r="AB47" s="523"/>
      <c r="AC47" s="1025"/>
      <c r="AD47" s="102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301</v>
      </c>
      <c r="AC48" s="1021"/>
      <c r="AD48" s="102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7"/>
      <c r="Z51" s="829"/>
      <c r="AA51" s="830"/>
      <c r="AB51" s="557" t="s">
        <v>11</v>
      </c>
      <c r="AC51" s="1032"/>
      <c r="AD51" s="1033"/>
      <c r="AE51" s="1037" t="s">
        <v>556</v>
      </c>
      <c r="AF51" s="1037"/>
      <c r="AG51" s="1037"/>
      <c r="AH51" s="1037"/>
      <c r="AI51" s="1037" t="s">
        <v>553</v>
      </c>
      <c r="AJ51" s="1037"/>
      <c r="AK51" s="1037"/>
      <c r="AL51" s="1037"/>
      <c r="AM51" s="1037" t="s">
        <v>527</v>
      </c>
      <c r="AN51" s="1037"/>
      <c r="AO51" s="1037"/>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8"/>
      <c r="Z52" s="1029"/>
      <c r="AA52" s="1030"/>
      <c r="AB52" s="1034"/>
      <c r="AC52" s="1035"/>
      <c r="AD52" s="1036"/>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4"/>
      <c r="I53" s="1004"/>
      <c r="J53" s="1004"/>
      <c r="K53" s="1004"/>
      <c r="L53" s="1004"/>
      <c r="M53" s="1004"/>
      <c r="N53" s="1004"/>
      <c r="O53" s="1005"/>
      <c r="P53" s="105"/>
      <c r="Q53" s="1012"/>
      <c r="R53" s="1012"/>
      <c r="S53" s="1012"/>
      <c r="T53" s="1012"/>
      <c r="U53" s="1012"/>
      <c r="V53" s="1012"/>
      <c r="W53" s="1012"/>
      <c r="X53" s="1013"/>
      <c r="Y53" s="1022" t="s">
        <v>12</v>
      </c>
      <c r="Z53" s="1023"/>
      <c r="AA53" s="1024"/>
      <c r="AB53" s="461"/>
      <c r="AC53" s="1026"/>
      <c r="AD53" s="102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5" t="s">
        <v>54</v>
      </c>
      <c r="Z54" s="1019"/>
      <c r="AA54" s="1020"/>
      <c r="AB54" s="523"/>
      <c r="AC54" s="1025"/>
      <c r="AD54" s="102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301</v>
      </c>
      <c r="AC55" s="1021"/>
      <c r="AD55" s="102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7"/>
      <c r="Z58" s="829"/>
      <c r="AA58" s="830"/>
      <c r="AB58" s="1031" t="s">
        <v>11</v>
      </c>
      <c r="AC58" s="1032"/>
      <c r="AD58" s="1033"/>
      <c r="AE58" s="1037" t="s">
        <v>556</v>
      </c>
      <c r="AF58" s="1037"/>
      <c r="AG58" s="1037"/>
      <c r="AH58" s="1037"/>
      <c r="AI58" s="1037" t="s">
        <v>553</v>
      </c>
      <c r="AJ58" s="1037"/>
      <c r="AK58" s="1037"/>
      <c r="AL58" s="1037"/>
      <c r="AM58" s="1037" t="s">
        <v>527</v>
      </c>
      <c r="AN58" s="1037"/>
      <c r="AO58" s="1037"/>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8"/>
      <c r="Z59" s="1029"/>
      <c r="AA59" s="1030"/>
      <c r="AB59" s="1034"/>
      <c r="AC59" s="1035"/>
      <c r="AD59" s="1036"/>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4"/>
      <c r="I60" s="1004"/>
      <c r="J60" s="1004"/>
      <c r="K60" s="1004"/>
      <c r="L60" s="1004"/>
      <c r="M60" s="1004"/>
      <c r="N60" s="1004"/>
      <c r="O60" s="1005"/>
      <c r="P60" s="105"/>
      <c r="Q60" s="1012"/>
      <c r="R60" s="1012"/>
      <c r="S60" s="1012"/>
      <c r="T60" s="1012"/>
      <c r="U60" s="1012"/>
      <c r="V60" s="1012"/>
      <c r="W60" s="1012"/>
      <c r="X60" s="1013"/>
      <c r="Y60" s="1022" t="s">
        <v>12</v>
      </c>
      <c r="Z60" s="1023"/>
      <c r="AA60" s="1024"/>
      <c r="AB60" s="461"/>
      <c r="AC60" s="1026"/>
      <c r="AD60" s="102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5" t="s">
        <v>54</v>
      </c>
      <c r="Z61" s="1019"/>
      <c r="AA61" s="1020"/>
      <c r="AB61" s="523"/>
      <c r="AC61" s="1025"/>
      <c r="AD61" s="102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301</v>
      </c>
      <c r="AC62" s="1021"/>
      <c r="AD62" s="102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7"/>
      <c r="Z65" s="829"/>
      <c r="AA65" s="830"/>
      <c r="AB65" s="1031" t="s">
        <v>11</v>
      </c>
      <c r="AC65" s="1032"/>
      <c r="AD65" s="1033"/>
      <c r="AE65" s="1037" t="s">
        <v>556</v>
      </c>
      <c r="AF65" s="1037"/>
      <c r="AG65" s="1037"/>
      <c r="AH65" s="1037"/>
      <c r="AI65" s="1037" t="s">
        <v>553</v>
      </c>
      <c r="AJ65" s="1037"/>
      <c r="AK65" s="1037"/>
      <c r="AL65" s="1037"/>
      <c r="AM65" s="1037" t="s">
        <v>527</v>
      </c>
      <c r="AN65" s="1037"/>
      <c r="AO65" s="1037"/>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8"/>
      <c r="Z66" s="1029"/>
      <c r="AA66" s="1030"/>
      <c r="AB66" s="1034"/>
      <c r="AC66" s="1035"/>
      <c r="AD66" s="1036"/>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4"/>
      <c r="I67" s="1004"/>
      <c r="J67" s="1004"/>
      <c r="K67" s="1004"/>
      <c r="L67" s="1004"/>
      <c r="M67" s="1004"/>
      <c r="N67" s="1004"/>
      <c r="O67" s="1005"/>
      <c r="P67" s="105"/>
      <c r="Q67" s="1012"/>
      <c r="R67" s="1012"/>
      <c r="S67" s="1012"/>
      <c r="T67" s="1012"/>
      <c r="U67" s="1012"/>
      <c r="V67" s="1012"/>
      <c r="W67" s="1012"/>
      <c r="X67" s="1013"/>
      <c r="Y67" s="1022" t="s">
        <v>12</v>
      </c>
      <c r="Z67" s="1023"/>
      <c r="AA67" s="1024"/>
      <c r="AB67" s="461"/>
      <c r="AC67" s="1026"/>
      <c r="AD67" s="102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5" t="s">
        <v>54</v>
      </c>
      <c r="Z68" s="1019"/>
      <c r="AA68" s="1020"/>
      <c r="AB68" s="523"/>
      <c r="AC68" s="1025"/>
      <c r="AD68" s="102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5" t="s">
        <v>13</v>
      </c>
      <c r="Z69" s="1019"/>
      <c r="AA69" s="1020"/>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5" t="s">
        <v>491</v>
      </c>
      <c r="H2" s="596"/>
      <c r="I2" s="596"/>
      <c r="J2" s="596"/>
      <c r="K2" s="596"/>
      <c r="L2" s="596"/>
      <c r="M2" s="596"/>
      <c r="N2" s="596"/>
      <c r="O2" s="596"/>
      <c r="P2" s="596"/>
      <c r="Q2" s="596"/>
      <c r="R2" s="596"/>
      <c r="S2" s="596"/>
      <c r="T2" s="596"/>
      <c r="U2" s="596"/>
      <c r="V2" s="596"/>
      <c r="W2" s="596"/>
      <c r="X2" s="596"/>
      <c r="Y2" s="596"/>
      <c r="Z2" s="596"/>
      <c r="AA2" s="596"/>
      <c r="AB2" s="597"/>
      <c r="AC2" s="595" t="s">
        <v>493</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0"/>
      <c r="B4" s="1051"/>
      <c r="C4" s="1051"/>
      <c r="D4" s="1051"/>
      <c r="E4" s="1051"/>
      <c r="F4" s="1052"/>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50"/>
      <c r="B5" s="1051"/>
      <c r="C5" s="1051"/>
      <c r="D5" s="1051"/>
      <c r="E5" s="1051"/>
      <c r="F5" s="1052"/>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0"/>
      <c r="B6" s="1051"/>
      <c r="C6" s="1051"/>
      <c r="D6" s="1051"/>
      <c r="E6" s="1051"/>
      <c r="F6" s="1052"/>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0"/>
      <c r="B7" s="1051"/>
      <c r="C7" s="1051"/>
      <c r="D7" s="1051"/>
      <c r="E7" s="1051"/>
      <c r="F7" s="1052"/>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0"/>
      <c r="B8" s="1051"/>
      <c r="C8" s="1051"/>
      <c r="D8" s="1051"/>
      <c r="E8" s="1051"/>
      <c r="F8" s="1052"/>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0"/>
      <c r="B9" s="1051"/>
      <c r="C9" s="1051"/>
      <c r="D9" s="1051"/>
      <c r="E9" s="1051"/>
      <c r="F9" s="1052"/>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0"/>
      <c r="B10" s="1051"/>
      <c r="C10" s="1051"/>
      <c r="D10" s="1051"/>
      <c r="E10" s="1051"/>
      <c r="F10" s="1052"/>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0"/>
      <c r="B11" s="1051"/>
      <c r="C11" s="1051"/>
      <c r="D11" s="1051"/>
      <c r="E11" s="1051"/>
      <c r="F11" s="1052"/>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0"/>
      <c r="B12" s="1051"/>
      <c r="C12" s="1051"/>
      <c r="D12" s="1051"/>
      <c r="E12" s="1051"/>
      <c r="F12" s="1052"/>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0"/>
      <c r="B13" s="1051"/>
      <c r="C13" s="1051"/>
      <c r="D13" s="1051"/>
      <c r="E13" s="1051"/>
      <c r="F13" s="1052"/>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0"/>
      <c r="B14" s="1051"/>
      <c r="C14" s="1051"/>
      <c r="D14" s="1051"/>
      <c r="E14" s="1051"/>
      <c r="F14" s="1052"/>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0"/>
      <c r="B15" s="1051"/>
      <c r="C15" s="1051"/>
      <c r="D15" s="1051"/>
      <c r="E15" s="1051"/>
      <c r="F15" s="1052"/>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50"/>
      <c r="B16" s="1051"/>
      <c r="C16" s="1051"/>
      <c r="D16" s="1051"/>
      <c r="E16" s="1051"/>
      <c r="F16" s="1052"/>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0"/>
      <c r="B17" s="1051"/>
      <c r="C17" s="1051"/>
      <c r="D17" s="1051"/>
      <c r="E17" s="1051"/>
      <c r="F17" s="1052"/>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50"/>
      <c r="B18" s="1051"/>
      <c r="C18" s="1051"/>
      <c r="D18" s="1051"/>
      <c r="E18" s="1051"/>
      <c r="F18" s="1052"/>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0"/>
      <c r="B19" s="1051"/>
      <c r="C19" s="1051"/>
      <c r="D19" s="1051"/>
      <c r="E19" s="1051"/>
      <c r="F19" s="1052"/>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0"/>
      <c r="B20" s="1051"/>
      <c r="C20" s="1051"/>
      <c r="D20" s="1051"/>
      <c r="E20" s="1051"/>
      <c r="F20" s="1052"/>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0"/>
      <c r="B21" s="1051"/>
      <c r="C21" s="1051"/>
      <c r="D21" s="1051"/>
      <c r="E21" s="1051"/>
      <c r="F21" s="1052"/>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0"/>
      <c r="B22" s="1051"/>
      <c r="C22" s="1051"/>
      <c r="D22" s="1051"/>
      <c r="E22" s="1051"/>
      <c r="F22" s="1052"/>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0"/>
      <c r="B23" s="1051"/>
      <c r="C23" s="1051"/>
      <c r="D23" s="1051"/>
      <c r="E23" s="1051"/>
      <c r="F23" s="1052"/>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0"/>
      <c r="B24" s="1051"/>
      <c r="C24" s="1051"/>
      <c r="D24" s="1051"/>
      <c r="E24" s="1051"/>
      <c r="F24" s="1052"/>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0"/>
      <c r="B25" s="1051"/>
      <c r="C25" s="1051"/>
      <c r="D25" s="1051"/>
      <c r="E25" s="1051"/>
      <c r="F25" s="1052"/>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0"/>
      <c r="B26" s="1051"/>
      <c r="C26" s="1051"/>
      <c r="D26" s="1051"/>
      <c r="E26" s="1051"/>
      <c r="F26" s="1052"/>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0"/>
      <c r="B27" s="1051"/>
      <c r="C27" s="1051"/>
      <c r="D27" s="1051"/>
      <c r="E27" s="1051"/>
      <c r="F27" s="1052"/>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0"/>
      <c r="B28" s="1051"/>
      <c r="C28" s="1051"/>
      <c r="D28" s="1051"/>
      <c r="E28" s="1051"/>
      <c r="F28" s="1052"/>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50"/>
      <c r="B29" s="1051"/>
      <c r="C29" s="1051"/>
      <c r="D29" s="1051"/>
      <c r="E29" s="1051"/>
      <c r="F29" s="1052"/>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0"/>
      <c r="B30" s="1051"/>
      <c r="C30" s="1051"/>
      <c r="D30" s="1051"/>
      <c r="E30" s="1051"/>
      <c r="F30" s="1052"/>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50"/>
      <c r="B31" s="1051"/>
      <c r="C31" s="1051"/>
      <c r="D31" s="1051"/>
      <c r="E31" s="1051"/>
      <c r="F31" s="1052"/>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0"/>
      <c r="B32" s="1051"/>
      <c r="C32" s="1051"/>
      <c r="D32" s="1051"/>
      <c r="E32" s="1051"/>
      <c r="F32" s="1052"/>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0"/>
      <c r="B33" s="1051"/>
      <c r="C33" s="1051"/>
      <c r="D33" s="1051"/>
      <c r="E33" s="1051"/>
      <c r="F33" s="1052"/>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0"/>
      <c r="B34" s="1051"/>
      <c r="C34" s="1051"/>
      <c r="D34" s="1051"/>
      <c r="E34" s="1051"/>
      <c r="F34" s="1052"/>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0"/>
      <c r="B35" s="1051"/>
      <c r="C35" s="1051"/>
      <c r="D35" s="1051"/>
      <c r="E35" s="1051"/>
      <c r="F35" s="1052"/>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0"/>
      <c r="B36" s="1051"/>
      <c r="C36" s="1051"/>
      <c r="D36" s="1051"/>
      <c r="E36" s="1051"/>
      <c r="F36" s="1052"/>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0"/>
      <c r="B37" s="1051"/>
      <c r="C37" s="1051"/>
      <c r="D37" s="1051"/>
      <c r="E37" s="1051"/>
      <c r="F37" s="1052"/>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0"/>
      <c r="B38" s="1051"/>
      <c r="C38" s="1051"/>
      <c r="D38" s="1051"/>
      <c r="E38" s="1051"/>
      <c r="F38" s="1052"/>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0"/>
      <c r="B39" s="1051"/>
      <c r="C39" s="1051"/>
      <c r="D39" s="1051"/>
      <c r="E39" s="1051"/>
      <c r="F39" s="1052"/>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0"/>
      <c r="B40" s="1051"/>
      <c r="C40" s="1051"/>
      <c r="D40" s="1051"/>
      <c r="E40" s="1051"/>
      <c r="F40" s="1052"/>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0"/>
      <c r="B41" s="1051"/>
      <c r="C41" s="1051"/>
      <c r="D41" s="1051"/>
      <c r="E41" s="1051"/>
      <c r="F41" s="1052"/>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50"/>
      <c r="B42" s="1051"/>
      <c r="C42" s="1051"/>
      <c r="D42" s="1051"/>
      <c r="E42" s="1051"/>
      <c r="F42" s="1052"/>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0"/>
      <c r="B43" s="1051"/>
      <c r="C43" s="1051"/>
      <c r="D43" s="1051"/>
      <c r="E43" s="1051"/>
      <c r="F43" s="1052"/>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50"/>
      <c r="B44" s="1051"/>
      <c r="C44" s="1051"/>
      <c r="D44" s="1051"/>
      <c r="E44" s="1051"/>
      <c r="F44" s="1052"/>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0"/>
      <c r="B45" s="1051"/>
      <c r="C45" s="1051"/>
      <c r="D45" s="1051"/>
      <c r="E45" s="1051"/>
      <c r="F45" s="1052"/>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0"/>
      <c r="B46" s="1051"/>
      <c r="C46" s="1051"/>
      <c r="D46" s="1051"/>
      <c r="E46" s="1051"/>
      <c r="F46" s="1052"/>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0"/>
      <c r="B47" s="1051"/>
      <c r="C47" s="1051"/>
      <c r="D47" s="1051"/>
      <c r="E47" s="1051"/>
      <c r="F47" s="1052"/>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0"/>
      <c r="B48" s="1051"/>
      <c r="C48" s="1051"/>
      <c r="D48" s="1051"/>
      <c r="E48" s="1051"/>
      <c r="F48" s="1052"/>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0"/>
      <c r="B49" s="1051"/>
      <c r="C49" s="1051"/>
      <c r="D49" s="1051"/>
      <c r="E49" s="1051"/>
      <c r="F49" s="1052"/>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0"/>
      <c r="B50" s="1051"/>
      <c r="C50" s="1051"/>
      <c r="D50" s="1051"/>
      <c r="E50" s="1051"/>
      <c r="F50" s="1052"/>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0"/>
      <c r="B51" s="1051"/>
      <c r="C51" s="1051"/>
      <c r="D51" s="1051"/>
      <c r="E51" s="1051"/>
      <c r="F51" s="1052"/>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0"/>
      <c r="B52" s="1051"/>
      <c r="C52" s="1051"/>
      <c r="D52" s="1051"/>
      <c r="E52" s="1051"/>
      <c r="F52" s="1052"/>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50"/>
      <c r="B56" s="1051"/>
      <c r="C56" s="1051"/>
      <c r="D56" s="1051"/>
      <c r="E56" s="1051"/>
      <c r="F56" s="1052"/>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0"/>
      <c r="B57" s="1051"/>
      <c r="C57" s="1051"/>
      <c r="D57" s="1051"/>
      <c r="E57" s="1051"/>
      <c r="F57" s="1052"/>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50"/>
      <c r="B58" s="1051"/>
      <c r="C58" s="1051"/>
      <c r="D58" s="1051"/>
      <c r="E58" s="1051"/>
      <c r="F58" s="1052"/>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0"/>
      <c r="B59" s="1051"/>
      <c r="C59" s="1051"/>
      <c r="D59" s="1051"/>
      <c r="E59" s="1051"/>
      <c r="F59" s="1052"/>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0"/>
      <c r="B60" s="1051"/>
      <c r="C60" s="1051"/>
      <c r="D60" s="1051"/>
      <c r="E60" s="1051"/>
      <c r="F60" s="1052"/>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0"/>
      <c r="B61" s="1051"/>
      <c r="C61" s="1051"/>
      <c r="D61" s="1051"/>
      <c r="E61" s="1051"/>
      <c r="F61" s="1052"/>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0"/>
      <c r="B62" s="1051"/>
      <c r="C62" s="1051"/>
      <c r="D62" s="1051"/>
      <c r="E62" s="1051"/>
      <c r="F62" s="1052"/>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0"/>
      <c r="B63" s="1051"/>
      <c r="C63" s="1051"/>
      <c r="D63" s="1051"/>
      <c r="E63" s="1051"/>
      <c r="F63" s="1052"/>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0"/>
      <c r="B64" s="1051"/>
      <c r="C64" s="1051"/>
      <c r="D64" s="1051"/>
      <c r="E64" s="1051"/>
      <c r="F64" s="1052"/>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0"/>
      <c r="B65" s="1051"/>
      <c r="C65" s="1051"/>
      <c r="D65" s="1051"/>
      <c r="E65" s="1051"/>
      <c r="F65" s="1052"/>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0"/>
      <c r="B66" s="1051"/>
      <c r="C66" s="1051"/>
      <c r="D66" s="1051"/>
      <c r="E66" s="1051"/>
      <c r="F66" s="1052"/>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0"/>
      <c r="B67" s="1051"/>
      <c r="C67" s="1051"/>
      <c r="D67" s="1051"/>
      <c r="E67" s="1051"/>
      <c r="F67" s="1052"/>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0"/>
      <c r="B68" s="1051"/>
      <c r="C68" s="1051"/>
      <c r="D68" s="1051"/>
      <c r="E68" s="1051"/>
      <c r="F68" s="1052"/>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50"/>
      <c r="B69" s="1051"/>
      <c r="C69" s="1051"/>
      <c r="D69" s="1051"/>
      <c r="E69" s="1051"/>
      <c r="F69" s="1052"/>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0"/>
      <c r="B70" s="1051"/>
      <c r="C70" s="1051"/>
      <c r="D70" s="1051"/>
      <c r="E70" s="1051"/>
      <c r="F70" s="1052"/>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50"/>
      <c r="B71" s="1051"/>
      <c r="C71" s="1051"/>
      <c r="D71" s="1051"/>
      <c r="E71" s="1051"/>
      <c r="F71" s="1052"/>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0"/>
      <c r="B72" s="1051"/>
      <c r="C72" s="1051"/>
      <c r="D72" s="1051"/>
      <c r="E72" s="1051"/>
      <c r="F72" s="1052"/>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0"/>
      <c r="B73" s="1051"/>
      <c r="C73" s="1051"/>
      <c r="D73" s="1051"/>
      <c r="E73" s="1051"/>
      <c r="F73" s="1052"/>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0"/>
      <c r="B74" s="1051"/>
      <c r="C74" s="1051"/>
      <c r="D74" s="1051"/>
      <c r="E74" s="1051"/>
      <c r="F74" s="1052"/>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0"/>
      <c r="B75" s="1051"/>
      <c r="C75" s="1051"/>
      <c r="D75" s="1051"/>
      <c r="E75" s="1051"/>
      <c r="F75" s="1052"/>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0"/>
      <c r="B76" s="1051"/>
      <c r="C76" s="1051"/>
      <c r="D76" s="1051"/>
      <c r="E76" s="1051"/>
      <c r="F76" s="1052"/>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0"/>
      <c r="B77" s="1051"/>
      <c r="C77" s="1051"/>
      <c r="D77" s="1051"/>
      <c r="E77" s="1051"/>
      <c r="F77" s="1052"/>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0"/>
      <c r="B78" s="1051"/>
      <c r="C78" s="1051"/>
      <c r="D78" s="1051"/>
      <c r="E78" s="1051"/>
      <c r="F78" s="1052"/>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0"/>
      <c r="B79" s="1051"/>
      <c r="C79" s="1051"/>
      <c r="D79" s="1051"/>
      <c r="E79" s="1051"/>
      <c r="F79" s="1052"/>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0"/>
      <c r="B80" s="1051"/>
      <c r="C80" s="1051"/>
      <c r="D80" s="1051"/>
      <c r="E80" s="1051"/>
      <c r="F80" s="1052"/>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0"/>
      <c r="B81" s="1051"/>
      <c r="C81" s="1051"/>
      <c r="D81" s="1051"/>
      <c r="E81" s="1051"/>
      <c r="F81" s="1052"/>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50"/>
      <c r="B82" s="1051"/>
      <c r="C82" s="1051"/>
      <c r="D82" s="1051"/>
      <c r="E82" s="1051"/>
      <c r="F82" s="1052"/>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0"/>
      <c r="B83" s="1051"/>
      <c r="C83" s="1051"/>
      <c r="D83" s="1051"/>
      <c r="E83" s="1051"/>
      <c r="F83" s="1052"/>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50"/>
      <c r="B84" s="1051"/>
      <c r="C84" s="1051"/>
      <c r="D84" s="1051"/>
      <c r="E84" s="1051"/>
      <c r="F84" s="1052"/>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0"/>
      <c r="B85" s="1051"/>
      <c r="C85" s="1051"/>
      <c r="D85" s="1051"/>
      <c r="E85" s="1051"/>
      <c r="F85" s="1052"/>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0"/>
      <c r="B86" s="1051"/>
      <c r="C86" s="1051"/>
      <c r="D86" s="1051"/>
      <c r="E86" s="1051"/>
      <c r="F86" s="1052"/>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0"/>
      <c r="B87" s="1051"/>
      <c r="C87" s="1051"/>
      <c r="D87" s="1051"/>
      <c r="E87" s="1051"/>
      <c r="F87" s="1052"/>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0"/>
      <c r="B88" s="1051"/>
      <c r="C88" s="1051"/>
      <c r="D88" s="1051"/>
      <c r="E88" s="1051"/>
      <c r="F88" s="1052"/>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0"/>
      <c r="B89" s="1051"/>
      <c r="C89" s="1051"/>
      <c r="D89" s="1051"/>
      <c r="E89" s="1051"/>
      <c r="F89" s="1052"/>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0"/>
      <c r="B90" s="1051"/>
      <c r="C90" s="1051"/>
      <c r="D90" s="1051"/>
      <c r="E90" s="1051"/>
      <c r="F90" s="1052"/>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0"/>
      <c r="B91" s="1051"/>
      <c r="C91" s="1051"/>
      <c r="D91" s="1051"/>
      <c r="E91" s="1051"/>
      <c r="F91" s="1052"/>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0"/>
      <c r="B92" s="1051"/>
      <c r="C92" s="1051"/>
      <c r="D92" s="1051"/>
      <c r="E92" s="1051"/>
      <c r="F92" s="1052"/>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0"/>
      <c r="B93" s="1051"/>
      <c r="C93" s="1051"/>
      <c r="D93" s="1051"/>
      <c r="E93" s="1051"/>
      <c r="F93" s="1052"/>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0"/>
      <c r="B94" s="1051"/>
      <c r="C94" s="1051"/>
      <c r="D94" s="1051"/>
      <c r="E94" s="1051"/>
      <c r="F94" s="1052"/>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50"/>
      <c r="B95" s="1051"/>
      <c r="C95" s="1051"/>
      <c r="D95" s="1051"/>
      <c r="E95" s="1051"/>
      <c r="F95" s="1052"/>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0"/>
      <c r="B96" s="1051"/>
      <c r="C96" s="1051"/>
      <c r="D96" s="1051"/>
      <c r="E96" s="1051"/>
      <c r="F96" s="1052"/>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50"/>
      <c r="B97" s="1051"/>
      <c r="C97" s="1051"/>
      <c r="D97" s="1051"/>
      <c r="E97" s="1051"/>
      <c r="F97" s="1052"/>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0"/>
      <c r="B98" s="1051"/>
      <c r="C98" s="1051"/>
      <c r="D98" s="1051"/>
      <c r="E98" s="1051"/>
      <c r="F98" s="1052"/>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0"/>
      <c r="B99" s="1051"/>
      <c r="C99" s="1051"/>
      <c r="D99" s="1051"/>
      <c r="E99" s="1051"/>
      <c r="F99" s="1052"/>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0"/>
      <c r="B100" s="1051"/>
      <c r="C100" s="1051"/>
      <c r="D100" s="1051"/>
      <c r="E100" s="1051"/>
      <c r="F100" s="105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0"/>
      <c r="B101" s="1051"/>
      <c r="C101" s="1051"/>
      <c r="D101" s="1051"/>
      <c r="E101" s="1051"/>
      <c r="F101" s="105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0"/>
      <c r="B102" s="1051"/>
      <c r="C102" s="1051"/>
      <c r="D102" s="1051"/>
      <c r="E102" s="1051"/>
      <c r="F102" s="105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0"/>
      <c r="B103" s="1051"/>
      <c r="C103" s="1051"/>
      <c r="D103" s="1051"/>
      <c r="E103" s="1051"/>
      <c r="F103" s="105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0"/>
      <c r="B104" s="1051"/>
      <c r="C104" s="1051"/>
      <c r="D104" s="1051"/>
      <c r="E104" s="1051"/>
      <c r="F104" s="105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0"/>
      <c r="B105" s="1051"/>
      <c r="C105" s="1051"/>
      <c r="D105" s="1051"/>
      <c r="E105" s="1051"/>
      <c r="F105" s="105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50"/>
      <c r="B109" s="1051"/>
      <c r="C109" s="1051"/>
      <c r="D109" s="1051"/>
      <c r="E109" s="1051"/>
      <c r="F109" s="1052"/>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0"/>
      <c r="B110" s="1051"/>
      <c r="C110" s="1051"/>
      <c r="D110" s="1051"/>
      <c r="E110" s="1051"/>
      <c r="F110" s="1052"/>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50"/>
      <c r="B111" s="1051"/>
      <c r="C111" s="1051"/>
      <c r="D111" s="1051"/>
      <c r="E111" s="1051"/>
      <c r="F111" s="105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0"/>
      <c r="B112" s="1051"/>
      <c r="C112" s="1051"/>
      <c r="D112" s="1051"/>
      <c r="E112" s="1051"/>
      <c r="F112" s="105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0"/>
      <c r="B113" s="1051"/>
      <c r="C113" s="1051"/>
      <c r="D113" s="1051"/>
      <c r="E113" s="1051"/>
      <c r="F113" s="105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0"/>
      <c r="B114" s="1051"/>
      <c r="C114" s="1051"/>
      <c r="D114" s="1051"/>
      <c r="E114" s="1051"/>
      <c r="F114" s="105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0"/>
      <c r="B115" s="1051"/>
      <c r="C115" s="1051"/>
      <c r="D115" s="1051"/>
      <c r="E115" s="1051"/>
      <c r="F115" s="105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0"/>
      <c r="B116" s="1051"/>
      <c r="C116" s="1051"/>
      <c r="D116" s="1051"/>
      <c r="E116" s="1051"/>
      <c r="F116" s="105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0"/>
      <c r="B117" s="1051"/>
      <c r="C117" s="1051"/>
      <c r="D117" s="1051"/>
      <c r="E117" s="1051"/>
      <c r="F117" s="105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0"/>
      <c r="B118" s="1051"/>
      <c r="C118" s="1051"/>
      <c r="D118" s="1051"/>
      <c r="E118" s="1051"/>
      <c r="F118" s="105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0"/>
      <c r="B119" s="1051"/>
      <c r="C119" s="1051"/>
      <c r="D119" s="1051"/>
      <c r="E119" s="1051"/>
      <c r="F119" s="105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0"/>
      <c r="B120" s="1051"/>
      <c r="C120" s="1051"/>
      <c r="D120" s="1051"/>
      <c r="E120" s="1051"/>
      <c r="F120" s="1052"/>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0"/>
      <c r="B121" s="1051"/>
      <c r="C121" s="1051"/>
      <c r="D121" s="1051"/>
      <c r="E121" s="1051"/>
      <c r="F121" s="1052"/>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50"/>
      <c r="B122" s="1051"/>
      <c r="C122" s="1051"/>
      <c r="D122" s="1051"/>
      <c r="E122" s="1051"/>
      <c r="F122" s="1052"/>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0"/>
      <c r="B123" s="1051"/>
      <c r="C123" s="1051"/>
      <c r="D123" s="1051"/>
      <c r="E123" s="1051"/>
      <c r="F123" s="1052"/>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50"/>
      <c r="B124" s="1051"/>
      <c r="C124" s="1051"/>
      <c r="D124" s="1051"/>
      <c r="E124" s="1051"/>
      <c r="F124" s="105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0"/>
      <c r="B125" s="1051"/>
      <c r="C125" s="1051"/>
      <c r="D125" s="1051"/>
      <c r="E125" s="1051"/>
      <c r="F125" s="105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0"/>
      <c r="B126" s="1051"/>
      <c r="C126" s="1051"/>
      <c r="D126" s="1051"/>
      <c r="E126" s="1051"/>
      <c r="F126" s="105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0"/>
      <c r="B127" s="1051"/>
      <c r="C127" s="1051"/>
      <c r="D127" s="1051"/>
      <c r="E127" s="1051"/>
      <c r="F127" s="105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0"/>
      <c r="B128" s="1051"/>
      <c r="C128" s="1051"/>
      <c r="D128" s="1051"/>
      <c r="E128" s="1051"/>
      <c r="F128" s="105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0"/>
      <c r="B129" s="1051"/>
      <c r="C129" s="1051"/>
      <c r="D129" s="1051"/>
      <c r="E129" s="1051"/>
      <c r="F129" s="105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0"/>
      <c r="B130" s="1051"/>
      <c r="C130" s="1051"/>
      <c r="D130" s="1051"/>
      <c r="E130" s="1051"/>
      <c r="F130" s="105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0"/>
      <c r="B131" s="1051"/>
      <c r="C131" s="1051"/>
      <c r="D131" s="1051"/>
      <c r="E131" s="1051"/>
      <c r="F131" s="105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0"/>
      <c r="B132" s="1051"/>
      <c r="C132" s="1051"/>
      <c r="D132" s="1051"/>
      <c r="E132" s="1051"/>
      <c r="F132" s="105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0"/>
      <c r="B133" s="1051"/>
      <c r="C133" s="1051"/>
      <c r="D133" s="1051"/>
      <c r="E133" s="1051"/>
      <c r="F133" s="1052"/>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0"/>
      <c r="B134" s="1051"/>
      <c r="C134" s="1051"/>
      <c r="D134" s="1051"/>
      <c r="E134" s="1051"/>
      <c r="F134" s="1052"/>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50"/>
      <c r="B135" s="1051"/>
      <c r="C135" s="1051"/>
      <c r="D135" s="1051"/>
      <c r="E135" s="1051"/>
      <c r="F135" s="1052"/>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0"/>
      <c r="B136" s="1051"/>
      <c r="C136" s="1051"/>
      <c r="D136" s="1051"/>
      <c r="E136" s="1051"/>
      <c r="F136" s="1052"/>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50"/>
      <c r="B137" s="1051"/>
      <c r="C137" s="1051"/>
      <c r="D137" s="1051"/>
      <c r="E137" s="1051"/>
      <c r="F137" s="105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0"/>
      <c r="B138" s="1051"/>
      <c r="C138" s="1051"/>
      <c r="D138" s="1051"/>
      <c r="E138" s="1051"/>
      <c r="F138" s="105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0"/>
      <c r="B139" s="1051"/>
      <c r="C139" s="1051"/>
      <c r="D139" s="1051"/>
      <c r="E139" s="1051"/>
      <c r="F139" s="105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0"/>
      <c r="B140" s="1051"/>
      <c r="C140" s="1051"/>
      <c r="D140" s="1051"/>
      <c r="E140" s="1051"/>
      <c r="F140" s="105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0"/>
      <c r="B141" s="1051"/>
      <c r="C141" s="1051"/>
      <c r="D141" s="1051"/>
      <c r="E141" s="1051"/>
      <c r="F141" s="105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0"/>
      <c r="B142" s="1051"/>
      <c r="C142" s="1051"/>
      <c r="D142" s="1051"/>
      <c r="E142" s="1051"/>
      <c r="F142" s="105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0"/>
      <c r="B143" s="1051"/>
      <c r="C143" s="1051"/>
      <c r="D143" s="1051"/>
      <c r="E143" s="1051"/>
      <c r="F143" s="105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0"/>
      <c r="B144" s="1051"/>
      <c r="C144" s="1051"/>
      <c r="D144" s="1051"/>
      <c r="E144" s="1051"/>
      <c r="F144" s="105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0"/>
      <c r="B145" s="1051"/>
      <c r="C145" s="1051"/>
      <c r="D145" s="1051"/>
      <c r="E145" s="1051"/>
      <c r="F145" s="105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0"/>
      <c r="B146" s="1051"/>
      <c r="C146" s="1051"/>
      <c r="D146" s="1051"/>
      <c r="E146" s="1051"/>
      <c r="F146" s="1052"/>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0"/>
      <c r="B147" s="1051"/>
      <c r="C147" s="1051"/>
      <c r="D147" s="1051"/>
      <c r="E147" s="1051"/>
      <c r="F147" s="1052"/>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50"/>
      <c r="B148" s="1051"/>
      <c r="C148" s="1051"/>
      <c r="D148" s="1051"/>
      <c r="E148" s="1051"/>
      <c r="F148" s="1052"/>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0"/>
      <c r="B149" s="1051"/>
      <c r="C149" s="1051"/>
      <c r="D149" s="1051"/>
      <c r="E149" s="1051"/>
      <c r="F149" s="1052"/>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50"/>
      <c r="B150" s="1051"/>
      <c r="C150" s="1051"/>
      <c r="D150" s="1051"/>
      <c r="E150" s="1051"/>
      <c r="F150" s="105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0"/>
      <c r="B151" s="1051"/>
      <c r="C151" s="1051"/>
      <c r="D151" s="1051"/>
      <c r="E151" s="1051"/>
      <c r="F151" s="105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0"/>
      <c r="B152" s="1051"/>
      <c r="C152" s="1051"/>
      <c r="D152" s="1051"/>
      <c r="E152" s="1051"/>
      <c r="F152" s="105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0"/>
      <c r="B153" s="1051"/>
      <c r="C153" s="1051"/>
      <c r="D153" s="1051"/>
      <c r="E153" s="1051"/>
      <c r="F153" s="105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0"/>
      <c r="B154" s="1051"/>
      <c r="C154" s="1051"/>
      <c r="D154" s="1051"/>
      <c r="E154" s="1051"/>
      <c r="F154" s="105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0"/>
      <c r="B155" s="1051"/>
      <c r="C155" s="1051"/>
      <c r="D155" s="1051"/>
      <c r="E155" s="1051"/>
      <c r="F155" s="105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0"/>
      <c r="B156" s="1051"/>
      <c r="C156" s="1051"/>
      <c r="D156" s="1051"/>
      <c r="E156" s="1051"/>
      <c r="F156" s="105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0"/>
      <c r="B157" s="1051"/>
      <c r="C157" s="1051"/>
      <c r="D157" s="1051"/>
      <c r="E157" s="1051"/>
      <c r="F157" s="105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0"/>
      <c r="B158" s="1051"/>
      <c r="C158" s="1051"/>
      <c r="D158" s="1051"/>
      <c r="E158" s="1051"/>
      <c r="F158" s="105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50"/>
      <c r="B162" s="1051"/>
      <c r="C162" s="1051"/>
      <c r="D162" s="1051"/>
      <c r="E162" s="1051"/>
      <c r="F162" s="1052"/>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0"/>
      <c r="B163" s="1051"/>
      <c r="C163" s="1051"/>
      <c r="D163" s="1051"/>
      <c r="E163" s="1051"/>
      <c r="F163" s="1052"/>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50"/>
      <c r="B164" s="1051"/>
      <c r="C164" s="1051"/>
      <c r="D164" s="1051"/>
      <c r="E164" s="1051"/>
      <c r="F164" s="105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0"/>
      <c r="B165" s="1051"/>
      <c r="C165" s="1051"/>
      <c r="D165" s="1051"/>
      <c r="E165" s="1051"/>
      <c r="F165" s="105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0"/>
      <c r="B166" s="1051"/>
      <c r="C166" s="1051"/>
      <c r="D166" s="1051"/>
      <c r="E166" s="1051"/>
      <c r="F166" s="105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0"/>
      <c r="B167" s="1051"/>
      <c r="C167" s="1051"/>
      <c r="D167" s="1051"/>
      <c r="E167" s="1051"/>
      <c r="F167" s="105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0"/>
      <c r="B168" s="1051"/>
      <c r="C168" s="1051"/>
      <c r="D168" s="1051"/>
      <c r="E168" s="1051"/>
      <c r="F168" s="105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0"/>
      <c r="B169" s="1051"/>
      <c r="C169" s="1051"/>
      <c r="D169" s="1051"/>
      <c r="E169" s="1051"/>
      <c r="F169" s="105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0"/>
      <c r="B170" s="1051"/>
      <c r="C170" s="1051"/>
      <c r="D170" s="1051"/>
      <c r="E170" s="1051"/>
      <c r="F170" s="105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0"/>
      <c r="B171" s="1051"/>
      <c r="C171" s="1051"/>
      <c r="D171" s="1051"/>
      <c r="E171" s="1051"/>
      <c r="F171" s="105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0"/>
      <c r="B172" s="1051"/>
      <c r="C172" s="1051"/>
      <c r="D172" s="1051"/>
      <c r="E172" s="1051"/>
      <c r="F172" s="105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0"/>
      <c r="B173" s="1051"/>
      <c r="C173" s="1051"/>
      <c r="D173" s="1051"/>
      <c r="E173" s="1051"/>
      <c r="F173" s="1052"/>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0"/>
      <c r="B174" s="1051"/>
      <c r="C174" s="1051"/>
      <c r="D174" s="1051"/>
      <c r="E174" s="1051"/>
      <c r="F174" s="1052"/>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50"/>
      <c r="B175" s="1051"/>
      <c r="C175" s="1051"/>
      <c r="D175" s="1051"/>
      <c r="E175" s="1051"/>
      <c r="F175" s="1052"/>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0"/>
      <c r="B176" s="1051"/>
      <c r="C176" s="1051"/>
      <c r="D176" s="1051"/>
      <c r="E176" s="1051"/>
      <c r="F176" s="1052"/>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50"/>
      <c r="B177" s="1051"/>
      <c r="C177" s="1051"/>
      <c r="D177" s="1051"/>
      <c r="E177" s="1051"/>
      <c r="F177" s="105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0"/>
      <c r="B178" s="1051"/>
      <c r="C178" s="1051"/>
      <c r="D178" s="1051"/>
      <c r="E178" s="1051"/>
      <c r="F178" s="105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0"/>
      <c r="B179" s="1051"/>
      <c r="C179" s="1051"/>
      <c r="D179" s="1051"/>
      <c r="E179" s="1051"/>
      <c r="F179" s="105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0"/>
      <c r="B180" s="1051"/>
      <c r="C180" s="1051"/>
      <c r="D180" s="1051"/>
      <c r="E180" s="1051"/>
      <c r="F180" s="105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0"/>
      <c r="B181" s="1051"/>
      <c r="C181" s="1051"/>
      <c r="D181" s="1051"/>
      <c r="E181" s="1051"/>
      <c r="F181" s="105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0"/>
      <c r="B182" s="1051"/>
      <c r="C182" s="1051"/>
      <c r="D182" s="1051"/>
      <c r="E182" s="1051"/>
      <c r="F182" s="105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0"/>
      <c r="B183" s="1051"/>
      <c r="C183" s="1051"/>
      <c r="D183" s="1051"/>
      <c r="E183" s="1051"/>
      <c r="F183" s="105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0"/>
      <c r="B184" s="1051"/>
      <c r="C184" s="1051"/>
      <c r="D184" s="1051"/>
      <c r="E184" s="1051"/>
      <c r="F184" s="105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0"/>
      <c r="B185" s="1051"/>
      <c r="C185" s="1051"/>
      <c r="D185" s="1051"/>
      <c r="E185" s="1051"/>
      <c r="F185" s="105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0"/>
      <c r="B186" s="1051"/>
      <c r="C186" s="1051"/>
      <c r="D186" s="1051"/>
      <c r="E186" s="1051"/>
      <c r="F186" s="1052"/>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0"/>
      <c r="B187" s="1051"/>
      <c r="C187" s="1051"/>
      <c r="D187" s="1051"/>
      <c r="E187" s="1051"/>
      <c r="F187" s="1052"/>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50"/>
      <c r="B188" s="1051"/>
      <c r="C188" s="1051"/>
      <c r="D188" s="1051"/>
      <c r="E188" s="1051"/>
      <c r="F188" s="1052"/>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0"/>
      <c r="B189" s="1051"/>
      <c r="C189" s="1051"/>
      <c r="D189" s="1051"/>
      <c r="E189" s="1051"/>
      <c r="F189" s="1052"/>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50"/>
      <c r="B190" s="1051"/>
      <c r="C190" s="1051"/>
      <c r="D190" s="1051"/>
      <c r="E190" s="1051"/>
      <c r="F190" s="105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0"/>
      <c r="B191" s="1051"/>
      <c r="C191" s="1051"/>
      <c r="D191" s="1051"/>
      <c r="E191" s="1051"/>
      <c r="F191" s="105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0"/>
      <c r="B192" s="1051"/>
      <c r="C192" s="1051"/>
      <c r="D192" s="1051"/>
      <c r="E192" s="1051"/>
      <c r="F192" s="105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0"/>
      <c r="B193" s="1051"/>
      <c r="C193" s="1051"/>
      <c r="D193" s="1051"/>
      <c r="E193" s="1051"/>
      <c r="F193" s="105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0"/>
      <c r="B194" s="1051"/>
      <c r="C194" s="1051"/>
      <c r="D194" s="1051"/>
      <c r="E194" s="1051"/>
      <c r="F194" s="105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0"/>
      <c r="B195" s="1051"/>
      <c r="C195" s="1051"/>
      <c r="D195" s="1051"/>
      <c r="E195" s="1051"/>
      <c r="F195" s="105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0"/>
      <c r="B196" s="1051"/>
      <c r="C196" s="1051"/>
      <c r="D196" s="1051"/>
      <c r="E196" s="1051"/>
      <c r="F196" s="105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0"/>
      <c r="B197" s="1051"/>
      <c r="C197" s="1051"/>
      <c r="D197" s="1051"/>
      <c r="E197" s="1051"/>
      <c r="F197" s="105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0"/>
      <c r="B198" s="1051"/>
      <c r="C198" s="1051"/>
      <c r="D198" s="1051"/>
      <c r="E198" s="1051"/>
      <c r="F198" s="105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0"/>
      <c r="B199" s="1051"/>
      <c r="C199" s="1051"/>
      <c r="D199" s="1051"/>
      <c r="E199" s="1051"/>
      <c r="F199" s="1052"/>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0"/>
      <c r="B200" s="1051"/>
      <c r="C200" s="1051"/>
      <c r="D200" s="1051"/>
      <c r="E200" s="1051"/>
      <c r="F200" s="1052"/>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50"/>
      <c r="B201" s="1051"/>
      <c r="C201" s="1051"/>
      <c r="D201" s="1051"/>
      <c r="E201" s="1051"/>
      <c r="F201" s="1052"/>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0"/>
      <c r="B202" s="1051"/>
      <c r="C202" s="1051"/>
      <c r="D202" s="1051"/>
      <c r="E202" s="1051"/>
      <c r="F202" s="1052"/>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50"/>
      <c r="B203" s="1051"/>
      <c r="C203" s="1051"/>
      <c r="D203" s="1051"/>
      <c r="E203" s="1051"/>
      <c r="F203" s="105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0"/>
      <c r="B204" s="1051"/>
      <c r="C204" s="1051"/>
      <c r="D204" s="1051"/>
      <c r="E204" s="1051"/>
      <c r="F204" s="105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0"/>
      <c r="B205" s="1051"/>
      <c r="C205" s="1051"/>
      <c r="D205" s="1051"/>
      <c r="E205" s="1051"/>
      <c r="F205" s="105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0"/>
      <c r="B206" s="1051"/>
      <c r="C206" s="1051"/>
      <c r="D206" s="1051"/>
      <c r="E206" s="1051"/>
      <c r="F206" s="105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0"/>
      <c r="B207" s="1051"/>
      <c r="C207" s="1051"/>
      <c r="D207" s="1051"/>
      <c r="E207" s="1051"/>
      <c r="F207" s="105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0"/>
      <c r="B208" s="1051"/>
      <c r="C208" s="1051"/>
      <c r="D208" s="1051"/>
      <c r="E208" s="1051"/>
      <c r="F208" s="105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0"/>
      <c r="B209" s="1051"/>
      <c r="C209" s="1051"/>
      <c r="D209" s="1051"/>
      <c r="E209" s="1051"/>
      <c r="F209" s="105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0"/>
      <c r="B210" s="1051"/>
      <c r="C210" s="1051"/>
      <c r="D210" s="1051"/>
      <c r="E210" s="1051"/>
      <c r="F210" s="105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0"/>
      <c r="B211" s="1051"/>
      <c r="C211" s="1051"/>
      <c r="D211" s="1051"/>
      <c r="E211" s="1051"/>
      <c r="F211" s="105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50"/>
      <c r="B215" s="1051"/>
      <c r="C215" s="1051"/>
      <c r="D215" s="1051"/>
      <c r="E215" s="1051"/>
      <c r="F215" s="1052"/>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0"/>
      <c r="B216" s="1051"/>
      <c r="C216" s="1051"/>
      <c r="D216" s="1051"/>
      <c r="E216" s="1051"/>
      <c r="F216" s="1052"/>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50"/>
      <c r="B217" s="1051"/>
      <c r="C217" s="1051"/>
      <c r="D217" s="1051"/>
      <c r="E217" s="1051"/>
      <c r="F217" s="105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0"/>
      <c r="B218" s="1051"/>
      <c r="C218" s="1051"/>
      <c r="D218" s="1051"/>
      <c r="E218" s="1051"/>
      <c r="F218" s="105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0"/>
      <c r="B219" s="1051"/>
      <c r="C219" s="1051"/>
      <c r="D219" s="1051"/>
      <c r="E219" s="1051"/>
      <c r="F219" s="105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0"/>
      <c r="B220" s="1051"/>
      <c r="C220" s="1051"/>
      <c r="D220" s="1051"/>
      <c r="E220" s="1051"/>
      <c r="F220" s="105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0"/>
      <c r="B221" s="1051"/>
      <c r="C221" s="1051"/>
      <c r="D221" s="1051"/>
      <c r="E221" s="1051"/>
      <c r="F221" s="105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0"/>
      <c r="B222" s="1051"/>
      <c r="C222" s="1051"/>
      <c r="D222" s="1051"/>
      <c r="E222" s="1051"/>
      <c r="F222" s="105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0"/>
      <c r="B223" s="1051"/>
      <c r="C223" s="1051"/>
      <c r="D223" s="1051"/>
      <c r="E223" s="1051"/>
      <c r="F223" s="105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0"/>
      <c r="B224" s="1051"/>
      <c r="C224" s="1051"/>
      <c r="D224" s="1051"/>
      <c r="E224" s="1051"/>
      <c r="F224" s="105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0"/>
      <c r="B225" s="1051"/>
      <c r="C225" s="1051"/>
      <c r="D225" s="1051"/>
      <c r="E225" s="1051"/>
      <c r="F225" s="105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0"/>
      <c r="B226" s="1051"/>
      <c r="C226" s="1051"/>
      <c r="D226" s="1051"/>
      <c r="E226" s="1051"/>
      <c r="F226" s="1052"/>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0"/>
      <c r="B227" s="1051"/>
      <c r="C227" s="1051"/>
      <c r="D227" s="1051"/>
      <c r="E227" s="1051"/>
      <c r="F227" s="1052"/>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50"/>
      <c r="B228" s="1051"/>
      <c r="C228" s="1051"/>
      <c r="D228" s="1051"/>
      <c r="E228" s="1051"/>
      <c r="F228" s="1052"/>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0"/>
      <c r="B229" s="1051"/>
      <c r="C229" s="1051"/>
      <c r="D229" s="1051"/>
      <c r="E229" s="1051"/>
      <c r="F229" s="1052"/>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50"/>
      <c r="B230" s="1051"/>
      <c r="C230" s="1051"/>
      <c r="D230" s="1051"/>
      <c r="E230" s="1051"/>
      <c r="F230" s="105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0"/>
      <c r="B231" s="1051"/>
      <c r="C231" s="1051"/>
      <c r="D231" s="1051"/>
      <c r="E231" s="1051"/>
      <c r="F231" s="105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0"/>
      <c r="B232" s="1051"/>
      <c r="C232" s="1051"/>
      <c r="D232" s="1051"/>
      <c r="E232" s="1051"/>
      <c r="F232" s="105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0"/>
      <c r="B233" s="1051"/>
      <c r="C233" s="1051"/>
      <c r="D233" s="1051"/>
      <c r="E233" s="1051"/>
      <c r="F233" s="105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0"/>
      <c r="B234" s="1051"/>
      <c r="C234" s="1051"/>
      <c r="D234" s="1051"/>
      <c r="E234" s="1051"/>
      <c r="F234" s="105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0"/>
      <c r="B235" s="1051"/>
      <c r="C235" s="1051"/>
      <c r="D235" s="1051"/>
      <c r="E235" s="1051"/>
      <c r="F235" s="105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0"/>
      <c r="B236" s="1051"/>
      <c r="C236" s="1051"/>
      <c r="D236" s="1051"/>
      <c r="E236" s="1051"/>
      <c r="F236" s="105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0"/>
      <c r="B237" s="1051"/>
      <c r="C237" s="1051"/>
      <c r="D237" s="1051"/>
      <c r="E237" s="1051"/>
      <c r="F237" s="105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0"/>
      <c r="B238" s="1051"/>
      <c r="C238" s="1051"/>
      <c r="D238" s="1051"/>
      <c r="E238" s="1051"/>
      <c r="F238" s="105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0"/>
      <c r="B239" s="1051"/>
      <c r="C239" s="1051"/>
      <c r="D239" s="1051"/>
      <c r="E239" s="1051"/>
      <c r="F239" s="1052"/>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0"/>
      <c r="B240" s="1051"/>
      <c r="C240" s="1051"/>
      <c r="D240" s="1051"/>
      <c r="E240" s="1051"/>
      <c r="F240" s="1052"/>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50"/>
      <c r="B241" s="1051"/>
      <c r="C241" s="1051"/>
      <c r="D241" s="1051"/>
      <c r="E241" s="1051"/>
      <c r="F241" s="1052"/>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0"/>
      <c r="B242" s="1051"/>
      <c r="C242" s="1051"/>
      <c r="D242" s="1051"/>
      <c r="E242" s="1051"/>
      <c r="F242" s="1052"/>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50"/>
      <c r="B243" s="1051"/>
      <c r="C243" s="1051"/>
      <c r="D243" s="1051"/>
      <c r="E243" s="1051"/>
      <c r="F243" s="105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0"/>
      <c r="B244" s="1051"/>
      <c r="C244" s="1051"/>
      <c r="D244" s="1051"/>
      <c r="E244" s="1051"/>
      <c r="F244" s="105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0"/>
      <c r="B245" s="1051"/>
      <c r="C245" s="1051"/>
      <c r="D245" s="1051"/>
      <c r="E245" s="1051"/>
      <c r="F245" s="105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0"/>
      <c r="B246" s="1051"/>
      <c r="C246" s="1051"/>
      <c r="D246" s="1051"/>
      <c r="E246" s="1051"/>
      <c r="F246" s="105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0"/>
      <c r="B247" s="1051"/>
      <c r="C247" s="1051"/>
      <c r="D247" s="1051"/>
      <c r="E247" s="1051"/>
      <c r="F247" s="105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0"/>
      <c r="B248" s="1051"/>
      <c r="C248" s="1051"/>
      <c r="D248" s="1051"/>
      <c r="E248" s="1051"/>
      <c r="F248" s="105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0"/>
      <c r="B249" s="1051"/>
      <c r="C249" s="1051"/>
      <c r="D249" s="1051"/>
      <c r="E249" s="1051"/>
      <c r="F249" s="105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0"/>
      <c r="B250" s="1051"/>
      <c r="C250" s="1051"/>
      <c r="D250" s="1051"/>
      <c r="E250" s="1051"/>
      <c r="F250" s="105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0"/>
      <c r="B251" s="1051"/>
      <c r="C251" s="1051"/>
      <c r="D251" s="1051"/>
      <c r="E251" s="1051"/>
      <c r="F251" s="105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0"/>
      <c r="B252" s="1051"/>
      <c r="C252" s="1051"/>
      <c r="D252" s="1051"/>
      <c r="E252" s="1051"/>
      <c r="F252" s="1052"/>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0"/>
      <c r="B253" s="1051"/>
      <c r="C253" s="1051"/>
      <c r="D253" s="1051"/>
      <c r="E253" s="1051"/>
      <c r="F253" s="1052"/>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50"/>
      <c r="B254" s="1051"/>
      <c r="C254" s="1051"/>
      <c r="D254" s="1051"/>
      <c r="E254" s="1051"/>
      <c r="F254" s="1052"/>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0"/>
      <c r="B255" s="1051"/>
      <c r="C255" s="1051"/>
      <c r="D255" s="1051"/>
      <c r="E255" s="1051"/>
      <c r="F255" s="1052"/>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50"/>
      <c r="B256" s="1051"/>
      <c r="C256" s="1051"/>
      <c r="D256" s="1051"/>
      <c r="E256" s="1051"/>
      <c r="F256" s="105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0"/>
      <c r="B257" s="1051"/>
      <c r="C257" s="1051"/>
      <c r="D257" s="1051"/>
      <c r="E257" s="1051"/>
      <c r="F257" s="105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0"/>
      <c r="B258" s="1051"/>
      <c r="C258" s="1051"/>
      <c r="D258" s="1051"/>
      <c r="E258" s="1051"/>
      <c r="F258" s="105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0"/>
      <c r="B259" s="1051"/>
      <c r="C259" s="1051"/>
      <c r="D259" s="1051"/>
      <c r="E259" s="1051"/>
      <c r="F259" s="105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0"/>
      <c r="B260" s="1051"/>
      <c r="C260" s="1051"/>
      <c r="D260" s="1051"/>
      <c r="E260" s="1051"/>
      <c r="F260" s="105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0"/>
      <c r="B261" s="1051"/>
      <c r="C261" s="1051"/>
      <c r="D261" s="1051"/>
      <c r="E261" s="1051"/>
      <c r="F261" s="105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0"/>
      <c r="B262" s="1051"/>
      <c r="C262" s="1051"/>
      <c r="D262" s="1051"/>
      <c r="E262" s="1051"/>
      <c r="F262" s="105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0"/>
      <c r="B263" s="1051"/>
      <c r="C263" s="1051"/>
      <c r="D263" s="1051"/>
      <c r="E263" s="1051"/>
      <c r="F263" s="105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0"/>
      <c r="B264" s="1051"/>
      <c r="C264" s="1051"/>
      <c r="D264" s="1051"/>
      <c r="E264" s="1051"/>
      <c r="F264" s="105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2019-08-29T13:13:16Z</cp:lastPrinted>
  <dcterms:created xsi:type="dcterms:W3CDTF">2012-03-13T00:50:25Z</dcterms:created>
  <dcterms:modified xsi:type="dcterms:W3CDTF">2019-08-29T13:13:19Z</dcterms:modified>
</cp:coreProperties>
</file>