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comments1.xml><?xml version="1.0" encoding="utf-8"?>
<comments xmlns="http://schemas.openxmlformats.org/spreadsheetml/2006/main">
  <authors>
    <author>厚生労働省ネットワークシステム</author>
  </authors>
  <commentList>
    <comment ref="G672" authorId="0" shapeId="0">
      <text>
        <r>
          <rPr>
            <b/>
            <sz val="9"/>
            <color indexed="81"/>
            <rFont val="MS P ゴシック"/>
            <family val="3"/>
            <charset val="128"/>
          </rPr>
          <t>厚生労働省ネットワークシステム:</t>
        </r>
        <r>
          <rPr>
            <sz val="9"/>
            <color indexed="81"/>
            <rFont val="MS P ゴシック"/>
            <family val="3"/>
            <charset val="128"/>
          </rPr>
          <t xml:space="preserve">
</t>
        </r>
      </text>
    </comment>
  </commentList>
</comments>
</file>

<file path=xl/sharedStrings.xml><?xml version="1.0" encoding="utf-8"?>
<sst xmlns="http://schemas.openxmlformats.org/spreadsheetml/2006/main" count="3073" uniqueCount="722">
  <si>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</si>
  <si>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</si>
  <si>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</si>
  <si>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</si>
  <si>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</si>
  <si>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</si>
  <si>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</si>
  <si>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</si>
  <si>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</si>
  <si>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</si>
  <si>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</si>
  <si>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</si>
  <si>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</si>
  <si>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</si>
  <si>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</si>
  <si>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</si>
  <si>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</si>
  <si>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</si>
  <si>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</si>
  <si>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</si>
  <si>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</si>
  <si>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</si>
  <si>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</si>
  <si>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</si>
  <si>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</si>
  <si>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</si>
  <si>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</si>
  <si>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</si>
  <si>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</si>
  <si>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</si>
  <si>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</si>
  <si>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</si>
  <si>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</si>
  <si>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</si>
  <si>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</si>
  <si>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</si>
  <si>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</si>
  <si>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</si>
  <si>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</si>
  <si>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</si>
  <si>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</si>
  <si>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</si>
  <si>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</si>
  <si>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</si>
  <si>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</si>
  <si>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</si>
  <si>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</si>
  <si>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</si>
  <si>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</si>
  <si>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</si>
  <si>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</si>
  <si>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</si>
  <si>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</si>
  <si>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</si>
  <si>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</si>
  <si>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</si>
  <si>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</si>
  <si>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</si>
  <si>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</si>
  <si>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</si>
  <si>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</si>
  <si>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</si>
  <si>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</si>
  <si>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</si>
  <si>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</si>
  <si>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</si>
  <si>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</si>
  <si>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</si>
  <si>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</si>
  <si>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</si>
  <si>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</si>
  <si>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</si>
  <si>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</si>
  <si>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</si>
  <si>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</si>
  <si>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</si>
  <si>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</si>
  <si>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</si>
  <si>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</si>
  <si>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</si>
  <si>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</si>
  <si>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</si>
  <si>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</si>
  <si>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</si>
  <si>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</si>
  <si>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</si>
  <si>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</si>
  <si>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</si>
  <si>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</si>
  <si>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</si>
  <si>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</si>
  <si>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</si>
  <si>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</si>
  <si>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</si>
  <si>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</si>
  <si>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</si>
  <si>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</si>
  <si>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</si>
  <si>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</si>
  <si>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</si>
  <si>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</si>
  <si>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</si>
  <si>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</si>
  <si>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</si>
  <si>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</si>
  <si>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</si>
  <si>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</si>
  <si>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</si>
  <si>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</si>
  <si>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</si>
  <si>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</si>
  <si>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</si>
  <si>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</si>
  <si>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</si>
  <si>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</si>
  <si>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</si>
  <si>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</si>
  <si>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</si>
  <si>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</si>
  <si>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</si>
  <si>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</si>
  <si>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</si>
  <si>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</si>
  <si>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</si>
  <si>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</si>
  <si>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</si>
  <si>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</si>
  <si>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</si>
  <si>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</si>
  <si>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</si>
  <si>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</si>
  <si>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</si>
  <si>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</si>
  <si>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</si>
  <si>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</si>
  <si>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</si>
  <si>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</si>
  <si>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</si>
  <si>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</si>
  <si>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</si>
  <si>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</si>
  <si>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</si>
  <si>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</si>
  <si>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</si>
  <si>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</si>
  <si>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</si>
  <si>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</si>
  <si>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</si>
  <si>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</si>
  <si>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</si>
  <si>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</si>
  <si>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</si>
  <si>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</si>
  <si>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</si>
  <si>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</si>
  <si>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</si>
  <si>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</si>
  <si>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</si>
  <si>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</si>
  <si>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</si>
  <si>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</si>
  <si>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</si>
  <si>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</si>
  <si>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</si>
  <si>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</si>
  <si>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</si>
  <si>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</si>
  <si>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</si>
  <si>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</si>
  <si>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</si>
  <si>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</si>
  <si>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</si>
  <si>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</si>
  <si>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</si>
  <si>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</si>
  <si>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</si>
  <si>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</si>
  <si>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</si>
  <si>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</si>
  <si>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</si>
  <si>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</si>
  <si>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</si>
  <si>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</si>
  <si>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</si>
  <si>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</si>
  <si>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</si>
  <si>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</si>
  <si>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</si>
  <si>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</si>
  <si>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</si>
  <si>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</si>
  <si>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</si>
  <si>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</si>
  <si>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</si>
  <si>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</si>
  <si>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</si>
  <si>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</si>
  <si>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</si>
  <si>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</si>
  <si>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</si>
  <si>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</si>
  <si>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</si>
  <si>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</si>
  <si>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</si>
  <si>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</si>
  <si>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</si>
  <si>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</si>
  <si>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</si>
  <si>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</si>
  <si>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</si>
  <si>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</si>
  <si>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</si>
  <si>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</si>
  <si>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</si>
  <si>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</si>
  <si>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</si>
  <si>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</si>
  <si>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</si>
  <si>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</si>
  <si>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</si>
  <si>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</si>
  <si>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</si>
  <si>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</si>
  <si>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</si>
  <si>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</si>
  <si>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</si>
  <si>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</si>
  <si>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</si>
  <si>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</si>
  <si>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</si>
  <si>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</si>
  <si>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</si>
  <si>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</si>
  <si>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</si>
  <si>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</si>
  <si>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</si>
  <si>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</si>
  <si>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</si>
  <si>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</si>
  <si>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</si>
  <si>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</si>
  <si>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</si>
  <si>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</si>
  <si>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</si>
  <si>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</si>
  <si>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</si>
  <si>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</si>
  <si>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</si>
  <si>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</si>
  <si>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</si>
  <si>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</si>
  <si>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</si>
  <si>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</si>
  <si>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</si>
  <si>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</si>
  <si>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</si>
  <si>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</si>
  <si>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</si>
  <si>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</si>
  <si>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</si>
  <si>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</si>
  <si>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</si>
  <si>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</si>
  <si>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</si>
  <si>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</si>
  <si>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</si>
  <si>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</si>
  <si>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</si>
  <si>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</si>
  <si>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</si>
  <si>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</si>
  <si>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</si>
  <si>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</si>
  <si>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</si>
  <si>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</si>
  <si>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</si>
  <si>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</si>
  <si>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</si>
  <si>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</si>
  <si>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</si>
  <si>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</si>
  <si>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</si>
  <si>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</si>
  <si>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</si>
  <si>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</si>
  <si>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</si>
  <si>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</si>
  <si>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</si>
  <si>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</si>
  <si>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</si>
  <si>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</si>
  <si>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</si>
  <si>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</si>
  <si>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</si>
  <si>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</si>
  <si>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</si>
  <si>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</si>
  <si>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</si>
  <si>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</si>
  <si>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</si>
  <si>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</si>
  <si>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</si>
  <si>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</si>
  <si>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</si>
  <si>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</si>
  <si>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</si>
  <si>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</si>
  <si>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</si>
  <si>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</si>
  <si>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</si>
  <si>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</si>
  <si>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</si>
  <si>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</si>
  <si>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</si>
  <si>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</si>
  <si>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</si>
  <si>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</si>
  <si>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</si>
  <si>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</si>
  <si>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</si>
  <si>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</si>
  <si>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</si>
  <si>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</si>
  <si>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</si>
  <si>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</si>
  <si>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</si>
  <si>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</si>
  <si>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</si>
  <si>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</si>
  <si>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</si>
  <si>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</si>
  <si>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</si>
  <si>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</si>
  <si>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</si>
  <si>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</si>
  <si>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</si>
  <si>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</si>
  <si>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</si>
  <si>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</si>
  <si>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</si>
  <si>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</si>
  <si>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</si>
  <si>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</si>
  <si>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</si>
  <si>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</si>
  <si>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</si>
  <si>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</si>
  <si>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</si>
  <si>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</si>
  <si>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</si>
  <si>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</si>
  <si>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</si>
  <si>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</si>
  <si>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</si>
  <si>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</si>
  <si>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</si>
  <si>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</si>
  <si>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</si>
  <si>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</si>
  <si>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</si>
  <si>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</si>
  <si>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</si>
  <si>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</si>
  <si>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</si>
  <si>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</si>
  <si>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</si>
  <si>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</si>
  <si>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</si>
  <si>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</si>
  <si>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</si>
  <si>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</si>
  <si>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</si>
  <si>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</si>
  <si>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</si>
  <si>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</si>
  <si>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</si>
  <si>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</si>
  <si>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</si>
  <si>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</si>
  <si>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</si>
  <si>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</si>
  <si>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</si>
  <si>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</si>
  <si>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</si>
  <si>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</si>
  <si>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</si>
  <si>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</si>
  <si>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</si>
  <si>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</si>
  <si>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</si>
  <si>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</si>
  <si>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</si>
  <si>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</si>
  <si>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</si>
  <si>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</si>
  <si>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</si>
  <si>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</si>
  <si>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</si>
  <si>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</si>
  <si>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</si>
  <si>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</si>
  <si>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</si>
  <si>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</si>
  <si>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</si>
  <si>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</si>
  <si>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</si>
  <si>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</si>
  <si>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</si>
  <si>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</si>
  <si>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</si>
  <si>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</si>
  <si>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</si>
  <si>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</si>
  <si>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</si>
  <si>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</si>
  <si>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</si>
  <si>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</si>
  <si>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</si>
  <si>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</si>
  <si>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</si>
  <si>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</si>
  <si>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</si>
  <si>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</si>
  <si>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</si>
  <si>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</si>
  <si>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</si>
  <si>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</si>
  <si>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</si>
  <si>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</si>
  <si>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</si>
  <si>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</si>
  <si>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</si>
  <si>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</si>
  <si>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</si>
  <si>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</si>
  <si>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</si>
  <si>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</si>
  <si>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</si>
  <si>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</si>
  <si>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</si>
  <si>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</si>
  <si>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</si>
  <si>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</si>
  <si>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</si>
  <si>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</si>
  <si>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</si>
  <si>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</si>
  <si>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</si>
  <si>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</si>
  <si>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</si>
  <si>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</si>
  <si>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</si>
  <si>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</si>
  <si>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</si>
  <si>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</si>
  <si>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</si>
  <si>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</si>
  <si>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</si>
  <si>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</si>
  <si>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</si>
  <si>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</si>
  <si>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</si>
  <si>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</si>
  <si>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</si>
  <si>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</si>
  <si>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</si>
  <si>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</si>
  <si>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</si>
  <si>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</si>
  <si>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</si>
  <si>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</si>
  <si>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</si>
  <si>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</si>
  <si>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</si>
  <si>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</si>
  <si>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</si>
  <si>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</si>
  <si>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</si>
  <si>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</si>
  <si>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</si>
  <si>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</si>
  <si>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</si>
  <si>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</si>
  <si>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</si>
  <si>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</si>
  <si>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</si>
  <si>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</si>
  <si>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</si>
  <si>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</si>
  <si>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</si>
  <si>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</si>
  <si>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</si>
  <si>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</si>
  <si>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</si>
  <si>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</si>
  <si>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</si>
  <si>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</si>
  <si>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</si>
  <si>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</si>
  <si>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</si>
  <si>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</si>
  <si>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</si>
  <si>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</si>
  <si>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</si>
  <si>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</si>
  <si>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</si>
  <si>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</si>
  <si>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</si>
  <si>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</si>
  <si>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</si>
  <si>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</si>
  <si>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</si>
  <si>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</si>
  <si>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</si>
  <si>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</si>
  <si>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</si>
  <si>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</si>
  <si>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</si>
  <si>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</si>
  <si>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</si>
  <si>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</si>
  <si>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</si>
  <si>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</si>
  <si>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</si>
  <si>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</si>
  <si>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</si>
  <si>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</si>
  <si>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</si>
  <si>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</si>
  <si>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</si>
  <si>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</si>
  <si>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</si>
  <si>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</si>
  <si>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</si>
  <si>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</si>
  <si>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</si>
  <si>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</si>
  <si>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</si>
  <si>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</si>
  <si>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</si>
  <si>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</si>
  <si>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</si>
  <si>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</si>
  <si>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</si>
  <si>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</si>
  <si>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</si>
  <si>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</si>
  <si>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</si>
  <si>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</si>
  <si>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</si>
  <si>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</si>
  <si>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</si>
  <si>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</si>
  <si>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</si>
  <si>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</si>
  <si>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</si>
  <si>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</si>
  <si>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</si>
  <si>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</si>
  <si>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</si>
  <si>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</si>
  <si>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</si>
  <si>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麻薬等対策推進費（広報経費）</t>
    <rPh sb="0" eb="2">
      <t>マヤク</t>
    </rPh>
    <rPh sb="2" eb="3">
      <t>トウ</t>
    </rPh>
    <rPh sb="3" eb="5">
      <t>タイサク</t>
    </rPh>
    <rPh sb="5" eb="7">
      <t>スイシン</t>
    </rPh>
    <rPh sb="7" eb="8">
      <t>ヒ</t>
    </rPh>
    <rPh sb="9" eb="11">
      <t>コウホウ</t>
    </rPh>
    <rPh sb="11" eb="13">
      <t>ケイヒ</t>
    </rPh>
    <phoneticPr fontId="8"/>
  </si>
  <si>
    <t>医薬・生活衛生局</t>
    <rPh sb="0" eb="2">
      <t>イヤク</t>
    </rPh>
    <rPh sb="3" eb="5">
      <t>セイカツ</t>
    </rPh>
    <rPh sb="5" eb="7">
      <t>エイセイ</t>
    </rPh>
    <rPh sb="7" eb="8">
      <t>キョク</t>
    </rPh>
    <phoneticPr fontId="8"/>
  </si>
  <si>
    <t>監視指導・麻薬対策課</t>
    <rPh sb="0" eb="2">
      <t>カンシ</t>
    </rPh>
    <rPh sb="2" eb="4">
      <t>シドウ</t>
    </rPh>
    <rPh sb="5" eb="7">
      <t>マヤク</t>
    </rPh>
    <rPh sb="7" eb="9">
      <t>タイサク</t>
    </rPh>
    <rPh sb="9" eb="10">
      <t>カ</t>
    </rPh>
    <phoneticPr fontId="7"/>
  </si>
  <si>
    <t>○</t>
  </si>
  <si>
    <t>-</t>
  </si>
  <si>
    <t>保健福祉調査委託費</t>
    <rPh sb="0" eb="2">
      <t>ホケン</t>
    </rPh>
    <rPh sb="2" eb="4">
      <t>フクシ</t>
    </rPh>
    <rPh sb="4" eb="6">
      <t>チョウサ</t>
    </rPh>
    <rPh sb="6" eb="8">
      <t>イタク</t>
    </rPh>
    <rPh sb="8" eb="9">
      <t>ヒ</t>
    </rPh>
    <phoneticPr fontId="8"/>
  </si>
  <si>
    <t>医薬品審査等業務庁費</t>
    <rPh sb="0" eb="3">
      <t>イヤクヒン</t>
    </rPh>
    <rPh sb="3" eb="5">
      <t>シンサ</t>
    </rPh>
    <rPh sb="5" eb="6">
      <t>トウ</t>
    </rPh>
    <rPh sb="6" eb="8">
      <t>ギョウム</t>
    </rPh>
    <rPh sb="8" eb="10">
      <t>チョウヒ</t>
    </rPh>
    <phoneticPr fontId="8"/>
  </si>
  <si>
    <t>庁費</t>
    <rPh sb="0" eb="2">
      <t>チョウヒ</t>
    </rPh>
    <phoneticPr fontId="7"/>
  </si>
  <si>
    <t>-</t>
    <phoneticPr fontId="7"/>
  </si>
  <si>
    <t>-</t>
    <phoneticPr fontId="7"/>
  </si>
  <si>
    <t>-</t>
    <phoneticPr fontId="7"/>
  </si>
  <si>
    <t>-</t>
    <phoneticPr fontId="7"/>
  </si>
  <si>
    <t>-</t>
    <phoneticPr fontId="7"/>
  </si>
  <si>
    <t>本事業の目的である薬物乱用の根絶は、啓発活動だけではなく、取締強化、水際対策、国際協力など様々な施策を実施することにより実現されるものである。このため、成果について直接的な指標を示すことは困難である。</t>
  </si>
  <si>
    <t>青少年を始め、国民の規範意識を向上させ、薬物乱用の根絶を図ることを目標とし、薬物乱用防止啓発訪問事業や啓発資材の配布等を実施した。</t>
  </si>
  <si>
    <t>間接的な指標として青少年の大麻・覚醒剤検挙人員を成果実績評価に活用する</t>
  </si>
  <si>
    <t>人</t>
    <rPh sb="0" eb="1">
      <t>ヒト</t>
    </rPh>
    <phoneticPr fontId="8"/>
  </si>
  <si>
    <t>-</t>
    <phoneticPr fontId="7"/>
  </si>
  <si>
    <t>万部</t>
    <rPh sb="0" eb="1">
      <t>マン</t>
    </rPh>
    <rPh sb="1" eb="2">
      <t>ブ</t>
    </rPh>
    <phoneticPr fontId="8"/>
  </si>
  <si>
    <t>万冊</t>
    <rPh sb="0" eb="2">
      <t>マンサツ</t>
    </rPh>
    <phoneticPr fontId="8"/>
  </si>
  <si>
    <t>⑤青少年への普及啓発
（ハローワークや勤労青少年関係団体等の有識・無識の青少年が訪れる施設等に薬物乱用防止啓発読本を配布）</t>
    <rPh sb="19" eb="21">
      <t>キンロウ</t>
    </rPh>
    <rPh sb="21" eb="24">
      <t>セイショウネン</t>
    </rPh>
    <rPh sb="24" eb="26">
      <t>カンケイ</t>
    </rPh>
    <rPh sb="26" eb="28">
      <t>ダンタイ</t>
    </rPh>
    <rPh sb="36" eb="39">
      <t>セイショウネン</t>
    </rPh>
    <rPh sb="45" eb="46">
      <t>トウ</t>
    </rPh>
    <phoneticPr fontId="7"/>
  </si>
  <si>
    <t>①X:「当該年度の執行額」（円）／
Y:「当該年度の人数」　　　　　　　　　　　　　　</t>
    <rPh sb="4" eb="6">
      <t>トウガイ</t>
    </rPh>
    <rPh sb="6" eb="8">
      <t>ネンド</t>
    </rPh>
    <rPh sb="9" eb="11">
      <t>シッコウ</t>
    </rPh>
    <rPh sb="11" eb="12">
      <t>ガク</t>
    </rPh>
    <rPh sb="14" eb="15">
      <t>エン</t>
    </rPh>
    <rPh sb="21" eb="23">
      <t>トウガイ</t>
    </rPh>
    <rPh sb="23" eb="25">
      <t>ネンド</t>
    </rPh>
    <rPh sb="26" eb="28">
      <t>ニンズウ</t>
    </rPh>
    <phoneticPr fontId="8"/>
  </si>
  <si>
    <t>円</t>
    <rPh sb="0" eb="1">
      <t>エン</t>
    </rPh>
    <phoneticPr fontId="7"/>
  </si>
  <si>
    <t>②X:「当該年度の執行額」（円）／
Y:「当該年度の配布数（送付数）」
（企画・編集、印刷、送付のそれぞれを合計）　　　　　　　　　　　　　　</t>
    <rPh sb="14" eb="15">
      <t>エン</t>
    </rPh>
    <rPh sb="26" eb="28">
      <t>ハイフ</t>
    </rPh>
    <rPh sb="28" eb="29">
      <t>スウ</t>
    </rPh>
    <rPh sb="30" eb="32">
      <t>ソウフ</t>
    </rPh>
    <rPh sb="32" eb="33">
      <t>スウ</t>
    </rPh>
    <rPh sb="37" eb="39">
      <t>キカク</t>
    </rPh>
    <rPh sb="40" eb="42">
      <t>ヘンシュウ</t>
    </rPh>
    <rPh sb="43" eb="45">
      <t>インサツ</t>
    </rPh>
    <rPh sb="46" eb="48">
      <t>ソウフ</t>
    </rPh>
    <rPh sb="54" eb="56">
      <t>ゴウケイ</t>
    </rPh>
    <phoneticPr fontId="8"/>
  </si>
  <si>
    <t>③X:「当該年度の執行額」（円）／
Y:「当該年度の配布数（送付数）」
（企画・編集、印刷、送付のそれぞれを合計）　　　　　　　　　　　　　　</t>
    <rPh sb="14" eb="15">
      <t>エン</t>
    </rPh>
    <phoneticPr fontId="8"/>
  </si>
  <si>
    <t>④X:「当該年度の執行額」（円）／
Y:「当該年度の配布数（送付数）」
（企画・編集、印刷、送付のそれぞれを合計）　　　　　　　　　　　　　　　</t>
    <rPh sb="14" eb="15">
      <t>エン</t>
    </rPh>
    <phoneticPr fontId="8"/>
  </si>
  <si>
    <t>⑤X:「当該年度の執行額」（円）／
Y:「当該年度の配布数（送付数）」
（企画・編集、印刷、送付のそれぞれを合計）　　　　　　　　　　　　　　</t>
    <rPh sb="14" eb="15">
      <t>エン</t>
    </rPh>
    <phoneticPr fontId="8"/>
  </si>
  <si>
    <t>企画・編集
948,240/2,800,500
印刷
5,032,800/2,541,500
送付
4,700,000/2,541,500</t>
    <rPh sb="0" eb="2">
      <t>キカク</t>
    </rPh>
    <rPh sb="3" eb="5">
      <t>ヘンシュウ</t>
    </rPh>
    <rPh sb="24" eb="26">
      <t>インサツ</t>
    </rPh>
    <rPh sb="47" eb="49">
      <t>ソウフ</t>
    </rPh>
    <phoneticPr fontId="8"/>
  </si>
  <si>
    <t>企画・編集
884,520/2,701,600
印刷
4,687,200/2,500,500
送付
4,498,664/2,500,500</t>
    <rPh sb="0" eb="2">
      <t>キカク</t>
    </rPh>
    <rPh sb="3" eb="5">
      <t>ヘンシュウ</t>
    </rPh>
    <rPh sb="24" eb="26">
      <t>インサツ</t>
    </rPh>
    <rPh sb="47" eb="49">
      <t>ソウフ</t>
    </rPh>
    <phoneticPr fontId="8"/>
  </si>
  <si>
    <t>企画・編集
305,316/1,113,865
印刷
1,912,728/1,113,865
送付
351,665/9,600</t>
    <phoneticPr fontId="7"/>
  </si>
  <si>
    <t>企画・編集
305,316/1,087,500
印刷
1,867,455/1,087,500
送付
331,334/8,850</t>
    <phoneticPr fontId="7"/>
  </si>
  <si>
    <t>企画・編集
948,240/2,800,500
印刷
4,204,234/201,700
送付
499,990/201,700</t>
    <rPh sb="0" eb="2">
      <t>キカク</t>
    </rPh>
    <rPh sb="3" eb="5">
      <t>ヘンシュウ</t>
    </rPh>
    <rPh sb="24" eb="26">
      <t>インサツ</t>
    </rPh>
    <rPh sb="45" eb="47">
      <t>ソウフ</t>
    </rPh>
    <phoneticPr fontId="8"/>
  </si>
  <si>
    <t>企画・編集
884,520/2,701,600
印刷
4,213,447/201,100
送付
614,000/201,100</t>
    <rPh sb="0" eb="2">
      <t>キカク</t>
    </rPh>
    <rPh sb="3" eb="5">
      <t>ヘンシュウ</t>
    </rPh>
    <rPh sb="24" eb="26">
      <t>インサツ</t>
    </rPh>
    <rPh sb="45" eb="47">
      <t>ソウフ</t>
    </rPh>
    <phoneticPr fontId="8"/>
  </si>
  <si>
    <t>麻薬・覚醒剤等の乱用を防止すること（Ⅱ－３）</t>
  </si>
  <si>
    <t>規制されている乱用薬物について、不正流通の遮断及び乱用防止を推進すること（Ⅱ－３－１）</t>
  </si>
  <si>
    <t>-</t>
    <phoneticPr fontId="7"/>
  </si>
  <si>
    <t>-</t>
    <phoneticPr fontId="7"/>
  </si>
  <si>
    <t>-</t>
    <phoneticPr fontId="7"/>
  </si>
  <si>
    <t>全国の青少年や家族に対する啓発強化とその規範意識の向上を図る必要がある。その取組に対しては広く国民のニーズがある。</t>
    <rPh sb="0" eb="2">
      <t>ゼンコク</t>
    </rPh>
    <rPh sb="3" eb="6">
      <t>セイショウネン</t>
    </rPh>
    <rPh sb="7" eb="9">
      <t>カゾク</t>
    </rPh>
    <rPh sb="10" eb="11">
      <t>タイ</t>
    </rPh>
    <rPh sb="13" eb="15">
      <t>ケイハツ</t>
    </rPh>
    <rPh sb="15" eb="17">
      <t>キョウカ</t>
    </rPh>
    <rPh sb="20" eb="22">
      <t>キハン</t>
    </rPh>
    <rPh sb="22" eb="24">
      <t>イシキ</t>
    </rPh>
    <rPh sb="25" eb="27">
      <t>コウジョウ</t>
    </rPh>
    <rPh sb="28" eb="29">
      <t>ハカ</t>
    </rPh>
    <rPh sb="30" eb="32">
      <t>ヒツヨウ</t>
    </rPh>
    <rPh sb="38" eb="40">
      <t>トリクミ</t>
    </rPh>
    <rPh sb="41" eb="42">
      <t>タイ</t>
    </rPh>
    <rPh sb="45" eb="46">
      <t>ヒロ</t>
    </rPh>
    <rPh sb="47" eb="49">
      <t>コクミン</t>
    </rPh>
    <phoneticPr fontId="3"/>
  </si>
  <si>
    <t>有</t>
  </si>
  <si>
    <t>無</t>
  </si>
  <si>
    <t>少額の随意契約案件以外は、原則として、一般競争入札を利用するなど、競争性を確保しながら、支出先を選定している。
薬物乱用防止指導員養成事業については、事業の質の確保等のため、一般競争入札（総合評価落札方式）を実施したが、実施にあたりは、公共調達委員会の了承を得て、適切に実施している。しかし、結果として、１者応札となったため、次回の入札に向けては、仕様書の記載等について検討する。</t>
    <rPh sb="0" eb="2">
      <t>ショウガク</t>
    </rPh>
    <rPh sb="3" eb="5">
      <t>ズイイ</t>
    </rPh>
    <rPh sb="5" eb="7">
      <t>ケイヤク</t>
    </rPh>
    <rPh sb="7" eb="9">
      <t>アンケン</t>
    </rPh>
    <rPh sb="9" eb="11">
      <t>イガイ</t>
    </rPh>
    <rPh sb="13" eb="15">
      <t>ゲンソク</t>
    </rPh>
    <rPh sb="19" eb="21">
      <t>イッパン</t>
    </rPh>
    <rPh sb="21" eb="23">
      <t>キョウソウ</t>
    </rPh>
    <rPh sb="23" eb="25">
      <t>ニュウサツ</t>
    </rPh>
    <rPh sb="26" eb="28">
      <t>リヨウ</t>
    </rPh>
    <rPh sb="33" eb="35">
      <t>キョウソウ</t>
    </rPh>
    <rPh sb="35" eb="36">
      <t>セイ</t>
    </rPh>
    <rPh sb="37" eb="39">
      <t>カクホ</t>
    </rPh>
    <rPh sb="44" eb="46">
      <t>シシュツ</t>
    </rPh>
    <rPh sb="46" eb="47">
      <t>サキ</t>
    </rPh>
    <rPh sb="48" eb="50">
      <t>センテイ</t>
    </rPh>
    <rPh sb="56" eb="58">
      <t>ヤクブツ</t>
    </rPh>
    <rPh sb="58" eb="60">
      <t>ランヨウ</t>
    </rPh>
    <rPh sb="60" eb="62">
      <t>ボウシ</t>
    </rPh>
    <rPh sb="75" eb="77">
      <t>ジギョウ</t>
    </rPh>
    <rPh sb="78" eb="79">
      <t>シツ</t>
    </rPh>
    <rPh sb="80" eb="82">
      <t>カクホ</t>
    </rPh>
    <rPh sb="82" eb="83">
      <t>トウ</t>
    </rPh>
    <rPh sb="87" eb="89">
      <t>イッパン</t>
    </rPh>
    <rPh sb="89" eb="91">
      <t>キョウソウ</t>
    </rPh>
    <rPh sb="91" eb="93">
      <t>ニュウサツ</t>
    </rPh>
    <rPh sb="94" eb="96">
      <t>ソウゴウ</t>
    </rPh>
    <rPh sb="96" eb="98">
      <t>ヒョウカ</t>
    </rPh>
    <rPh sb="98" eb="100">
      <t>ラクサツ</t>
    </rPh>
    <rPh sb="100" eb="102">
      <t>ホウシキ</t>
    </rPh>
    <rPh sb="153" eb="154">
      <t>シャ</t>
    </rPh>
    <phoneticPr fontId="8"/>
  </si>
  <si>
    <t>‐</t>
  </si>
  <si>
    <t>-</t>
    <phoneticPr fontId="7"/>
  </si>
  <si>
    <t>事業目的に即した適正な執行を行っている。</t>
    <rPh sb="0" eb="2">
      <t>ジギョウ</t>
    </rPh>
    <rPh sb="2" eb="4">
      <t>モクテキ</t>
    </rPh>
    <rPh sb="5" eb="6">
      <t>ソク</t>
    </rPh>
    <rPh sb="8" eb="10">
      <t>テキセイ</t>
    </rPh>
    <rPh sb="11" eb="13">
      <t>シッコウ</t>
    </rPh>
    <rPh sb="14" eb="15">
      <t>オコナ</t>
    </rPh>
    <phoneticPr fontId="3"/>
  </si>
  <si>
    <t>資金の流れは、事業を行うにあたり必要最小限に限定されており、合理的なものであると考えられる。</t>
    <rPh sb="0" eb="2">
      <t>シキン</t>
    </rPh>
    <rPh sb="3" eb="4">
      <t>ナガ</t>
    </rPh>
    <rPh sb="7" eb="9">
      <t>ジギョウ</t>
    </rPh>
    <rPh sb="10" eb="11">
      <t>オコナ</t>
    </rPh>
    <rPh sb="16" eb="18">
      <t>ヒツヨウ</t>
    </rPh>
    <rPh sb="18" eb="21">
      <t>サイショウゲン</t>
    </rPh>
    <rPh sb="22" eb="24">
      <t>ゲンテイ</t>
    </rPh>
    <rPh sb="30" eb="33">
      <t>ゴウリテキ</t>
    </rPh>
    <rPh sb="40" eb="41">
      <t>カンガ</t>
    </rPh>
    <phoneticPr fontId="3"/>
  </si>
  <si>
    <t>支出選定にあたっては、原則競争入札としており、随意契約をする場合であっても、企画競争・相見積もりを行い、競争性の確保に努めている。</t>
    <rPh sb="0" eb="2">
      <t>シシュツ</t>
    </rPh>
    <rPh sb="2" eb="4">
      <t>センテイ</t>
    </rPh>
    <rPh sb="11" eb="13">
      <t>ゲンソク</t>
    </rPh>
    <rPh sb="13" eb="15">
      <t>キョウソウ</t>
    </rPh>
    <rPh sb="15" eb="17">
      <t>ニュウサツ</t>
    </rPh>
    <rPh sb="23" eb="25">
      <t>ズイイ</t>
    </rPh>
    <rPh sb="25" eb="27">
      <t>ケイヤク</t>
    </rPh>
    <rPh sb="30" eb="32">
      <t>バアイ</t>
    </rPh>
    <rPh sb="38" eb="40">
      <t>キカク</t>
    </rPh>
    <rPh sb="40" eb="42">
      <t>キョウソウ</t>
    </rPh>
    <rPh sb="43" eb="46">
      <t>アイミツ</t>
    </rPh>
    <rPh sb="49" eb="50">
      <t>オコナ</t>
    </rPh>
    <rPh sb="52" eb="55">
      <t>キョウソウセイ</t>
    </rPh>
    <rPh sb="56" eb="58">
      <t>カクホ</t>
    </rPh>
    <rPh sb="59" eb="60">
      <t>ツト</t>
    </rPh>
    <phoneticPr fontId="3"/>
  </si>
  <si>
    <t>パンフレット、リーフレット等を広く小学校、高等学校、関係団体、都道府県等に配布し、薬物乱用防止に係る啓発が図られている。</t>
    <rPh sb="13" eb="14">
      <t>トウ</t>
    </rPh>
    <rPh sb="15" eb="16">
      <t>ヒロ</t>
    </rPh>
    <rPh sb="17" eb="20">
      <t>ショウガッコウ</t>
    </rPh>
    <rPh sb="21" eb="23">
      <t>コウトウ</t>
    </rPh>
    <rPh sb="23" eb="25">
      <t>ガッコウ</t>
    </rPh>
    <rPh sb="26" eb="28">
      <t>カンケイ</t>
    </rPh>
    <rPh sb="28" eb="30">
      <t>ダンタイ</t>
    </rPh>
    <rPh sb="31" eb="35">
      <t>トドウフケン</t>
    </rPh>
    <rPh sb="35" eb="36">
      <t>トウ</t>
    </rPh>
    <rPh sb="37" eb="39">
      <t>ハイフ</t>
    </rPh>
    <rPh sb="41" eb="43">
      <t>ヤクブツ</t>
    </rPh>
    <rPh sb="43" eb="45">
      <t>ランヨウ</t>
    </rPh>
    <rPh sb="45" eb="47">
      <t>ボウシ</t>
    </rPh>
    <rPh sb="48" eb="49">
      <t>カカ</t>
    </rPh>
    <rPh sb="50" eb="52">
      <t>ケイハツ</t>
    </rPh>
    <rPh sb="53" eb="54">
      <t>ハカ</t>
    </rPh>
    <phoneticPr fontId="3"/>
  </si>
  <si>
    <t>麻薬・覚せい剤等対策費</t>
  </si>
  <si>
    <t>危険ドラッグ対策費</t>
  </si>
  <si>
    <t>　薬物乱用防止啓発訪問事業において、啓発人数が１千万人となり、また、全国の青少年やその家族を対象とした薬物乱用防止啓発読本を作成・配布するなど薬物乱用防止に関する啓発強化を図った。しかし、依然として覚醒剤事犯が薬物事犯の大半を占めており、危険ドラッグ等の乱用も根絶に至っておらず、また最近では特に若年層による大麻の乱用が大きな社会問題となるなど、憂慮すべき状況にある。このため、薬物乱用防止啓発読本の作成や薬物乱用防止啓発訪問事業で用いる専門の教材等に大麻等の情報も充実させるとともに、新たな広告媒体を用いた啓発活動を積極的に実施していく必要がある。</t>
    <rPh sb="1" eb="3">
      <t>ヤクブツ</t>
    </rPh>
    <rPh sb="3" eb="5">
      <t>ランヨウ</t>
    </rPh>
    <rPh sb="5" eb="7">
      <t>ボウシ</t>
    </rPh>
    <rPh sb="7" eb="9">
      <t>ケイハツ</t>
    </rPh>
    <rPh sb="9" eb="11">
      <t>ホウモン</t>
    </rPh>
    <rPh sb="11" eb="13">
      <t>ジギョウ</t>
    </rPh>
    <rPh sb="18" eb="20">
      <t>ケイハツ</t>
    </rPh>
    <rPh sb="20" eb="22">
      <t>ニンズウ</t>
    </rPh>
    <rPh sb="24" eb="25">
      <t>セン</t>
    </rPh>
    <rPh sb="25" eb="27">
      <t>マンニン</t>
    </rPh>
    <rPh sb="34" eb="36">
      <t>ゼンコク</t>
    </rPh>
    <rPh sb="37" eb="40">
      <t>セイショウネン</t>
    </rPh>
    <rPh sb="43" eb="45">
      <t>カゾク</t>
    </rPh>
    <rPh sb="46" eb="48">
      <t>タイショウ</t>
    </rPh>
    <rPh sb="51" eb="53">
      <t>ヤクブツ</t>
    </rPh>
    <rPh sb="53" eb="55">
      <t>ランヨウ</t>
    </rPh>
    <rPh sb="55" eb="57">
      <t>ボウシ</t>
    </rPh>
    <rPh sb="57" eb="59">
      <t>ケイハツ</t>
    </rPh>
    <rPh sb="59" eb="61">
      <t>ドクホン</t>
    </rPh>
    <rPh sb="62" eb="64">
      <t>サクセイ</t>
    </rPh>
    <rPh sb="65" eb="67">
      <t>ハイフ</t>
    </rPh>
    <rPh sb="71" eb="73">
      <t>ヤクブツ</t>
    </rPh>
    <rPh sb="73" eb="75">
      <t>ランヨウ</t>
    </rPh>
    <rPh sb="75" eb="77">
      <t>ボウシ</t>
    </rPh>
    <rPh sb="78" eb="79">
      <t>カン</t>
    </rPh>
    <rPh sb="81" eb="83">
      <t>ケイハツ</t>
    </rPh>
    <rPh sb="83" eb="85">
      <t>キョウカ</t>
    </rPh>
    <rPh sb="86" eb="87">
      <t>ハカ</t>
    </rPh>
    <rPh sb="94" eb="96">
      <t>イゼン</t>
    </rPh>
    <rPh sb="99" eb="102">
      <t>カクセイザイ</t>
    </rPh>
    <rPh sb="102" eb="104">
      <t>ジハン</t>
    </rPh>
    <rPh sb="105" eb="107">
      <t>ヤクブツ</t>
    </rPh>
    <rPh sb="107" eb="109">
      <t>ジハン</t>
    </rPh>
    <rPh sb="110" eb="112">
      <t>タイハン</t>
    </rPh>
    <rPh sb="113" eb="114">
      <t>シ</t>
    </rPh>
    <rPh sb="119" eb="121">
      <t>キケン</t>
    </rPh>
    <rPh sb="125" eb="126">
      <t>トウ</t>
    </rPh>
    <rPh sb="127" eb="129">
      <t>ランヨウ</t>
    </rPh>
    <rPh sb="130" eb="132">
      <t>コンゼツ</t>
    </rPh>
    <rPh sb="133" eb="134">
      <t>イタ</t>
    </rPh>
    <rPh sb="142" eb="144">
      <t>サイキン</t>
    </rPh>
    <rPh sb="146" eb="147">
      <t>トク</t>
    </rPh>
    <rPh sb="148" eb="151">
      <t>ジャクネンソウ</t>
    </rPh>
    <rPh sb="154" eb="156">
      <t>タイマ</t>
    </rPh>
    <rPh sb="157" eb="159">
      <t>ランヨウ</t>
    </rPh>
    <rPh sb="160" eb="161">
      <t>オオ</t>
    </rPh>
    <rPh sb="163" eb="165">
      <t>シャカイ</t>
    </rPh>
    <rPh sb="165" eb="167">
      <t>モンダイ</t>
    </rPh>
    <rPh sb="173" eb="175">
      <t>ユウリョ</t>
    </rPh>
    <rPh sb="178" eb="180">
      <t>ジョウキョウ</t>
    </rPh>
    <rPh sb="189" eb="191">
      <t>ヤクブツ</t>
    </rPh>
    <rPh sb="191" eb="193">
      <t>ランヨウ</t>
    </rPh>
    <rPh sb="193" eb="195">
      <t>ボウシ</t>
    </rPh>
    <rPh sb="195" eb="197">
      <t>ケイハツ</t>
    </rPh>
    <rPh sb="197" eb="199">
      <t>ドクホン</t>
    </rPh>
    <rPh sb="200" eb="202">
      <t>サクセイ</t>
    </rPh>
    <rPh sb="203" eb="205">
      <t>ヤクブツ</t>
    </rPh>
    <rPh sb="205" eb="207">
      <t>ランヨウ</t>
    </rPh>
    <rPh sb="207" eb="209">
      <t>ボウシ</t>
    </rPh>
    <rPh sb="209" eb="211">
      <t>ケイハツ</t>
    </rPh>
    <rPh sb="211" eb="213">
      <t>ホウモン</t>
    </rPh>
    <rPh sb="213" eb="215">
      <t>ジギョウ</t>
    </rPh>
    <rPh sb="216" eb="217">
      <t>モチ</t>
    </rPh>
    <rPh sb="219" eb="221">
      <t>センモン</t>
    </rPh>
    <rPh sb="222" eb="224">
      <t>キョウザイ</t>
    </rPh>
    <rPh sb="224" eb="225">
      <t>トウ</t>
    </rPh>
    <rPh sb="226" eb="228">
      <t>タイマ</t>
    </rPh>
    <rPh sb="228" eb="229">
      <t>トウ</t>
    </rPh>
    <rPh sb="230" eb="232">
      <t>ジョウホウ</t>
    </rPh>
    <rPh sb="233" eb="235">
      <t>ジュウジツ</t>
    </rPh>
    <rPh sb="243" eb="244">
      <t>アラ</t>
    </rPh>
    <rPh sb="246" eb="248">
      <t>コウコク</t>
    </rPh>
    <rPh sb="248" eb="250">
      <t>バイタイ</t>
    </rPh>
    <rPh sb="251" eb="252">
      <t>モチ</t>
    </rPh>
    <rPh sb="254" eb="256">
      <t>ケイハツ</t>
    </rPh>
    <rPh sb="256" eb="258">
      <t>カツドウ</t>
    </rPh>
    <rPh sb="259" eb="262">
      <t>セッキョクテキ</t>
    </rPh>
    <rPh sb="263" eb="265">
      <t>ジッシ</t>
    </rPh>
    <rPh sb="269" eb="271">
      <t>ヒツヨウ</t>
    </rPh>
    <phoneticPr fontId="8"/>
  </si>
  <si>
    <t>点検対象外</t>
    <rPh sb="0" eb="2">
      <t>テンケン</t>
    </rPh>
    <rPh sb="2" eb="5">
      <t>タイショウガイ</t>
    </rPh>
    <phoneticPr fontId="7"/>
  </si>
  <si>
    <t>349</t>
  </si>
  <si>
    <t>340</t>
  </si>
  <si>
    <t>317</t>
  </si>
  <si>
    <t>351</t>
  </si>
  <si>
    <t>276</t>
  </si>
  <si>
    <t>348</t>
  </si>
  <si>
    <t>329</t>
  </si>
  <si>
    <t>358</t>
    <phoneticPr fontId="7"/>
  </si>
  <si>
    <t>雑役務費</t>
    <rPh sb="0" eb="1">
      <t>ザツ</t>
    </rPh>
    <rPh sb="1" eb="3">
      <t>エキム</t>
    </rPh>
    <rPh sb="3" eb="4">
      <t>ヒ</t>
    </rPh>
    <phoneticPr fontId="6"/>
  </si>
  <si>
    <t>諸謝金</t>
    <rPh sb="0" eb="1">
      <t>ショ</t>
    </rPh>
    <rPh sb="1" eb="3">
      <t>シャキン</t>
    </rPh>
    <phoneticPr fontId="6"/>
  </si>
  <si>
    <t>印刷製本費</t>
    <rPh sb="0" eb="2">
      <t>インサツ</t>
    </rPh>
    <rPh sb="2" eb="4">
      <t>セイホン</t>
    </rPh>
    <rPh sb="4" eb="5">
      <t>ヒ</t>
    </rPh>
    <phoneticPr fontId="6"/>
  </si>
  <si>
    <t>通信運搬費</t>
    <rPh sb="0" eb="2">
      <t>ツウシン</t>
    </rPh>
    <rPh sb="2" eb="5">
      <t>ウンパンヒ</t>
    </rPh>
    <phoneticPr fontId="6"/>
  </si>
  <si>
    <t>旅費</t>
    <rPh sb="0" eb="2">
      <t>リョヒ</t>
    </rPh>
    <phoneticPr fontId="6"/>
  </si>
  <si>
    <t>事務局運営費、啓発資材制作費、監修費、広報費等</t>
    <rPh sb="0" eb="3">
      <t>ジムキョク</t>
    </rPh>
    <rPh sb="3" eb="6">
      <t>ウンエイヒ</t>
    </rPh>
    <rPh sb="7" eb="9">
      <t>ケイハツ</t>
    </rPh>
    <rPh sb="9" eb="11">
      <t>シザイ</t>
    </rPh>
    <rPh sb="11" eb="14">
      <t>セイサクヒ</t>
    </rPh>
    <rPh sb="15" eb="18">
      <t>カンシュウヒ</t>
    </rPh>
    <rPh sb="19" eb="22">
      <t>コウホウヒ</t>
    </rPh>
    <rPh sb="22" eb="23">
      <t>トウ</t>
    </rPh>
    <phoneticPr fontId="6"/>
  </si>
  <si>
    <t>講師謝金</t>
    <rPh sb="0" eb="2">
      <t>コウシ</t>
    </rPh>
    <rPh sb="2" eb="4">
      <t>シャキン</t>
    </rPh>
    <phoneticPr fontId="6"/>
  </si>
  <si>
    <t>啓発資材印刷費</t>
    <rPh sb="0" eb="2">
      <t>ケイハツ</t>
    </rPh>
    <rPh sb="2" eb="4">
      <t>シザイ</t>
    </rPh>
    <rPh sb="4" eb="7">
      <t>インサツヒ</t>
    </rPh>
    <phoneticPr fontId="6"/>
  </si>
  <si>
    <t>資材運搬費</t>
    <rPh sb="0" eb="2">
      <t>シザイ</t>
    </rPh>
    <rPh sb="2" eb="5">
      <t>ウンパンヒ</t>
    </rPh>
    <phoneticPr fontId="6"/>
  </si>
  <si>
    <t>講師旅費、運営スタッフ旅費</t>
    <rPh sb="0" eb="2">
      <t>コウシ</t>
    </rPh>
    <rPh sb="2" eb="4">
      <t>リョヒ</t>
    </rPh>
    <rPh sb="5" eb="7">
      <t>ウンエイ</t>
    </rPh>
    <rPh sb="11" eb="13">
      <t>リョヒ</t>
    </rPh>
    <phoneticPr fontId="6"/>
  </si>
  <si>
    <t>A.（株）小学館集英社プロダクション</t>
    <phoneticPr fontId="7"/>
  </si>
  <si>
    <t>B.（株）小学館集英社プロダクション</t>
    <phoneticPr fontId="7"/>
  </si>
  <si>
    <t>薬物乱用防止指導員養成事業</t>
  </si>
  <si>
    <t>青少年の大麻・覚醒剤検挙人員</t>
    <phoneticPr fontId="7"/>
  </si>
  <si>
    <t>①薬物乱用防止啓発訪問事業</t>
    <phoneticPr fontId="7"/>
  </si>
  <si>
    <t>②「ダメ。ゼッタイ。」普及運動用リーフレット</t>
    <phoneticPr fontId="7"/>
  </si>
  <si>
    <t>③小学校の保護者への普及啓発
（全小学６年生の保護者に薬物乱用防止啓発読本を配布）</t>
    <phoneticPr fontId="7"/>
  </si>
  <si>
    <t>④高校生への普及啓発
（全高校卒業予定者に薬物乱用防止啓発読本を配布）</t>
    <phoneticPr fontId="7"/>
  </si>
  <si>
    <t>第五次薬物乱用防止五か年戦略の目標１で｢青少年を中心とした広報・啓発を通じた国民全体の規範意識の向上による薬物乱用未然防止｣が掲げられ、関係省庁連携の下、薬物乱用の未然防止対策を行うことになっており、厚生労働省として対応すべき事業である。</t>
    <rPh sb="1" eb="2">
      <t>ゴ</t>
    </rPh>
    <rPh sb="3" eb="5">
      <t>ヤクブツ</t>
    </rPh>
    <rPh sb="5" eb="7">
      <t>ランヨウ</t>
    </rPh>
    <rPh sb="7" eb="9">
      <t>ボウシ</t>
    </rPh>
    <rPh sb="9" eb="10">
      <t>ゴ</t>
    </rPh>
    <rPh sb="11" eb="12">
      <t>ネン</t>
    </rPh>
    <rPh sb="12" eb="14">
      <t>センリャク</t>
    </rPh>
    <rPh sb="15" eb="17">
      <t>モクヒョウ</t>
    </rPh>
    <rPh sb="20" eb="23">
      <t>セイショウネン</t>
    </rPh>
    <rPh sb="24" eb="26">
      <t>チュウシン</t>
    </rPh>
    <rPh sb="29" eb="31">
      <t>コウホウ</t>
    </rPh>
    <rPh sb="32" eb="34">
      <t>ケイハツ</t>
    </rPh>
    <rPh sb="35" eb="36">
      <t>ツウ</t>
    </rPh>
    <rPh sb="38" eb="40">
      <t>コクミン</t>
    </rPh>
    <rPh sb="40" eb="42">
      <t>ゼンタイ</t>
    </rPh>
    <rPh sb="43" eb="45">
      <t>キハン</t>
    </rPh>
    <rPh sb="45" eb="47">
      <t>イシキ</t>
    </rPh>
    <rPh sb="48" eb="50">
      <t>コウジョウ</t>
    </rPh>
    <rPh sb="53" eb="55">
      <t>ヤクブツ</t>
    </rPh>
    <rPh sb="55" eb="57">
      <t>ランヨウ</t>
    </rPh>
    <rPh sb="57" eb="59">
      <t>ミゼン</t>
    </rPh>
    <rPh sb="59" eb="61">
      <t>ボウシ</t>
    </rPh>
    <rPh sb="63" eb="64">
      <t>カカ</t>
    </rPh>
    <rPh sb="68" eb="70">
      <t>カンケイ</t>
    </rPh>
    <rPh sb="70" eb="72">
      <t>ショウチョウ</t>
    </rPh>
    <rPh sb="72" eb="74">
      <t>レンケイ</t>
    </rPh>
    <rPh sb="75" eb="76">
      <t>モト</t>
    </rPh>
    <rPh sb="77" eb="79">
      <t>ヤクブツ</t>
    </rPh>
    <rPh sb="79" eb="81">
      <t>ランヨウ</t>
    </rPh>
    <rPh sb="82" eb="84">
      <t>ミゼン</t>
    </rPh>
    <rPh sb="84" eb="86">
      <t>ボウシ</t>
    </rPh>
    <rPh sb="86" eb="88">
      <t>タイサク</t>
    </rPh>
    <rPh sb="89" eb="90">
      <t>オコナ</t>
    </rPh>
    <rPh sb="100" eb="102">
      <t>コウセイ</t>
    </rPh>
    <rPh sb="102" eb="105">
      <t>ロウドウショウ</t>
    </rPh>
    <rPh sb="108" eb="110">
      <t>タイオウ</t>
    </rPh>
    <rPh sb="113" eb="115">
      <t>ジギョウ</t>
    </rPh>
    <phoneticPr fontId="2"/>
  </si>
  <si>
    <t>訪問事業の到達目標を参加者数11万程度と設定していたが、平成29年度は参加者数18.5万程度、平成30年度は参加者数18.9万程度と目標値を上回ることができた。その他の事業についても、事前に必要部数を聴取し、必要最小限の範囲で執行を行っている。</t>
    <rPh sb="0" eb="2">
      <t>ホウモン</t>
    </rPh>
    <rPh sb="2" eb="4">
      <t>ジギョウ</t>
    </rPh>
    <rPh sb="5" eb="7">
      <t>トウタツ</t>
    </rPh>
    <rPh sb="7" eb="9">
      <t>モクヒョウ</t>
    </rPh>
    <rPh sb="20" eb="22">
      <t>セッテイ</t>
    </rPh>
    <rPh sb="35" eb="39">
      <t>サンカシャスウ</t>
    </rPh>
    <rPh sb="43" eb="44">
      <t>マン</t>
    </rPh>
    <rPh sb="44" eb="46">
      <t>テイド</t>
    </rPh>
    <rPh sb="47" eb="49">
      <t>ヘイセイ</t>
    </rPh>
    <rPh sb="51" eb="53">
      <t>ネンド</t>
    </rPh>
    <rPh sb="66" eb="69">
      <t>モクヒョウチ</t>
    </rPh>
    <rPh sb="70" eb="72">
      <t>ウワマワ</t>
    </rPh>
    <rPh sb="82" eb="83">
      <t>タ</t>
    </rPh>
    <rPh sb="84" eb="86">
      <t>ジギョウ</t>
    </rPh>
    <rPh sb="92" eb="94">
      <t>ジゼン</t>
    </rPh>
    <rPh sb="95" eb="97">
      <t>ヒツヨウ</t>
    </rPh>
    <rPh sb="97" eb="99">
      <t>ブスウ</t>
    </rPh>
    <rPh sb="100" eb="102">
      <t>チョウシュ</t>
    </rPh>
    <rPh sb="104" eb="106">
      <t>ヒツヨウ</t>
    </rPh>
    <rPh sb="106" eb="108">
      <t>サイショウ</t>
    </rPh>
    <phoneticPr fontId="3"/>
  </si>
  <si>
    <t>・薬物乱用防止対策事業の実施について
　　（平成１１年７月９日医薬発第８３５号）
・新国連薬物乱用根絶宣言
・「ダメ。ゼッタイ。」普及運動実施要綱
・麻薬・覚醒剤乱用防止運動実施要綱
・薬物乱用防止教育の充実について
（平成２０年９月１７日２０文科ス第６３９号）
・第五次薬物乱用防止五か年戦略
・「世界一安全な日本」創造戦略
・再犯防止推進計画</t>
    <rPh sb="134" eb="135">
      <t>5</t>
    </rPh>
    <rPh sb="165" eb="167">
      <t>サイハン</t>
    </rPh>
    <rPh sb="167" eb="169">
      <t>ボウシ</t>
    </rPh>
    <rPh sb="169" eb="171">
      <t>スイシン</t>
    </rPh>
    <rPh sb="171" eb="173">
      <t>ケイカク</t>
    </rPh>
    <phoneticPr fontId="7"/>
  </si>
  <si>
    <t>【覚醒剤等撲滅啓発等委託費】
麻薬・覚醒剤等の薬物乱用による危害を広く国民に周知させ、国民一人一人の認識を高めることにより、麻薬・覚醒剤等の薬物乱用の根絶を図る
【覚醒剤防止特別対策費】
国連決議による｢６．２６国際麻薬乱用撲滅デー｣の周知を図るとともに、薬物乱用による健康被害等の危害について広く国民に周知、その認識を高めることにより薬物乱用の根絶を図る
【薬物乱用防止普及啓発推進事業費】
小学６年生の保護者、高校卒業予定者、有職・無職の未成年者に対して、それぞれの成長段階にあわせた薬物乱用防止についての啓発資材を作成・配布することにより、若年層による薬物の乱用を未然に阻止する
【薬物乱用者に対する再乱用防止対策事業費】
第五次薬物乱用防止五か年戦略・再犯防止推進計画に基づき、薬物依存症の正しい知識と理解について広く国民に周知し、薬物依存症者やその家族が適切な治療や支援に結びつく社会を実現する</t>
    <rPh sb="226" eb="227">
      <t>タイ</t>
    </rPh>
    <rPh sb="260" eb="262">
      <t>サクセイ</t>
    </rPh>
    <rPh sb="263" eb="265">
      <t>ハイフ</t>
    </rPh>
    <rPh sb="275" eb="276">
      <t>ソウ</t>
    </rPh>
    <rPh sb="285" eb="287">
      <t>ミゼン</t>
    </rPh>
    <rPh sb="294" eb="296">
      <t>ヤクブツ</t>
    </rPh>
    <rPh sb="296" eb="299">
      <t>ランヨウシャ</t>
    </rPh>
    <rPh sb="300" eb="301">
      <t>タイ</t>
    </rPh>
    <rPh sb="339" eb="340">
      <t>モト</t>
    </rPh>
    <phoneticPr fontId="7"/>
  </si>
  <si>
    <t xml:space="preserve">①覚醒剤等撲滅啓発等委託費（昭和63年度開始）
１．薬物乱用防止啓発訪問事業
　訪問要請のあった小中高等学校等へ講師を派遣し、専門の教材をもとに薬物乱用防止に関する正しい知識の普及を図る。
２．薬物乱用防止指導員養成事業
　小中高等学校等における薬物乱用防止啓発活動の一環として、薬物乱用防止教室の講師等を担える薬物乱用防止指導員を養成するための効果的な研修を開催する。
②覚醒剤防止特別対策費（昭和37年度開始）
毎年６月２０日から１か月間、全国各地で実施している「ダメ。ゼッタイ。」普及運動及び毎年１０・１１月に各ブロック単位で地区大会を開催している麻薬・覚醒剤乱用防止運動に必要なポスター等の啓発資材を作成して配布する。
③薬物乱用防止普及啓発推進事業費（昭和62年度開始）
以下の薬物乱用防止啓発読本を作成し、学校等に直接送付する。
・小学６年生の保護者を対象とした薬物乱用防止啓発読本を作成・配布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④薬物乱用者に対する再乱用防止対策事業費（平成18年度開始）
・薬物依存症者を抱える家族等に向けた家族読本の作成及びその家族だけでなく様々な支援機関に対する配布
</t>
    <rPh sb="1" eb="5">
      <t>カクセイザイナド</t>
    </rPh>
    <rPh sb="5" eb="7">
      <t>ボクメツ</t>
    </rPh>
    <rPh sb="7" eb="9">
      <t>ケイハツ</t>
    </rPh>
    <rPh sb="9" eb="10">
      <t>トウ</t>
    </rPh>
    <rPh sb="10" eb="12">
      <t>イタク</t>
    </rPh>
    <rPh sb="12" eb="13">
      <t>ヒ</t>
    </rPh>
    <rPh sb="14" eb="16">
      <t>ショウワ</t>
    </rPh>
    <rPh sb="18" eb="20">
      <t>ネンド</t>
    </rPh>
    <rPh sb="20" eb="22">
      <t>カイシ</t>
    </rPh>
    <rPh sb="48" eb="50">
      <t>ショウチュウ</t>
    </rPh>
    <rPh sb="50" eb="52">
      <t>コウトウ</t>
    </rPh>
    <rPh sb="52" eb="54">
      <t>ガッコウ</t>
    </rPh>
    <rPh sb="112" eb="114">
      <t>ショウチュウ</t>
    </rPh>
    <rPh sb="114" eb="116">
      <t>コウトウ</t>
    </rPh>
    <rPh sb="116" eb="118">
      <t>ガッコウ</t>
    </rPh>
    <rPh sb="123" eb="125">
      <t>ヤクブツ</t>
    </rPh>
    <rPh sb="125" eb="127">
      <t>ランヨウ</t>
    </rPh>
    <rPh sb="127" eb="129">
      <t>ボウシ</t>
    </rPh>
    <rPh sb="129" eb="131">
      <t>ケイハツ</t>
    </rPh>
    <rPh sb="153" eb="154">
      <t>ニナ</t>
    </rPh>
    <rPh sb="480" eb="482">
      <t>ヤクブツ</t>
    </rPh>
    <rPh sb="482" eb="485">
      <t>ランヨウシャ</t>
    </rPh>
    <rPh sb="486" eb="487">
      <t>タイ</t>
    </rPh>
    <rPh sb="511" eb="513">
      <t>ヤクブツ</t>
    </rPh>
    <rPh sb="513" eb="516">
      <t>イゾンショウ</t>
    </rPh>
    <rPh sb="516" eb="517">
      <t>シャ</t>
    </rPh>
    <rPh sb="518" eb="519">
      <t>カカ</t>
    </rPh>
    <rPh sb="521" eb="523">
      <t>カゾク</t>
    </rPh>
    <rPh sb="523" eb="524">
      <t>トウ</t>
    </rPh>
    <rPh sb="525" eb="526">
      <t>ム</t>
    </rPh>
    <rPh sb="528" eb="530">
      <t>カゾク</t>
    </rPh>
    <rPh sb="530" eb="532">
      <t>ドクホン</t>
    </rPh>
    <rPh sb="533" eb="535">
      <t>サクセイ</t>
    </rPh>
    <rPh sb="535" eb="536">
      <t>オヨ</t>
    </rPh>
    <rPh sb="539" eb="541">
      <t>カゾク</t>
    </rPh>
    <rPh sb="546" eb="548">
      <t>サマザマ</t>
    </rPh>
    <rPh sb="549" eb="551">
      <t>シエン</t>
    </rPh>
    <rPh sb="551" eb="553">
      <t>キカン</t>
    </rPh>
    <rPh sb="554" eb="555">
      <t>タイ</t>
    </rPh>
    <rPh sb="557" eb="559">
      <t>ハイフ</t>
    </rPh>
    <phoneticPr fontId="8"/>
  </si>
  <si>
    <t>51,300,000
/144,721</t>
    <phoneticPr fontId="7"/>
  </si>
  <si>
    <t>51,300,000
/185,249</t>
    <phoneticPr fontId="7"/>
  </si>
  <si>
    <t>51,300,000
/188,970</t>
    <phoneticPr fontId="7"/>
  </si>
  <si>
    <t>51,300,000/110,000</t>
    <phoneticPr fontId="7"/>
  </si>
  <si>
    <t>-</t>
    <phoneticPr fontId="7"/>
  </si>
  <si>
    <t>-</t>
    <phoneticPr fontId="7"/>
  </si>
  <si>
    <t>青少年への啓発及び再乱用防止対策を通じて薬物乱用の根絶を図るための普及啓発事業は健康被害防止、社会的安定を図るものであり、優先度は極めて高い事業である。</t>
    <rPh sb="0" eb="3">
      <t>セイショウネン</t>
    </rPh>
    <rPh sb="33" eb="35">
      <t>フキュウ</t>
    </rPh>
    <rPh sb="35" eb="37">
      <t>ケイハツ</t>
    </rPh>
    <rPh sb="37" eb="39">
      <t>ジギョウ</t>
    </rPh>
    <rPh sb="40" eb="42">
      <t>ケンコウ</t>
    </rPh>
    <rPh sb="42" eb="44">
      <t>ヒガイ</t>
    </rPh>
    <rPh sb="44" eb="46">
      <t>ボウシ</t>
    </rPh>
    <rPh sb="47" eb="50">
      <t>シャカイテキ</t>
    </rPh>
    <rPh sb="50" eb="52">
      <t>アンテイ</t>
    </rPh>
    <rPh sb="53" eb="54">
      <t>ハカ</t>
    </rPh>
    <rPh sb="61" eb="64">
      <t>ユウセンド</t>
    </rPh>
    <rPh sb="65" eb="66">
      <t>キワ</t>
    </rPh>
    <rPh sb="68" eb="69">
      <t>タカ</t>
    </rPh>
    <rPh sb="70" eb="72">
      <t>ジギョウ</t>
    </rPh>
    <phoneticPr fontId="1"/>
  </si>
  <si>
    <t>-</t>
    <phoneticPr fontId="7"/>
  </si>
  <si>
    <t>印刷製本費</t>
    <rPh sb="0" eb="2">
      <t>インサツ</t>
    </rPh>
    <rPh sb="2" eb="4">
      <t>セイホン</t>
    </rPh>
    <rPh sb="4" eb="5">
      <t>ヒ</t>
    </rPh>
    <phoneticPr fontId="7"/>
  </si>
  <si>
    <t>麻薬・覚醒剤乱用防止運動用ポスター　等の印刷</t>
    <rPh sb="18" eb="19">
      <t>トウ</t>
    </rPh>
    <phoneticPr fontId="7"/>
  </si>
  <si>
    <t>ポスター・表彰状印刷、揮毫</t>
    <rPh sb="5" eb="8">
      <t>ヒョウショウジョウ</t>
    </rPh>
    <rPh sb="8" eb="10">
      <t>インサツ</t>
    </rPh>
    <rPh sb="11" eb="13">
      <t>キゴウ</t>
    </rPh>
    <phoneticPr fontId="7"/>
  </si>
  <si>
    <t>ポスター・表彰状梱包発送</t>
    <rPh sb="8" eb="10">
      <t>コンポウ</t>
    </rPh>
    <rPh sb="10" eb="12">
      <t>ハッソウ</t>
    </rPh>
    <phoneticPr fontId="7"/>
  </si>
  <si>
    <t>企画・編集
305,316
/1.098,940
印刷
2,124,470
/1.098,940
送付
364,279/8,640</t>
    <phoneticPr fontId="7"/>
  </si>
  <si>
    <t>企画・編集
305,316/1,120,000
印刷
2,106,000/1,120,000
送付
364,279/8,640</t>
    <phoneticPr fontId="7"/>
  </si>
  <si>
    <t>　X/Y</t>
  </si>
  <si>
    <t>　X/Y</t>
    <phoneticPr fontId="7"/>
  </si>
  <si>
    <t>企画・編集
901,800/2,928,000
印刷
4,212,000/2,728,000
送付
5,220,000/2,728,000</t>
    <rPh sb="0" eb="2">
      <t>キカク</t>
    </rPh>
    <rPh sb="3" eb="5">
      <t>ヘンシュウ</t>
    </rPh>
    <rPh sb="24" eb="26">
      <t>インサツ</t>
    </rPh>
    <rPh sb="47" eb="49">
      <t>ソウフ</t>
    </rPh>
    <phoneticPr fontId="8"/>
  </si>
  <si>
    <t>企画・編集
901,800/2,928,000
印刷
4,212,000/200,000
送付
980,000/193,123</t>
    <rPh sb="0" eb="2">
      <t>キカク</t>
    </rPh>
    <rPh sb="3" eb="5">
      <t>ヘンシュウ</t>
    </rPh>
    <rPh sb="24" eb="26">
      <t>インサツ</t>
    </rPh>
    <rPh sb="45" eb="47">
      <t>ソウフ</t>
    </rPh>
    <phoneticPr fontId="8"/>
  </si>
  <si>
    <t>企画・編集
901,800/2,660,000
印刷
10,800,000/2,400,000
送付
4,530,000/2,400,000</t>
    <phoneticPr fontId="7"/>
  </si>
  <si>
    <t>企画・編集
901,800/2,660,000
印刷
10,800,000/2,400,000
送付
4,530,000/2,400,000</t>
    <phoneticPr fontId="7"/>
  </si>
  <si>
    <t>企画・編集
901,800/2,660,000
印刷
3,110,000/260,000
送付
1,175,000/260,000</t>
    <phoneticPr fontId="7"/>
  </si>
  <si>
    <t>麻薬・覚醒剤、危険ドラッグ等の薬物乱用による危害の国民への周知、小学校６年生の保護者、高校卒業予定者及び有職・無職の未成年者を対象にした薬物乱用防止についての啓発資材の提供、薬物依存症についての正しい知識等を広く周知することにより、麻薬・覚醒剤等の乱用防止に寄与するものである。
（平成30年度の薬物乱用防止啓発訪問者数 188,970人　リーフレット配布部数　110万部　各種読本配布冊数　293万冊）</t>
    <rPh sb="25" eb="27">
      <t>コクミン</t>
    </rPh>
    <rPh sb="36" eb="38">
      <t>ネンセイ</t>
    </rPh>
    <rPh sb="45" eb="47">
      <t>ソツギョウ</t>
    </rPh>
    <rPh sb="47" eb="50">
      <t>ヨテイシャ</t>
    </rPh>
    <rPh sb="52" eb="54">
      <t>ユウショク</t>
    </rPh>
    <rPh sb="55" eb="57">
      <t>ムショク</t>
    </rPh>
    <rPh sb="141" eb="143">
      <t>ヘイセイ</t>
    </rPh>
    <rPh sb="145" eb="147">
      <t>ネンド</t>
    </rPh>
    <rPh sb="158" eb="159">
      <t>シャ</t>
    </rPh>
    <rPh sb="159" eb="160">
      <t>スウ</t>
    </rPh>
    <rPh sb="168" eb="169">
      <t>ニン</t>
    </rPh>
    <rPh sb="176" eb="178">
      <t>ハイフ</t>
    </rPh>
    <rPh sb="178" eb="180">
      <t>ブスウ</t>
    </rPh>
    <rPh sb="184" eb="185">
      <t>マン</t>
    </rPh>
    <rPh sb="185" eb="186">
      <t>ブ</t>
    </rPh>
    <rPh sb="187" eb="189">
      <t>カクシュ</t>
    </rPh>
    <rPh sb="189" eb="191">
      <t>ドクホン</t>
    </rPh>
    <rPh sb="191" eb="193">
      <t>ハイフ</t>
    </rPh>
    <rPh sb="199" eb="200">
      <t>マン</t>
    </rPh>
    <rPh sb="200" eb="201">
      <t>サツ</t>
    </rPh>
    <phoneticPr fontId="8"/>
  </si>
  <si>
    <t>C.大和綜合印刷（株）</t>
    <phoneticPr fontId="7"/>
  </si>
  <si>
    <t>D.大和綜合印刷（株）</t>
    <phoneticPr fontId="7"/>
  </si>
  <si>
    <t>「ダメ。ゼッタイ。」普及運動用リーフレットの印刷</t>
    <phoneticPr fontId="7"/>
  </si>
  <si>
    <t>F. -</t>
    <phoneticPr fontId="7"/>
  </si>
  <si>
    <t>-</t>
    <phoneticPr fontId="7"/>
  </si>
  <si>
    <t>-</t>
    <phoneticPr fontId="7"/>
  </si>
  <si>
    <t>-</t>
    <phoneticPr fontId="7"/>
  </si>
  <si>
    <t>株式会社小学館集英社プロダクション</t>
    <rPh sb="0" eb="4">
      <t>カブシキガイシャ</t>
    </rPh>
    <phoneticPr fontId="7"/>
  </si>
  <si>
    <t>薬物乱用防止啓発訪問事業</t>
    <phoneticPr fontId="7"/>
  </si>
  <si>
    <t>国庫債務負担行為等</t>
  </si>
  <si>
    <t>薬物乱用防止指導員養成事業</t>
    <phoneticPr fontId="7"/>
  </si>
  <si>
    <t>-</t>
    <phoneticPr fontId="7"/>
  </si>
  <si>
    <t>公益財団法人　麻薬・覚せい剤乱用防止センター</t>
  </si>
  <si>
    <t>協新流通デベロッパー（株）</t>
  </si>
  <si>
    <t>「ダメ。ゼッタイ。」普及運動用リーフレット印刷</t>
    <phoneticPr fontId="7"/>
  </si>
  <si>
    <t>-</t>
    <phoneticPr fontId="7"/>
  </si>
  <si>
    <t>-</t>
    <phoneticPr fontId="7"/>
  </si>
  <si>
    <t>大和綜合印刷株式会社</t>
    <rPh sb="6" eb="10">
      <t>カブシキガイシャ</t>
    </rPh>
    <phoneticPr fontId="7"/>
  </si>
  <si>
    <t>公益財団法人麻薬・覚せい剤乱用防止センター</t>
    <phoneticPr fontId="7"/>
  </si>
  <si>
    <t>「ダメ。ゼッタイ。」普及運動用リーフレット等梱包発送</t>
    <rPh sb="21" eb="22">
      <t>トウ</t>
    </rPh>
    <phoneticPr fontId="7"/>
  </si>
  <si>
    <t>「ダメ。ゼッタイ。」普及運動用リーフレット企画・編集、ポスター等購入</t>
    <rPh sb="31" eb="32">
      <t>トウ</t>
    </rPh>
    <rPh sb="32" eb="34">
      <t>コウニュウ</t>
    </rPh>
    <phoneticPr fontId="7"/>
  </si>
  <si>
    <t>協新流通デベロッパー株式会社</t>
    <phoneticPr fontId="7"/>
  </si>
  <si>
    <t>-</t>
    <phoneticPr fontId="7"/>
  </si>
  <si>
    <t>薬物乱用防止普及啓発読本（青少年向け）、薬物乱用防止対策用読本「ご家族の薬物問題でお困りの方へ」印刷</t>
    <rPh sb="48" eb="50">
      <t>インサツ</t>
    </rPh>
    <phoneticPr fontId="7"/>
  </si>
  <si>
    <t>株式会社ペア</t>
    <rPh sb="0" eb="4">
      <t>カブシキガイシャ</t>
    </rPh>
    <phoneticPr fontId="7"/>
  </si>
  <si>
    <t>薬物乱用防止普及啓発読本（小学６年生保護者・高校卒業予定者向け）印刷</t>
    <phoneticPr fontId="7"/>
  </si>
  <si>
    <t>薬物乱用防止読本（青少年・小学６年生保護者・高校卒業予定者向け）企画・編集</t>
  </si>
  <si>
    <t>薬物乱用防止対策用読本「ご家族の薬物問題でお困りの方へ」梱包発送</t>
  </si>
  <si>
    <t>薬物乱用防止普及啓発読本（青少年向け）梱包発送</t>
    <phoneticPr fontId="7"/>
  </si>
  <si>
    <t>薬物乱用防止普及啓発読本（高校卒業予定者、小学6年生保護者向け）梱包発送</t>
    <rPh sb="13" eb="15">
      <t>コウコウ</t>
    </rPh>
    <rPh sb="15" eb="17">
      <t>ソツギョウ</t>
    </rPh>
    <rPh sb="17" eb="19">
      <t>ヨテイ</t>
    </rPh>
    <rPh sb="19" eb="20">
      <t>モノ</t>
    </rPh>
    <rPh sb="21" eb="23">
      <t>ショウガク</t>
    </rPh>
    <rPh sb="24" eb="26">
      <t>ネンセイ</t>
    </rPh>
    <rPh sb="26" eb="29">
      <t>ホゴシャ</t>
    </rPh>
    <rPh sb="29" eb="30">
      <t>ム</t>
    </rPh>
    <rPh sb="32" eb="34">
      <t>コンポウ</t>
    </rPh>
    <rPh sb="34" eb="36">
      <t>ハッソウ</t>
    </rPh>
    <phoneticPr fontId="7"/>
  </si>
  <si>
    <t>株式会社リフコム</t>
    <phoneticPr fontId="7"/>
  </si>
  <si>
    <t>-</t>
    <phoneticPr fontId="7"/>
  </si>
  <si>
    <t>-</t>
    <phoneticPr fontId="7"/>
  </si>
  <si>
    <t>-</t>
    <phoneticPr fontId="7"/>
  </si>
  <si>
    <t>独立行政法人国立印刷局</t>
    <rPh sb="0" eb="2">
      <t>ドクリツ</t>
    </rPh>
    <rPh sb="2" eb="4">
      <t>ギョウセイ</t>
    </rPh>
    <rPh sb="4" eb="6">
      <t>ホウジン</t>
    </rPh>
    <phoneticPr fontId="7"/>
  </si>
  <si>
    <t>ポスターデザイン</t>
    <phoneticPr fontId="7"/>
  </si>
  <si>
    <t>表彰状購入</t>
    <rPh sb="0" eb="3">
      <t>ヒョウショウジョウ</t>
    </rPh>
    <rPh sb="3" eb="5">
      <t>コウニュウ</t>
    </rPh>
    <phoneticPr fontId="7"/>
  </si>
  <si>
    <t>紙筒購入</t>
    <rPh sb="0" eb="2">
      <t>カミヅツ</t>
    </rPh>
    <rPh sb="2" eb="4">
      <t>コウニュウ</t>
    </rPh>
    <phoneticPr fontId="7"/>
  </si>
  <si>
    <t>書籍購入</t>
    <rPh sb="0" eb="2">
      <t>ショセキ</t>
    </rPh>
    <rPh sb="2" eb="4">
      <t>コウニュウ</t>
    </rPh>
    <phoneticPr fontId="7"/>
  </si>
  <si>
    <t>-</t>
    <phoneticPr fontId="7"/>
  </si>
  <si>
    <t>協新流通デベロッパー株式会社</t>
    <phoneticPr fontId="7"/>
  </si>
  <si>
    <t>有限会社タケマエ</t>
    <rPh sb="0" eb="4">
      <t>ユウゲンガイシャ</t>
    </rPh>
    <phoneticPr fontId="7"/>
  </si>
  <si>
    <t>特定非営利活動法人日本セルプセンター</t>
    <phoneticPr fontId="7"/>
  </si>
  <si>
    <t>表彰品（瓶）購入</t>
    <rPh sb="0" eb="2">
      <t>ヒョウショウ</t>
    </rPh>
    <rPh sb="2" eb="3">
      <t>ヒン</t>
    </rPh>
    <rPh sb="4" eb="5">
      <t>ビン</t>
    </rPh>
    <rPh sb="6" eb="8">
      <t>コウニュウ</t>
    </rPh>
    <phoneticPr fontId="7"/>
  </si>
  <si>
    <t>株式会社朝日広告</t>
    <phoneticPr fontId="7"/>
  </si>
  <si>
    <t>社会福祉法人友愛十字会</t>
    <phoneticPr fontId="7"/>
  </si>
  <si>
    <t>薬物乱用防止指導員養成事業については、以前は企画競争で行っていたが、一般競争入札（総合評価落札方式）を実施し、事業内容の質を維持しつつ、競争性が確保されるよう、見直しを行った。</t>
    <rPh sb="19" eb="21">
      <t>イゼン</t>
    </rPh>
    <rPh sb="22" eb="24">
      <t>キカク</t>
    </rPh>
    <rPh sb="24" eb="26">
      <t>キョウソウ</t>
    </rPh>
    <rPh sb="27" eb="28">
      <t>オコナ</t>
    </rPh>
    <rPh sb="34" eb="36">
      <t>イッパン</t>
    </rPh>
    <rPh sb="36" eb="38">
      <t>キョウソウ</t>
    </rPh>
    <rPh sb="38" eb="40">
      <t>ニュウサツ</t>
    </rPh>
    <rPh sb="41" eb="43">
      <t>ソウゴウ</t>
    </rPh>
    <rPh sb="43" eb="45">
      <t>ヒョウカ</t>
    </rPh>
    <rPh sb="45" eb="47">
      <t>ラクサツ</t>
    </rPh>
    <rPh sb="47" eb="49">
      <t>ホウシキ</t>
    </rPh>
    <rPh sb="62" eb="64">
      <t>イジ</t>
    </rPh>
    <rPh sb="84" eb="85">
      <t>オコナ</t>
    </rPh>
    <phoneticPr fontId="8"/>
  </si>
  <si>
    <t>社会福祉法人東京コロニー</t>
    <phoneticPr fontId="7"/>
  </si>
  <si>
    <t>E.社会福祉法人東京コロニー</t>
    <phoneticPr fontId="7"/>
  </si>
  <si>
    <t>薬物乱用防止普及啓発読本（青少年向け）、薬物乱用防止対策用読本「ご家族の薬物問題でお困りの方へ」印刷</t>
    <rPh sb="0" eb="2">
      <t>ヤクブツ</t>
    </rPh>
    <rPh sb="2" eb="4">
      <t>ランヨウ</t>
    </rPh>
    <rPh sb="4" eb="6">
      <t>ボウシ</t>
    </rPh>
    <rPh sb="6" eb="8">
      <t>フキュウ</t>
    </rPh>
    <rPh sb="8" eb="10">
      <t>ケイハツ</t>
    </rPh>
    <rPh sb="10" eb="12">
      <t>ドクホン</t>
    </rPh>
    <rPh sb="13" eb="16">
      <t>セイショウネン</t>
    </rPh>
    <rPh sb="16" eb="17">
      <t>ム</t>
    </rPh>
    <rPh sb="20" eb="22">
      <t>ヤクブツ</t>
    </rPh>
    <rPh sb="22" eb="24">
      <t>ランヨウ</t>
    </rPh>
    <rPh sb="24" eb="26">
      <t>ボウシ</t>
    </rPh>
    <rPh sb="26" eb="29">
      <t>タイサクヨウ</t>
    </rPh>
    <rPh sb="29" eb="31">
      <t>ドクホン</t>
    </rPh>
    <rPh sb="33" eb="35">
      <t>カゾク</t>
    </rPh>
    <rPh sb="36" eb="38">
      <t>ヤクブツ</t>
    </rPh>
    <rPh sb="38" eb="40">
      <t>モンダイ</t>
    </rPh>
    <rPh sb="42" eb="43">
      <t>コマ</t>
    </rPh>
    <rPh sb="45" eb="46">
      <t>カタ</t>
    </rPh>
    <rPh sb="48" eb="50">
      <t>インサツ</t>
    </rPh>
    <phoneticPr fontId="7"/>
  </si>
  <si>
    <t>麻薬・覚せい剤等の薬物の危険性を広く国民に周知し、使用防止を図ることは重要であることから、引き続き、必要な予算額を確保し、適正な執行に努めること。</t>
    <rPh sb="0" eb="2">
      <t>マヤク</t>
    </rPh>
    <rPh sb="3" eb="4">
      <t>カク</t>
    </rPh>
    <rPh sb="6" eb="7">
      <t>ザイ</t>
    </rPh>
    <rPh sb="7" eb="8">
      <t>トウ</t>
    </rPh>
    <rPh sb="9" eb="11">
      <t>ヤクブツ</t>
    </rPh>
    <rPh sb="12" eb="15">
      <t>キケンセイ</t>
    </rPh>
    <rPh sb="16" eb="17">
      <t>ヒロ</t>
    </rPh>
    <rPh sb="18" eb="20">
      <t>コクミン</t>
    </rPh>
    <rPh sb="21" eb="23">
      <t>シュウチ</t>
    </rPh>
    <rPh sb="25" eb="27">
      <t>シヨウ</t>
    </rPh>
    <rPh sb="27" eb="29">
      <t>ボウシ</t>
    </rPh>
    <rPh sb="30" eb="31">
      <t>ハカ</t>
    </rPh>
    <rPh sb="35" eb="37">
      <t>ジュウヨウ</t>
    </rPh>
    <phoneticPr fontId="7"/>
  </si>
  <si>
    <t>課長　田中　徹</t>
    <rPh sb="0" eb="2">
      <t>カチョウ</t>
    </rPh>
    <rPh sb="3" eb="5">
      <t>タナカ</t>
    </rPh>
    <rPh sb="6" eb="7">
      <t>トオル</t>
    </rPh>
    <phoneticPr fontId="7"/>
  </si>
  <si>
    <t>-</t>
    <phoneticPr fontId="7"/>
  </si>
  <si>
    <t>「新しい日本のための優先課題推進枠」6</t>
    <phoneticPr fontId="7"/>
  </si>
  <si>
    <t>○麻薬・覚せい剤等対策費（374）
１．地方厚生局麻薬取締部及び都道府県における麻薬取締行政職員に対する研修
２．野生大麻・けしの除去
３．国民運動として開催する麻薬・覚醒剤乱用防止運動の地区大会開催
４．危険ドラッグの分析、乱用薬物の鑑定法整備等
５．再乱用防止対策講習会の開催等
○危険ドラッグ対策費（375）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</si>
</sst>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152400</xdr:colOff>
      <xdr:row>741</xdr:row>
      <xdr:rowOff>38100</xdr:rowOff>
    </xdr:from>
    <xdr:to>
      <xdr:col>38</xdr:col>
      <xdr:colOff>70874</xdr:colOff>
      <xdr:row>743</xdr:row>
      <xdr:rowOff>131885</xdr:rowOff>
    </xdr:to>
    <xdr:sp macro="" textlink="">
      <xdr:nvSpPr>
        <xdr:cNvPr id="3" name="テキスト ボックス 2"/>
        <xdr:cNvSpPr txBox="1"/>
      </xdr:nvSpPr>
      <xdr:spPr>
        <a:xfrm>
          <a:off x="4013200" y="68351400"/>
          <a:ext cx="3779274" cy="80498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厚生労働省省</a:t>
          </a:r>
          <a:endParaRPr kumimoji="1" lang="en-US" altLang="ja-JP" sz="900">
            <a:solidFill>
              <a:schemeClr val="tx1"/>
            </a:solidFill>
          </a:endParaRPr>
        </a:p>
        <a:p>
          <a:pPr algn="ctr"/>
          <a:r>
            <a:rPr kumimoji="1" lang="ja-JP" altLang="en-US" sz="900">
              <a:solidFill>
                <a:schemeClr val="tx1"/>
              </a:solidFill>
            </a:rPr>
            <a:t>８２．２百万円</a:t>
          </a:r>
          <a:endParaRPr kumimoji="1" lang="en-US" altLang="ja-JP" sz="900">
            <a:solidFill>
              <a:schemeClr val="tx1"/>
            </a:solidFill>
          </a:endParaRPr>
        </a:p>
      </xdr:txBody>
    </xdr:sp>
    <xdr:clientData/>
  </xdr:twoCellAnchor>
  <xdr:twoCellAnchor>
    <xdr:from>
      <xdr:col>28</xdr:col>
      <xdr:colOff>190500</xdr:colOff>
      <xdr:row>743</xdr:row>
      <xdr:rowOff>139700</xdr:rowOff>
    </xdr:from>
    <xdr:to>
      <xdr:col>28</xdr:col>
      <xdr:colOff>191558</xdr:colOff>
      <xdr:row>744</xdr:row>
      <xdr:rowOff>150079</xdr:rowOff>
    </xdr:to>
    <xdr:cxnSp macro="">
      <xdr:nvCxnSpPr>
        <xdr:cNvPr id="4" name="直線コネクタ 3"/>
        <xdr:cNvCxnSpPr/>
      </xdr:nvCxnSpPr>
      <xdr:spPr>
        <a:xfrm>
          <a:off x="5880100" y="69164200"/>
          <a:ext cx="1058" cy="365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177800</xdr:colOff>
      <xdr:row>744</xdr:row>
      <xdr:rowOff>127000</xdr:rowOff>
    </xdr:from>
    <xdr:to>
      <xdr:col>49</xdr:col>
      <xdr:colOff>148074</xdr:colOff>
      <xdr:row>744</xdr:row>
      <xdr:rowOff>134711</xdr:rowOff>
    </xdr:to>
    <xdr:cxnSp macro="">
      <xdr:nvCxnSpPr>
        <xdr:cNvPr id="5" name="直線コネクタ 4"/>
        <xdr:cNvCxnSpPr/>
      </xdr:nvCxnSpPr>
      <xdr:spPr>
        <a:xfrm flipH="1">
          <a:off x="1600200" y="69507100"/>
          <a:ext cx="8504674" cy="7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744</xdr:row>
      <xdr:rowOff>139700</xdr:rowOff>
    </xdr:from>
    <xdr:to>
      <xdr:col>7</xdr:col>
      <xdr:colOff>191558</xdr:colOff>
      <xdr:row>745</xdr:row>
      <xdr:rowOff>292955</xdr:rowOff>
    </xdr:to>
    <xdr:cxnSp macro="">
      <xdr:nvCxnSpPr>
        <xdr:cNvPr id="6" name="直線コネクタ 5"/>
        <xdr:cNvCxnSpPr/>
      </xdr:nvCxnSpPr>
      <xdr:spPr>
        <a:xfrm>
          <a:off x="1612900" y="69519800"/>
          <a:ext cx="1058" cy="5088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745</xdr:row>
      <xdr:rowOff>317500</xdr:rowOff>
    </xdr:from>
    <xdr:to>
      <xdr:col>17</xdr:col>
      <xdr:colOff>17096</xdr:colOff>
      <xdr:row>748</xdr:row>
      <xdr:rowOff>20080</xdr:rowOff>
    </xdr:to>
    <xdr:sp macro="" textlink="">
      <xdr:nvSpPr>
        <xdr:cNvPr id="7" name="テキスト ボックス 6"/>
        <xdr:cNvSpPr txBox="1"/>
      </xdr:nvSpPr>
      <xdr:spPr>
        <a:xfrm>
          <a:off x="1295400" y="70053200"/>
          <a:ext cx="2176096" cy="7693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Ａ．　（株）小学館集英社プロダクション　</a:t>
          </a:r>
          <a:endParaRPr kumimoji="1" lang="en-US" altLang="ja-JP" sz="900">
            <a:solidFill>
              <a:schemeClr val="tx1"/>
            </a:solidFill>
          </a:endParaRPr>
        </a:p>
        <a:p>
          <a:pPr algn="ctr"/>
          <a:r>
            <a:rPr kumimoji="1" lang="ja-JP" altLang="en-US" sz="900">
              <a:solidFill>
                <a:schemeClr val="tx1"/>
              </a:solidFill>
            </a:rPr>
            <a:t>５１．３百万円</a:t>
          </a:r>
          <a:endParaRPr kumimoji="1" lang="en-US" altLang="ja-JP" sz="900">
            <a:solidFill>
              <a:schemeClr val="tx1"/>
            </a:solidFill>
          </a:endParaRPr>
        </a:p>
      </xdr:txBody>
    </xdr:sp>
    <xdr:clientData/>
  </xdr:twoCellAnchor>
  <xdr:twoCellAnchor>
    <xdr:from>
      <xdr:col>7</xdr:col>
      <xdr:colOff>0</xdr:colOff>
      <xdr:row>748</xdr:row>
      <xdr:rowOff>139700</xdr:rowOff>
    </xdr:from>
    <xdr:to>
      <xdr:col>16</xdr:col>
      <xdr:colOff>27460</xdr:colOff>
      <xdr:row>749</xdr:row>
      <xdr:rowOff>121506</xdr:rowOff>
    </xdr:to>
    <xdr:sp macro="" textlink="">
      <xdr:nvSpPr>
        <xdr:cNvPr id="9" name="大かっこ 8"/>
        <xdr:cNvSpPr/>
      </xdr:nvSpPr>
      <xdr:spPr>
        <a:xfrm>
          <a:off x="1422400" y="70942200"/>
          <a:ext cx="1856260" cy="3374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薬物乱用防止啓発訪問事業</a:t>
          </a:r>
          <a:endParaRPr lang="ja-JP" altLang="ja-JP" sz="900">
            <a:effectLst/>
          </a:endParaRPr>
        </a:p>
        <a:p>
          <a:pPr algn="l">
            <a:lnSpc>
              <a:spcPts val="1200"/>
            </a:lnSpc>
          </a:pPr>
          <a:endParaRPr kumimoji="1" lang="ja-JP" altLang="en-US" sz="1100"/>
        </a:p>
      </xdr:txBody>
    </xdr:sp>
    <xdr:clientData/>
  </xdr:twoCellAnchor>
  <xdr:twoCellAnchor>
    <xdr:from>
      <xdr:col>7</xdr:col>
      <xdr:colOff>101600</xdr:colOff>
      <xdr:row>745</xdr:row>
      <xdr:rowOff>38100</xdr:rowOff>
    </xdr:from>
    <xdr:to>
      <xdr:col>16</xdr:col>
      <xdr:colOff>172306</xdr:colOff>
      <xdr:row>745</xdr:row>
      <xdr:rowOff>276225</xdr:rowOff>
    </xdr:to>
    <xdr:sp macro="" textlink="">
      <xdr:nvSpPr>
        <xdr:cNvPr id="10" name="テキスト ボックス 9"/>
        <xdr:cNvSpPr txBox="1"/>
      </xdr:nvSpPr>
      <xdr:spPr>
        <a:xfrm>
          <a:off x="1524000" y="69773800"/>
          <a:ext cx="189950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国庫債務負担行為等</a:t>
          </a:r>
          <a:r>
            <a:rPr kumimoji="1" lang="en-US" altLang="ja-JP" sz="1000"/>
            <a:t>】</a:t>
          </a:r>
          <a:endParaRPr kumimoji="1" lang="ja-JP" altLang="en-US" sz="1000"/>
        </a:p>
      </xdr:txBody>
    </xdr:sp>
    <xdr:clientData/>
  </xdr:twoCellAnchor>
  <xdr:twoCellAnchor>
    <xdr:from>
      <xdr:col>20</xdr:col>
      <xdr:colOff>38100</xdr:colOff>
      <xdr:row>744</xdr:row>
      <xdr:rowOff>139700</xdr:rowOff>
    </xdr:from>
    <xdr:to>
      <xdr:col>20</xdr:col>
      <xdr:colOff>39158</xdr:colOff>
      <xdr:row>745</xdr:row>
      <xdr:rowOff>292955</xdr:rowOff>
    </xdr:to>
    <xdr:cxnSp macro="">
      <xdr:nvCxnSpPr>
        <xdr:cNvPr id="11" name="直線コネクタ 10"/>
        <xdr:cNvCxnSpPr/>
      </xdr:nvCxnSpPr>
      <xdr:spPr>
        <a:xfrm>
          <a:off x="4102100" y="69519800"/>
          <a:ext cx="1058" cy="5088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63500</xdr:colOff>
      <xdr:row>745</xdr:row>
      <xdr:rowOff>304800</xdr:rowOff>
    </xdr:from>
    <xdr:to>
      <xdr:col>29</xdr:col>
      <xdr:colOff>178411</xdr:colOff>
      <xdr:row>747</xdr:row>
      <xdr:rowOff>346197</xdr:rowOff>
    </xdr:to>
    <xdr:sp macro="" textlink="">
      <xdr:nvSpPr>
        <xdr:cNvPr id="12" name="テキスト ボックス 11"/>
        <xdr:cNvSpPr txBox="1"/>
      </xdr:nvSpPr>
      <xdr:spPr>
        <a:xfrm>
          <a:off x="3721100" y="70040500"/>
          <a:ext cx="2350111" cy="7525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Ｂ．（株）小学館集英社プロダクション　</a:t>
          </a:r>
          <a:endParaRPr kumimoji="1" lang="en-US" altLang="ja-JP" sz="900">
            <a:solidFill>
              <a:schemeClr val="tx1"/>
            </a:solidFill>
          </a:endParaRPr>
        </a:p>
        <a:p>
          <a:pPr algn="ctr"/>
          <a:r>
            <a:rPr kumimoji="1" lang="ja-JP" altLang="en-US" sz="900">
              <a:solidFill>
                <a:schemeClr val="tx1"/>
              </a:solidFill>
            </a:rPr>
            <a:t>３．６百万円</a:t>
          </a:r>
          <a:endParaRPr kumimoji="1" lang="en-US" altLang="ja-JP" sz="900">
            <a:solidFill>
              <a:schemeClr val="tx1"/>
            </a:solidFill>
          </a:endParaRPr>
        </a:p>
      </xdr:txBody>
    </xdr:sp>
    <xdr:clientData/>
  </xdr:twoCellAnchor>
  <xdr:twoCellAnchor>
    <xdr:from>
      <xdr:col>19</xdr:col>
      <xdr:colOff>25400</xdr:colOff>
      <xdr:row>748</xdr:row>
      <xdr:rowOff>76200</xdr:rowOff>
    </xdr:from>
    <xdr:to>
      <xdr:col>29</xdr:col>
      <xdr:colOff>36985</xdr:colOff>
      <xdr:row>749</xdr:row>
      <xdr:rowOff>58006</xdr:rowOff>
    </xdr:to>
    <xdr:sp macro="" textlink="">
      <xdr:nvSpPr>
        <xdr:cNvPr id="13" name="大かっこ 12"/>
        <xdr:cNvSpPr/>
      </xdr:nvSpPr>
      <xdr:spPr>
        <a:xfrm>
          <a:off x="3886200" y="70878700"/>
          <a:ext cx="2043585" cy="3374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薬物乱用防止指導員養成事業</a:t>
          </a:r>
          <a:endParaRPr lang="ja-JP" altLang="ja-JP" sz="900">
            <a:effectLst/>
          </a:endParaRPr>
        </a:p>
        <a:p>
          <a:pPr algn="l"/>
          <a:endParaRPr kumimoji="1" lang="ja-JP" altLang="en-US" sz="800"/>
        </a:p>
      </xdr:txBody>
    </xdr:sp>
    <xdr:clientData/>
  </xdr:twoCellAnchor>
  <xdr:twoCellAnchor>
    <xdr:from>
      <xdr:col>20</xdr:col>
      <xdr:colOff>50800</xdr:colOff>
      <xdr:row>745</xdr:row>
      <xdr:rowOff>50800</xdr:rowOff>
    </xdr:from>
    <xdr:to>
      <xdr:col>34</xdr:col>
      <xdr:colOff>107868</xdr:colOff>
      <xdr:row>745</xdr:row>
      <xdr:rowOff>325967</xdr:rowOff>
    </xdr:to>
    <xdr:sp macro="" textlink="">
      <xdr:nvSpPr>
        <xdr:cNvPr id="15" name="テキスト ボックス 14"/>
        <xdr:cNvSpPr txBox="1"/>
      </xdr:nvSpPr>
      <xdr:spPr>
        <a:xfrm>
          <a:off x="4114800" y="69786500"/>
          <a:ext cx="2901868" cy="275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32</xdr:col>
      <xdr:colOff>139700</xdr:colOff>
      <xdr:row>745</xdr:row>
      <xdr:rowOff>330200</xdr:rowOff>
    </xdr:from>
    <xdr:to>
      <xdr:col>46</xdr:col>
      <xdr:colOff>34541</xdr:colOff>
      <xdr:row>748</xdr:row>
      <xdr:rowOff>15998</xdr:rowOff>
    </xdr:to>
    <xdr:sp macro="" textlink="">
      <xdr:nvSpPr>
        <xdr:cNvPr id="16" name="テキスト ボックス 15"/>
        <xdr:cNvSpPr txBox="1"/>
      </xdr:nvSpPr>
      <xdr:spPr>
        <a:xfrm>
          <a:off x="6642100" y="70065900"/>
          <a:ext cx="2739641" cy="7525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Ｃ．　事務費</a:t>
          </a:r>
          <a:endParaRPr kumimoji="1" lang="en-US" altLang="ja-JP" sz="900">
            <a:solidFill>
              <a:schemeClr val="tx1"/>
            </a:solidFill>
          </a:endParaRPr>
        </a:p>
        <a:p>
          <a:pPr algn="ctr"/>
          <a:r>
            <a:rPr kumimoji="1" lang="ja-JP" altLang="en-US" sz="900">
              <a:solidFill>
                <a:schemeClr val="tx1"/>
              </a:solidFill>
            </a:rPr>
            <a:t>計　　４百万円</a:t>
          </a:r>
          <a:endParaRPr kumimoji="1" lang="en-US" altLang="ja-JP" sz="900">
            <a:solidFill>
              <a:schemeClr val="tx1"/>
            </a:solidFill>
          </a:endParaRPr>
        </a:p>
      </xdr:txBody>
    </xdr:sp>
    <xdr:clientData/>
  </xdr:twoCellAnchor>
  <xdr:twoCellAnchor>
    <xdr:from>
      <xdr:col>38</xdr:col>
      <xdr:colOff>127000</xdr:colOff>
      <xdr:row>745</xdr:row>
      <xdr:rowOff>0</xdr:rowOff>
    </xdr:from>
    <xdr:to>
      <xdr:col>46</xdr:col>
      <xdr:colOff>5250</xdr:colOff>
      <xdr:row>746</xdr:row>
      <xdr:rowOff>19904</xdr:rowOff>
    </xdr:to>
    <xdr:sp macro="" textlink="">
      <xdr:nvSpPr>
        <xdr:cNvPr id="17" name="テキスト ボックス 16"/>
        <xdr:cNvSpPr txBox="1"/>
      </xdr:nvSpPr>
      <xdr:spPr>
        <a:xfrm>
          <a:off x="7848600" y="69735700"/>
          <a:ext cx="1503850" cy="37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12700</xdr:colOff>
      <xdr:row>744</xdr:row>
      <xdr:rowOff>152400</xdr:rowOff>
    </xdr:from>
    <xdr:to>
      <xdr:col>38</xdr:col>
      <xdr:colOff>13758</xdr:colOff>
      <xdr:row>745</xdr:row>
      <xdr:rowOff>305655</xdr:rowOff>
    </xdr:to>
    <xdr:cxnSp macro="">
      <xdr:nvCxnSpPr>
        <xdr:cNvPr id="19" name="直線コネクタ 18"/>
        <xdr:cNvCxnSpPr/>
      </xdr:nvCxnSpPr>
      <xdr:spPr>
        <a:xfrm>
          <a:off x="7734300" y="69532500"/>
          <a:ext cx="1058" cy="5088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114300</xdr:colOff>
      <xdr:row>744</xdr:row>
      <xdr:rowOff>114300</xdr:rowOff>
    </xdr:from>
    <xdr:to>
      <xdr:col>49</xdr:col>
      <xdr:colOff>114300</xdr:colOff>
      <xdr:row>751</xdr:row>
      <xdr:rowOff>279400</xdr:rowOff>
    </xdr:to>
    <xdr:cxnSp macro="">
      <xdr:nvCxnSpPr>
        <xdr:cNvPr id="21" name="直線コネクタ 20"/>
        <xdr:cNvCxnSpPr/>
      </xdr:nvCxnSpPr>
      <xdr:spPr>
        <a:xfrm>
          <a:off x="10071100" y="69494400"/>
          <a:ext cx="0" cy="265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751</xdr:row>
      <xdr:rowOff>254000</xdr:rowOff>
    </xdr:from>
    <xdr:to>
      <xdr:col>49</xdr:col>
      <xdr:colOff>134116</xdr:colOff>
      <xdr:row>751</xdr:row>
      <xdr:rowOff>278946</xdr:rowOff>
    </xdr:to>
    <xdr:cxnSp macro="">
      <xdr:nvCxnSpPr>
        <xdr:cNvPr id="23" name="直線コネクタ 22"/>
        <xdr:cNvCxnSpPr/>
      </xdr:nvCxnSpPr>
      <xdr:spPr>
        <a:xfrm flipH="1" flipV="1">
          <a:off x="2628900" y="72123300"/>
          <a:ext cx="7462016" cy="249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751</xdr:row>
      <xdr:rowOff>254000</xdr:rowOff>
    </xdr:from>
    <xdr:to>
      <xdr:col>13</xdr:col>
      <xdr:colOff>1058</xdr:colOff>
      <xdr:row>752</xdr:row>
      <xdr:rowOff>264381</xdr:rowOff>
    </xdr:to>
    <xdr:cxnSp macro="">
      <xdr:nvCxnSpPr>
        <xdr:cNvPr id="24" name="直線コネクタ 23"/>
        <xdr:cNvCxnSpPr/>
      </xdr:nvCxnSpPr>
      <xdr:spPr>
        <a:xfrm>
          <a:off x="2641600" y="72123300"/>
          <a:ext cx="1058" cy="3659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50800</xdr:colOff>
      <xdr:row>752</xdr:row>
      <xdr:rowOff>266700</xdr:rowOff>
    </xdr:from>
    <xdr:to>
      <xdr:col>20</xdr:col>
      <xdr:colOff>63898</xdr:colOff>
      <xdr:row>754</xdr:row>
      <xdr:rowOff>321529</xdr:rowOff>
    </xdr:to>
    <xdr:sp macro="" textlink="">
      <xdr:nvSpPr>
        <xdr:cNvPr id="25" name="テキスト ボックス 24"/>
        <xdr:cNvSpPr txBox="1"/>
      </xdr:nvSpPr>
      <xdr:spPr>
        <a:xfrm>
          <a:off x="1270000" y="72491600"/>
          <a:ext cx="2857898" cy="7660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Ｄ．　大和綜合印刷（株）　</a:t>
          </a:r>
          <a:endParaRPr kumimoji="1" lang="en-US" altLang="ja-JP" sz="900">
            <a:solidFill>
              <a:schemeClr val="tx1"/>
            </a:solidFill>
          </a:endParaRPr>
        </a:p>
        <a:p>
          <a:pPr algn="ctr"/>
          <a:r>
            <a:rPr kumimoji="1" lang="ja-JP" altLang="en-US" sz="900">
              <a:solidFill>
                <a:schemeClr val="tx1"/>
              </a:solidFill>
            </a:rPr>
            <a:t>他２者、計４．２百万円</a:t>
          </a:r>
          <a:endParaRPr kumimoji="1" lang="en-US" altLang="ja-JP" sz="900">
            <a:solidFill>
              <a:schemeClr val="tx1"/>
            </a:solidFill>
          </a:endParaRPr>
        </a:p>
      </xdr:txBody>
    </xdr:sp>
    <xdr:clientData/>
  </xdr:twoCellAnchor>
  <xdr:twoCellAnchor>
    <xdr:from>
      <xdr:col>13</xdr:col>
      <xdr:colOff>177800</xdr:colOff>
      <xdr:row>752</xdr:row>
      <xdr:rowOff>25400</xdr:rowOff>
    </xdr:from>
    <xdr:to>
      <xdr:col>21</xdr:col>
      <xdr:colOff>176090</xdr:colOff>
      <xdr:row>752</xdr:row>
      <xdr:rowOff>273051</xdr:rowOff>
    </xdr:to>
    <xdr:sp macro="" textlink="">
      <xdr:nvSpPr>
        <xdr:cNvPr id="27" name="テキスト ボックス 26"/>
        <xdr:cNvSpPr txBox="1"/>
      </xdr:nvSpPr>
      <xdr:spPr>
        <a:xfrm>
          <a:off x="2819400" y="72250300"/>
          <a:ext cx="162389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26</xdr:col>
      <xdr:colOff>0</xdr:colOff>
      <xdr:row>752</xdr:row>
      <xdr:rowOff>0</xdr:rowOff>
    </xdr:from>
    <xdr:to>
      <xdr:col>37</xdr:col>
      <xdr:colOff>84294</xdr:colOff>
      <xdr:row>752</xdr:row>
      <xdr:rowOff>257048</xdr:rowOff>
    </xdr:to>
    <xdr:sp macro="" textlink="">
      <xdr:nvSpPr>
        <xdr:cNvPr id="28" name="テキスト ボックス 27"/>
        <xdr:cNvSpPr txBox="1"/>
      </xdr:nvSpPr>
      <xdr:spPr>
        <a:xfrm>
          <a:off x="5283200" y="72224900"/>
          <a:ext cx="2319494" cy="257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一般競争入札（最低価格）等</a:t>
          </a:r>
          <a:r>
            <a:rPr kumimoji="1" lang="en-US" altLang="ja-JP" sz="1000"/>
            <a:t>】</a:t>
          </a:r>
          <a:endParaRPr kumimoji="1" lang="ja-JP" altLang="en-US" sz="1000"/>
        </a:p>
      </xdr:txBody>
    </xdr:sp>
    <xdr:clientData/>
  </xdr:twoCellAnchor>
  <xdr:twoCellAnchor>
    <xdr:from>
      <xdr:col>23</xdr:col>
      <xdr:colOff>50800</xdr:colOff>
      <xdr:row>752</xdr:row>
      <xdr:rowOff>304800</xdr:rowOff>
    </xdr:from>
    <xdr:to>
      <xdr:col>38</xdr:col>
      <xdr:colOff>15383</xdr:colOff>
      <xdr:row>755</xdr:row>
      <xdr:rowOff>4029</xdr:rowOff>
    </xdr:to>
    <xdr:sp macro="" textlink="">
      <xdr:nvSpPr>
        <xdr:cNvPr id="29" name="テキスト ボックス 28"/>
        <xdr:cNvSpPr txBox="1"/>
      </xdr:nvSpPr>
      <xdr:spPr>
        <a:xfrm>
          <a:off x="4724400" y="72529700"/>
          <a:ext cx="3012583" cy="7660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Ｅ．　社会福祉法人東京コロニー　他４者</a:t>
          </a:r>
          <a:endParaRPr kumimoji="1" lang="en-US" altLang="ja-JP" sz="900">
            <a:solidFill>
              <a:schemeClr val="tx1"/>
            </a:solidFill>
          </a:endParaRPr>
        </a:p>
        <a:p>
          <a:pPr algn="ctr"/>
          <a:r>
            <a:rPr kumimoji="1" lang="ja-JP" altLang="en-US" sz="900">
              <a:solidFill>
                <a:schemeClr val="tx1"/>
              </a:solidFill>
            </a:rPr>
            <a:t>計１９．１百万円</a:t>
          </a:r>
          <a:endParaRPr kumimoji="1" lang="en-US" altLang="ja-JP" sz="900">
            <a:solidFill>
              <a:schemeClr val="tx1"/>
            </a:solidFill>
          </a:endParaRPr>
        </a:p>
      </xdr:txBody>
    </xdr:sp>
    <xdr:clientData/>
  </xdr:twoCellAnchor>
  <xdr:twoCellAnchor>
    <xdr:from>
      <xdr:col>25</xdr:col>
      <xdr:colOff>190500</xdr:colOff>
      <xdr:row>751</xdr:row>
      <xdr:rowOff>279400</xdr:rowOff>
    </xdr:from>
    <xdr:to>
      <xdr:col>25</xdr:col>
      <xdr:colOff>194734</xdr:colOff>
      <xdr:row>752</xdr:row>
      <xdr:rowOff>310947</xdr:rowOff>
    </xdr:to>
    <xdr:cxnSp macro="">
      <xdr:nvCxnSpPr>
        <xdr:cNvPr id="30" name="直線コネクタ 29"/>
        <xdr:cNvCxnSpPr/>
      </xdr:nvCxnSpPr>
      <xdr:spPr>
        <a:xfrm flipH="1">
          <a:off x="5270500" y="72148700"/>
          <a:ext cx="4234" cy="387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755</xdr:row>
      <xdr:rowOff>139700</xdr:rowOff>
    </xdr:from>
    <xdr:to>
      <xdr:col>18</xdr:col>
      <xdr:colOff>67757</xdr:colOff>
      <xdr:row>756</xdr:row>
      <xdr:rowOff>439964</xdr:rowOff>
    </xdr:to>
    <xdr:sp macro="" textlink="">
      <xdr:nvSpPr>
        <xdr:cNvPr id="31" name="大かっこ 30"/>
        <xdr:cNvSpPr/>
      </xdr:nvSpPr>
      <xdr:spPr>
        <a:xfrm>
          <a:off x="1943100" y="73431400"/>
          <a:ext cx="1782257" cy="65586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「ダメ。ゼッタイ。」普及運動</a:t>
          </a:r>
          <a:endParaRPr lang="ja-JP" altLang="ja-JP" sz="900">
            <a:effectLst/>
          </a:endParaRPr>
        </a:p>
        <a:p>
          <a:pPr algn="l"/>
          <a:endParaRPr kumimoji="1" lang="ja-JP" altLang="en-US" sz="900"/>
        </a:p>
      </xdr:txBody>
    </xdr:sp>
    <xdr:clientData/>
  </xdr:twoCellAnchor>
  <xdr:twoCellAnchor>
    <xdr:from>
      <xdr:col>25</xdr:col>
      <xdr:colOff>50800</xdr:colOff>
      <xdr:row>755</xdr:row>
      <xdr:rowOff>203200</xdr:rowOff>
    </xdr:from>
    <xdr:to>
      <xdr:col>36</xdr:col>
      <xdr:colOff>96925</xdr:colOff>
      <xdr:row>756</xdr:row>
      <xdr:rowOff>190500</xdr:rowOff>
    </xdr:to>
    <xdr:sp macro="" textlink="">
      <xdr:nvSpPr>
        <xdr:cNvPr id="33" name="大かっこ 32"/>
        <xdr:cNvSpPr/>
      </xdr:nvSpPr>
      <xdr:spPr>
        <a:xfrm>
          <a:off x="5130800" y="73494900"/>
          <a:ext cx="2281325" cy="3429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薬物乱用防止普及啓発読本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75" zoomScaleNormal="75" zoomScaleSheetLayoutView="75" zoomScalePageLayoutView="85" workbookViewId="0">
      <selection activeCell="AP969" sqref="AP969:AX96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378</v>
      </c>
      <c r="AT2" s="943"/>
      <c r="AU2" s="943"/>
      <c r="AV2" s="52" t="str">
        <f>IF(AW2="", "", "-")</f>
        <v/>
      </c>
      <c r="AW2" s="916"/>
      <c r="AX2" s="916"/>
    </row>
    <row r="3" spans="1:50" ht="21" customHeight="1" thickBot="1">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561</v>
      </c>
      <c r="AK3" s="874"/>
      <c r="AL3" s="874"/>
      <c r="AM3" s="874"/>
      <c r="AN3" s="874"/>
      <c r="AO3" s="874"/>
      <c r="AP3" s="874"/>
      <c r="AQ3" s="874"/>
      <c r="AR3" s="874"/>
      <c r="AS3" s="874"/>
      <c r="AT3" s="874"/>
      <c r="AU3" s="874"/>
      <c r="AV3" s="874"/>
      <c r="AW3" s="874"/>
      <c r="AX3" s="24" t="s">
        <v>65</v>
      </c>
    </row>
    <row r="4" spans="1:50" ht="24.75" customHeight="1">
      <c r="A4" s="705" t="s">
        <v>25</v>
      </c>
      <c r="B4" s="706"/>
      <c r="C4" s="706"/>
      <c r="D4" s="706"/>
      <c r="E4" s="706"/>
      <c r="F4" s="706"/>
      <c r="G4" s="683" t="s">
        <v>562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4" t="s">
        <v>137</v>
      </c>
      <c r="H5" s="845"/>
      <c r="I5" s="845"/>
      <c r="J5" s="845"/>
      <c r="K5" s="845"/>
      <c r="L5" s="845"/>
      <c r="M5" s="846" t="s">
        <v>66</v>
      </c>
      <c r="N5" s="847"/>
      <c r="O5" s="847"/>
      <c r="P5" s="847"/>
      <c r="Q5" s="847"/>
      <c r="R5" s="848"/>
      <c r="S5" s="849" t="s">
        <v>131</v>
      </c>
      <c r="T5" s="845"/>
      <c r="U5" s="845"/>
      <c r="V5" s="845"/>
      <c r="W5" s="845"/>
      <c r="X5" s="850"/>
      <c r="Y5" s="699" t="s">
        <v>3</v>
      </c>
      <c r="Z5" s="543"/>
      <c r="AA5" s="543"/>
      <c r="AB5" s="543"/>
      <c r="AC5" s="543"/>
      <c r="AD5" s="544"/>
      <c r="AE5" s="700" t="s">
        <v>564</v>
      </c>
      <c r="AF5" s="700"/>
      <c r="AG5" s="700"/>
      <c r="AH5" s="700"/>
      <c r="AI5" s="700"/>
      <c r="AJ5" s="700"/>
      <c r="AK5" s="700"/>
      <c r="AL5" s="700"/>
      <c r="AM5" s="700"/>
      <c r="AN5" s="700"/>
      <c r="AO5" s="700"/>
      <c r="AP5" s="701"/>
      <c r="AQ5" s="702" t="s">
        <v>718</v>
      </c>
      <c r="AR5" s="703"/>
      <c r="AS5" s="703"/>
      <c r="AT5" s="703"/>
      <c r="AU5" s="703"/>
      <c r="AV5" s="703"/>
      <c r="AW5" s="703"/>
      <c r="AX5" s="704"/>
    </row>
    <row r="6" spans="1:50" ht="39" customHeight="1">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60.5" customHeight="1">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7" t="s">
        <v>507</v>
      </c>
      <c r="Z7" s="443"/>
      <c r="AA7" s="443"/>
      <c r="AB7" s="443"/>
      <c r="AC7" s="443"/>
      <c r="AD7" s="928"/>
      <c r="AE7" s="917" t="s">
        <v>642</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95" t="s">
        <v>378</v>
      </c>
      <c r="B8" s="496"/>
      <c r="C8" s="496"/>
      <c r="D8" s="496"/>
      <c r="E8" s="496"/>
      <c r="F8" s="497"/>
      <c r="G8" s="944" t="str">
        <f>入力規則等!A28</f>
        <v>男女共同参画</v>
      </c>
      <c r="H8" s="721"/>
      <c r="I8" s="721"/>
      <c r="J8" s="721"/>
      <c r="K8" s="721"/>
      <c r="L8" s="721"/>
      <c r="M8" s="721"/>
      <c r="N8" s="721"/>
      <c r="O8" s="721"/>
      <c r="P8" s="721"/>
      <c r="Q8" s="721"/>
      <c r="R8" s="721"/>
      <c r="S8" s="721"/>
      <c r="T8" s="721"/>
      <c r="U8" s="721"/>
      <c r="V8" s="721"/>
      <c r="W8" s="721"/>
      <c r="X8" s="945"/>
      <c r="Y8" s="851" t="s">
        <v>379</v>
      </c>
      <c r="Z8" s="852"/>
      <c r="AA8" s="852"/>
      <c r="AB8" s="852"/>
      <c r="AC8" s="852"/>
      <c r="AD8" s="85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168.75" customHeight="1">
      <c r="A9" s="854" t="s">
        <v>23</v>
      </c>
      <c r="B9" s="855"/>
      <c r="C9" s="855"/>
      <c r="D9" s="855"/>
      <c r="E9" s="855"/>
      <c r="F9" s="855"/>
      <c r="G9" s="856" t="s">
        <v>643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255.75" customHeight="1">
      <c r="A10" s="661" t="s">
        <v>30</v>
      </c>
      <c r="B10" s="662"/>
      <c r="C10" s="662"/>
      <c r="D10" s="662"/>
      <c r="E10" s="662"/>
      <c r="F10" s="662"/>
      <c r="G10" s="755" t="s">
        <v>644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6" t="s">
        <v>24</v>
      </c>
      <c r="B12" s="947"/>
      <c r="C12" s="947"/>
      <c r="D12" s="947"/>
      <c r="E12" s="947"/>
      <c r="F12" s="948"/>
      <c r="G12" s="761"/>
      <c r="H12" s="762"/>
      <c r="I12" s="762"/>
      <c r="J12" s="762"/>
      <c r="K12" s="762"/>
      <c r="L12" s="762"/>
      <c r="M12" s="762"/>
      <c r="N12" s="762"/>
      <c r="O12" s="762"/>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3"/>
    </row>
    <row r="13" spans="1:50" ht="21" customHeight="1">
      <c r="A13" s="615"/>
      <c r="B13" s="616"/>
      <c r="C13" s="616"/>
      <c r="D13" s="616"/>
      <c r="E13" s="616"/>
      <c r="F13" s="617"/>
      <c r="G13" s="724" t="s">
        <v>6</v>
      </c>
      <c r="H13" s="725"/>
      <c r="I13" s="765" t="s">
        <v>7</v>
      </c>
      <c r="J13" s="766"/>
      <c r="K13" s="766"/>
      <c r="L13" s="766"/>
      <c r="M13" s="766"/>
      <c r="N13" s="766"/>
      <c r="O13" s="767"/>
      <c r="P13" s="658">
        <v>84</v>
      </c>
      <c r="Q13" s="659"/>
      <c r="R13" s="659"/>
      <c r="S13" s="659"/>
      <c r="T13" s="659"/>
      <c r="U13" s="659"/>
      <c r="V13" s="660"/>
      <c r="W13" s="658">
        <v>84</v>
      </c>
      <c r="X13" s="659"/>
      <c r="Y13" s="659"/>
      <c r="Z13" s="659"/>
      <c r="AA13" s="659"/>
      <c r="AB13" s="659"/>
      <c r="AC13" s="660"/>
      <c r="AD13" s="658">
        <v>84</v>
      </c>
      <c r="AE13" s="659"/>
      <c r="AF13" s="659"/>
      <c r="AG13" s="659"/>
      <c r="AH13" s="659"/>
      <c r="AI13" s="659"/>
      <c r="AJ13" s="660"/>
      <c r="AK13" s="658">
        <v>88</v>
      </c>
      <c r="AL13" s="659"/>
      <c r="AM13" s="659"/>
      <c r="AN13" s="659"/>
      <c r="AO13" s="659"/>
      <c r="AP13" s="659"/>
      <c r="AQ13" s="660"/>
      <c r="AR13" s="924">
        <v>88</v>
      </c>
      <c r="AS13" s="925"/>
      <c r="AT13" s="925"/>
      <c r="AU13" s="925"/>
      <c r="AV13" s="925"/>
      <c r="AW13" s="925"/>
      <c r="AX13" s="926"/>
    </row>
    <row r="14" spans="1:50" ht="21" customHeight="1">
      <c r="A14" s="615"/>
      <c r="B14" s="616"/>
      <c r="C14" s="616"/>
      <c r="D14" s="616"/>
      <c r="E14" s="616"/>
      <c r="F14" s="617"/>
      <c r="G14" s="726"/>
      <c r="H14" s="727"/>
      <c r="I14" s="712" t="s">
        <v>8</v>
      </c>
      <c r="J14" s="763"/>
      <c r="K14" s="763"/>
      <c r="L14" s="763"/>
      <c r="M14" s="763"/>
      <c r="N14" s="763"/>
      <c r="O14" s="764"/>
      <c r="P14" s="658" t="s">
        <v>566</v>
      </c>
      <c r="Q14" s="659"/>
      <c r="R14" s="659"/>
      <c r="S14" s="659"/>
      <c r="T14" s="659"/>
      <c r="U14" s="659"/>
      <c r="V14" s="660"/>
      <c r="W14" s="658" t="s">
        <v>566</v>
      </c>
      <c r="X14" s="659"/>
      <c r="Y14" s="659"/>
      <c r="Z14" s="659"/>
      <c r="AA14" s="659"/>
      <c r="AB14" s="659"/>
      <c r="AC14" s="660"/>
      <c r="AD14" s="658" t="s">
        <v>566</v>
      </c>
      <c r="AE14" s="659"/>
      <c r="AF14" s="659"/>
      <c r="AG14" s="659"/>
      <c r="AH14" s="659"/>
      <c r="AI14" s="659"/>
      <c r="AJ14" s="660"/>
      <c r="AK14" s="658" t="s">
        <v>570</v>
      </c>
      <c r="AL14" s="659"/>
      <c r="AM14" s="659"/>
      <c r="AN14" s="659"/>
      <c r="AO14" s="659"/>
      <c r="AP14" s="659"/>
      <c r="AQ14" s="660"/>
      <c r="AR14" s="789"/>
      <c r="AS14" s="789"/>
      <c r="AT14" s="789"/>
      <c r="AU14" s="789"/>
      <c r="AV14" s="789"/>
      <c r="AW14" s="789"/>
      <c r="AX14" s="790"/>
    </row>
    <row r="15" spans="1:50" ht="21" customHeight="1">
      <c r="A15" s="615"/>
      <c r="B15" s="616"/>
      <c r="C15" s="616"/>
      <c r="D15" s="616"/>
      <c r="E15" s="616"/>
      <c r="F15" s="617"/>
      <c r="G15" s="726"/>
      <c r="H15" s="727"/>
      <c r="I15" s="712" t="s">
        <v>51</v>
      </c>
      <c r="J15" s="713"/>
      <c r="K15" s="713"/>
      <c r="L15" s="713"/>
      <c r="M15" s="713"/>
      <c r="N15" s="713"/>
      <c r="O15" s="714"/>
      <c r="P15" s="658" t="s">
        <v>566</v>
      </c>
      <c r="Q15" s="659"/>
      <c r="R15" s="659"/>
      <c r="S15" s="659"/>
      <c r="T15" s="659"/>
      <c r="U15" s="659"/>
      <c r="V15" s="660"/>
      <c r="W15" s="658" t="s">
        <v>566</v>
      </c>
      <c r="X15" s="659"/>
      <c r="Y15" s="659"/>
      <c r="Z15" s="659"/>
      <c r="AA15" s="659"/>
      <c r="AB15" s="659"/>
      <c r="AC15" s="660"/>
      <c r="AD15" s="658" t="s">
        <v>566</v>
      </c>
      <c r="AE15" s="659"/>
      <c r="AF15" s="659"/>
      <c r="AG15" s="659"/>
      <c r="AH15" s="659"/>
      <c r="AI15" s="659"/>
      <c r="AJ15" s="660"/>
      <c r="AK15" s="658" t="s">
        <v>571</v>
      </c>
      <c r="AL15" s="659"/>
      <c r="AM15" s="659"/>
      <c r="AN15" s="659"/>
      <c r="AO15" s="659"/>
      <c r="AP15" s="659"/>
      <c r="AQ15" s="660"/>
      <c r="AR15" s="658"/>
      <c r="AS15" s="659"/>
      <c r="AT15" s="659"/>
      <c r="AU15" s="659"/>
      <c r="AV15" s="659"/>
      <c r="AW15" s="659"/>
      <c r="AX15" s="807"/>
    </row>
    <row r="16" spans="1:50" ht="21" customHeight="1">
      <c r="A16" s="615"/>
      <c r="B16" s="616"/>
      <c r="C16" s="616"/>
      <c r="D16" s="616"/>
      <c r="E16" s="616"/>
      <c r="F16" s="617"/>
      <c r="G16" s="726"/>
      <c r="H16" s="727"/>
      <c r="I16" s="712" t="s">
        <v>52</v>
      </c>
      <c r="J16" s="713"/>
      <c r="K16" s="713"/>
      <c r="L16" s="713"/>
      <c r="M16" s="713"/>
      <c r="N16" s="713"/>
      <c r="O16" s="714"/>
      <c r="P16" s="658" t="s">
        <v>566</v>
      </c>
      <c r="Q16" s="659"/>
      <c r="R16" s="659"/>
      <c r="S16" s="659"/>
      <c r="T16" s="659"/>
      <c r="U16" s="659"/>
      <c r="V16" s="660"/>
      <c r="W16" s="658" t="s">
        <v>566</v>
      </c>
      <c r="X16" s="659"/>
      <c r="Y16" s="659"/>
      <c r="Z16" s="659"/>
      <c r="AA16" s="659"/>
      <c r="AB16" s="659"/>
      <c r="AC16" s="660"/>
      <c r="AD16" s="658" t="s">
        <v>566</v>
      </c>
      <c r="AE16" s="659"/>
      <c r="AF16" s="659"/>
      <c r="AG16" s="659"/>
      <c r="AH16" s="659"/>
      <c r="AI16" s="659"/>
      <c r="AJ16" s="660"/>
      <c r="AK16" s="658" t="s">
        <v>571</v>
      </c>
      <c r="AL16" s="659"/>
      <c r="AM16" s="659"/>
      <c r="AN16" s="659"/>
      <c r="AO16" s="659"/>
      <c r="AP16" s="659"/>
      <c r="AQ16" s="660"/>
      <c r="AR16" s="758"/>
      <c r="AS16" s="759"/>
      <c r="AT16" s="759"/>
      <c r="AU16" s="759"/>
      <c r="AV16" s="759"/>
      <c r="AW16" s="759"/>
      <c r="AX16" s="760"/>
    </row>
    <row r="17" spans="1:50" ht="24.75" customHeight="1">
      <c r="A17" s="615"/>
      <c r="B17" s="616"/>
      <c r="C17" s="616"/>
      <c r="D17" s="616"/>
      <c r="E17" s="616"/>
      <c r="F17" s="617"/>
      <c r="G17" s="726"/>
      <c r="H17" s="727"/>
      <c r="I17" s="712" t="s">
        <v>50</v>
      </c>
      <c r="J17" s="763"/>
      <c r="K17" s="763"/>
      <c r="L17" s="763"/>
      <c r="M17" s="763"/>
      <c r="N17" s="763"/>
      <c r="O17" s="764"/>
      <c r="P17" s="658" t="s">
        <v>566</v>
      </c>
      <c r="Q17" s="659"/>
      <c r="R17" s="659"/>
      <c r="S17" s="659"/>
      <c r="T17" s="659"/>
      <c r="U17" s="659"/>
      <c r="V17" s="660"/>
      <c r="W17" s="658" t="s">
        <v>566</v>
      </c>
      <c r="X17" s="659"/>
      <c r="Y17" s="659"/>
      <c r="Z17" s="659"/>
      <c r="AA17" s="659"/>
      <c r="AB17" s="659"/>
      <c r="AC17" s="660"/>
      <c r="AD17" s="658" t="s">
        <v>566</v>
      </c>
      <c r="AE17" s="659"/>
      <c r="AF17" s="659"/>
      <c r="AG17" s="659"/>
      <c r="AH17" s="659"/>
      <c r="AI17" s="659"/>
      <c r="AJ17" s="660"/>
      <c r="AK17" s="658" t="s">
        <v>572</v>
      </c>
      <c r="AL17" s="659"/>
      <c r="AM17" s="659"/>
      <c r="AN17" s="659"/>
      <c r="AO17" s="659"/>
      <c r="AP17" s="659"/>
      <c r="AQ17" s="660"/>
      <c r="AR17" s="922"/>
      <c r="AS17" s="922"/>
      <c r="AT17" s="922"/>
      <c r="AU17" s="922"/>
      <c r="AV17" s="922"/>
      <c r="AW17" s="922"/>
      <c r="AX17" s="923"/>
    </row>
    <row r="18" spans="1:50" ht="24.75" customHeight="1">
      <c r="A18" s="615"/>
      <c r="B18" s="616"/>
      <c r="C18" s="616"/>
      <c r="D18" s="616"/>
      <c r="E18" s="616"/>
      <c r="F18" s="617"/>
      <c r="G18" s="728"/>
      <c r="H18" s="729"/>
      <c r="I18" s="717" t="s">
        <v>20</v>
      </c>
      <c r="J18" s="718"/>
      <c r="K18" s="718"/>
      <c r="L18" s="718"/>
      <c r="M18" s="718"/>
      <c r="N18" s="718"/>
      <c r="O18" s="719"/>
      <c r="P18" s="883">
        <f>SUM(P13:V17)</f>
        <v>84</v>
      </c>
      <c r="Q18" s="884"/>
      <c r="R18" s="884"/>
      <c r="S18" s="884"/>
      <c r="T18" s="884"/>
      <c r="U18" s="884"/>
      <c r="V18" s="885"/>
      <c r="W18" s="883">
        <f>SUM(W13:AC17)</f>
        <v>84</v>
      </c>
      <c r="X18" s="884"/>
      <c r="Y18" s="884"/>
      <c r="Z18" s="884"/>
      <c r="AA18" s="884"/>
      <c r="AB18" s="884"/>
      <c r="AC18" s="885"/>
      <c r="AD18" s="883">
        <f>SUM(AD13:AJ17)</f>
        <v>84</v>
      </c>
      <c r="AE18" s="884"/>
      <c r="AF18" s="884"/>
      <c r="AG18" s="884"/>
      <c r="AH18" s="884"/>
      <c r="AI18" s="884"/>
      <c r="AJ18" s="885"/>
      <c r="AK18" s="883">
        <f>SUM(AK13:AQ17)</f>
        <v>88</v>
      </c>
      <c r="AL18" s="884"/>
      <c r="AM18" s="884"/>
      <c r="AN18" s="884"/>
      <c r="AO18" s="884"/>
      <c r="AP18" s="884"/>
      <c r="AQ18" s="885"/>
      <c r="AR18" s="883">
        <f>SUM(AR13:AX17)</f>
        <v>88</v>
      </c>
      <c r="AS18" s="884"/>
      <c r="AT18" s="884"/>
      <c r="AU18" s="884"/>
      <c r="AV18" s="884"/>
      <c r="AW18" s="884"/>
      <c r="AX18" s="886"/>
    </row>
    <row r="19" spans="1:50" ht="24.75" customHeight="1">
      <c r="A19" s="615"/>
      <c r="B19" s="616"/>
      <c r="C19" s="616"/>
      <c r="D19" s="616"/>
      <c r="E19" s="616"/>
      <c r="F19" s="617"/>
      <c r="G19" s="881" t="s">
        <v>9</v>
      </c>
      <c r="H19" s="882"/>
      <c r="I19" s="882"/>
      <c r="J19" s="882"/>
      <c r="K19" s="882"/>
      <c r="L19" s="882"/>
      <c r="M19" s="882"/>
      <c r="N19" s="882"/>
      <c r="O19" s="882"/>
      <c r="P19" s="658">
        <v>83</v>
      </c>
      <c r="Q19" s="659"/>
      <c r="R19" s="659"/>
      <c r="S19" s="659"/>
      <c r="T19" s="659"/>
      <c r="U19" s="659"/>
      <c r="V19" s="660"/>
      <c r="W19" s="658">
        <v>83</v>
      </c>
      <c r="X19" s="659"/>
      <c r="Y19" s="659"/>
      <c r="Z19" s="659"/>
      <c r="AA19" s="659"/>
      <c r="AB19" s="659"/>
      <c r="AC19" s="660"/>
      <c r="AD19" s="658">
        <v>82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c r="A20" s="615"/>
      <c r="B20" s="616"/>
      <c r="C20" s="616"/>
      <c r="D20" s="616"/>
      <c r="E20" s="616"/>
      <c r="F20" s="617"/>
      <c r="G20" s="881" t="s">
        <v>10</v>
      </c>
      <c r="H20" s="882"/>
      <c r="I20" s="882"/>
      <c r="J20" s="882"/>
      <c r="K20" s="882"/>
      <c r="L20" s="882"/>
      <c r="M20" s="882"/>
      <c r="N20" s="882"/>
      <c r="O20" s="882"/>
      <c r="P20" s="318">
        <f>IF(P18=0, "-", SUM(P19)/P18)</f>
        <v>0.98809523809523814</v>
      </c>
      <c r="Q20" s="318"/>
      <c r="R20" s="318"/>
      <c r="S20" s="318"/>
      <c r="T20" s="318"/>
      <c r="U20" s="318"/>
      <c r="V20" s="318"/>
      <c r="W20" s="318">
        <f t="shared" ref="W20" si="0">IF(W18=0, "-", SUM(W19)/W18)</f>
        <v>0.98809523809523814</v>
      </c>
      <c r="X20" s="318"/>
      <c r="Y20" s="318"/>
      <c r="Z20" s="318"/>
      <c r="AA20" s="318"/>
      <c r="AB20" s="318"/>
      <c r="AC20" s="318"/>
      <c r="AD20" s="318">
        <f t="shared" ref="AD20" si="1">IF(AD18=0, "-", SUM(AD19)/AD18)</f>
        <v>0.97619047619047616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4"/>
      <c r="B21" s="855"/>
      <c r="C21" s="855"/>
      <c r="D21" s="855"/>
      <c r="E21" s="855"/>
      <c r="F21" s="949"/>
      <c r="G21" s="316" t="s">
        <v>474</v>
      </c>
      <c r="H21" s="317"/>
      <c r="I21" s="317"/>
      <c r="J21" s="317"/>
      <c r="K21" s="317"/>
      <c r="L21" s="317"/>
      <c r="M21" s="317"/>
      <c r="N21" s="317"/>
      <c r="O21" s="317"/>
      <c r="P21" s="318">
        <f>IF(P19=0, "-", SUM(P19)/SUM(P13,P14))</f>
        <v>0.98809523809523814</v>
      </c>
      <c r="Q21" s="318"/>
      <c r="R21" s="318"/>
      <c r="S21" s="318"/>
      <c r="T21" s="318"/>
      <c r="U21" s="318"/>
      <c r="V21" s="318"/>
      <c r="W21" s="318">
        <f t="shared" ref="W21" si="2">IF(W19=0, "-", SUM(W19)/SUM(W13,W14))</f>
        <v>0.98809523809523814</v>
      </c>
      <c r="X21" s="318"/>
      <c r="Y21" s="318"/>
      <c r="Z21" s="318"/>
      <c r="AA21" s="318"/>
      <c r="AB21" s="318"/>
      <c r="AC21" s="318"/>
      <c r="AD21" s="318">
        <f t="shared" ref="AD21" si="3">IF(AD19=0, "-", SUM(AD19)/SUM(AD13,AD14))</f>
        <v>0.97619047619047616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7" t="s">
        <v>551</v>
      </c>
      <c r="B22" s="968"/>
      <c r="C22" s="968"/>
      <c r="D22" s="968"/>
      <c r="E22" s="968"/>
      <c r="F22" s="969"/>
      <c r="G22" s="954" t="s">
        <v>453</v>
      </c>
      <c r="H22" s="222"/>
      <c r="I22" s="222"/>
      <c r="J22" s="222"/>
      <c r="K22" s="222"/>
      <c r="L22" s="222"/>
      <c r="M22" s="222"/>
      <c r="N22" s="222"/>
      <c r="O22" s="223"/>
      <c r="P22" s="939" t="s">
        <v>512</v>
      </c>
      <c r="Q22" s="222"/>
      <c r="R22" s="222"/>
      <c r="S22" s="222"/>
      <c r="T22" s="222"/>
      <c r="U22" s="222"/>
      <c r="V22" s="223"/>
      <c r="W22" s="939" t="s">
        <v>508</v>
      </c>
      <c r="X22" s="222"/>
      <c r="Y22" s="222"/>
      <c r="Z22" s="222"/>
      <c r="AA22" s="222"/>
      <c r="AB22" s="222"/>
      <c r="AC22" s="223"/>
      <c r="AD22" s="939" t="s">
        <v>452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c r="A23" s="970"/>
      <c r="B23" s="971"/>
      <c r="C23" s="971"/>
      <c r="D23" s="971"/>
      <c r="E23" s="971"/>
      <c r="F23" s="972"/>
      <c r="G23" s="955" t="s">
        <v>567</v>
      </c>
      <c r="H23" s="956"/>
      <c r="I23" s="956"/>
      <c r="J23" s="956"/>
      <c r="K23" s="956"/>
      <c r="L23" s="956"/>
      <c r="M23" s="956"/>
      <c r="N23" s="956"/>
      <c r="O23" s="957"/>
      <c r="P23" s="924">
        <v>55</v>
      </c>
      <c r="Q23" s="925"/>
      <c r="R23" s="925"/>
      <c r="S23" s="925"/>
      <c r="T23" s="925"/>
      <c r="U23" s="925"/>
      <c r="V23" s="940"/>
      <c r="W23" s="924">
        <v>56</v>
      </c>
      <c r="X23" s="925"/>
      <c r="Y23" s="925"/>
      <c r="Z23" s="925"/>
      <c r="AA23" s="925"/>
      <c r="AB23" s="925"/>
      <c r="AC23" s="940"/>
      <c r="AD23" s="977" t="s">
        <v>720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t="s">
        <v>568</v>
      </c>
      <c r="H24" s="959"/>
      <c r="I24" s="959"/>
      <c r="J24" s="959"/>
      <c r="K24" s="959"/>
      <c r="L24" s="959"/>
      <c r="M24" s="959"/>
      <c r="N24" s="959"/>
      <c r="O24" s="960"/>
      <c r="P24" s="658">
        <v>31</v>
      </c>
      <c r="Q24" s="659"/>
      <c r="R24" s="659"/>
      <c r="S24" s="659"/>
      <c r="T24" s="659"/>
      <c r="U24" s="659"/>
      <c r="V24" s="660"/>
      <c r="W24" s="658">
        <v>30</v>
      </c>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t="s">
        <v>569</v>
      </c>
      <c r="H25" s="959"/>
      <c r="I25" s="959"/>
      <c r="J25" s="959"/>
      <c r="K25" s="959"/>
      <c r="L25" s="959"/>
      <c r="M25" s="959"/>
      <c r="N25" s="959"/>
      <c r="O25" s="960"/>
      <c r="P25" s="658">
        <v>2</v>
      </c>
      <c r="Q25" s="659"/>
      <c r="R25" s="659"/>
      <c r="S25" s="659"/>
      <c r="T25" s="659"/>
      <c r="U25" s="659"/>
      <c r="V25" s="660"/>
      <c r="W25" s="658">
        <v>2</v>
      </c>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c r="A26" s="970"/>
      <c r="B26" s="971"/>
      <c r="C26" s="971"/>
      <c r="D26" s="971"/>
      <c r="E26" s="971"/>
      <c r="F26" s="972"/>
      <c r="G26" s="958"/>
      <c r="H26" s="959"/>
      <c r="I26" s="959"/>
      <c r="J26" s="959"/>
      <c r="K26" s="959"/>
      <c r="L26" s="959"/>
      <c r="M26" s="959"/>
      <c r="N26" s="959"/>
      <c r="O26" s="960"/>
      <c r="P26" s="658"/>
      <c r="Q26" s="659"/>
      <c r="R26" s="659"/>
      <c r="S26" s="659"/>
      <c r="T26" s="659"/>
      <c r="U26" s="659"/>
      <c r="V26" s="660"/>
      <c r="W26" s="658"/>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c r="A27" s="970"/>
      <c r="B27" s="971"/>
      <c r="C27" s="971"/>
      <c r="D27" s="971"/>
      <c r="E27" s="971"/>
      <c r="F27" s="972"/>
      <c r="G27" s="958"/>
      <c r="H27" s="959"/>
      <c r="I27" s="959"/>
      <c r="J27" s="959"/>
      <c r="K27" s="959"/>
      <c r="L27" s="959"/>
      <c r="M27" s="959"/>
      <c r="N27" s="959"/>
      <c r="O27" s="960"/>
      <c r="P27" s="658"/>
      <c r="Q27" s="659"/>
      <c r="R27" s="659"/>
      <c r="S27" s="659"/>
      <c r="T27" s="659"/>
      <c r="U27" s="659"/>
      <c r="V27" s="660"/>
      <c r="W27" s="658"/>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c r="A28" s="970"/>
      <c r="B28" s="971"/>
      <c r="C28" s="971"/>
      <c r="D28" s="971"/>
      <c r="E28" s="971"/>
      <c r="F28" s="972"/>
      <c r="G28" s="961" t="s">
        <v>457</v>
      </c>
      <c r="H28" s="962"/>
      <c r="I28" s="962"/>
      <c r="J28" s="962"/>
      <c r="K28" s="962"/>
      <c r="L28" s="962"/>
      <c r="M28" s="962"/>
      <c r="N28" s="962"/>
      <c r="O28" s="963"/>
      <c r="P28" s="883">
        <f>P29-SUM(P23:P27)</f>
        <v>0</v>
      </c>
      <c r="Q28" s="884"/>
      <c r="R28" s="884"/>
      <c r="S28" s="884"/>
      <c r="T28" s="884"/>
      <c r="U28" s="884"/>
      <c r="V28" s="885"/>
      <c r="W28" s="883">
        <f>W29-SUM(W23:W27)</f>
        <v>0</v>
      </c>
      <c r="X28" s="884"/>
      <c r="Y28" s="884"/>
      <c r="Z28" s="884"/>
      <c r="AA28" s="884"/>
      <c r="AB28" s="884"/>
      <c r="AC28" s="885"/>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454</v>
      </c>
      <c r="H29" s="965"/>
      <c r="I29" s="965"/>
      <c r="J29" s="965"/>
      <c r="K29" s="965"/>
      <c r="L29" s="965"/>
      <c r="M29" s="965"/>
      <c r="N29" s="965"/>
      <c r="O29" s="966"/>
      <c r="P29" s="658">
        <f>AK13</f>
        <v>88</v>
      </c>
      <c r="Q29" s="659"/>
      <c r="R29" s="659"/>
      <c r="S29" s="659"/>
      <c r="T29" s="659"/>
      <c r="U29" s="659"/>
      <c r="V29" s="660"/>
      <c r="W29" s="936">
        <f>AR13</f>
        <v>88</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6" t="s">
        <v>469</v>
      </c>
      <c r="B30" s="867"/>
      <c r="C30" s="867"/>
      <c r="D30" s="867"/>
      <c r="E30" s="867"/>
      <c r="F30" s="868"/>
      <c r="G30" s="774" t="s">
        <v>265</v>
      </c>
      <c r="H30" s="775"/>
      <c r="I30" s="775"/>
      <c r="J30" s="775"/>
      <c r="K30" s="775"/>
      <c r="L30" s="775"/>
      <c r="M30" s="775"/>
      <c r="N30" s="775"/>
      <c r="O30" s="776"/>
      <c r="P30" s="862" t="s">
        <v>59</v>
      </c>
      <c r="Q30" s="775"/>
      <c r="R30" s="775"/>
      <c r="S30" s="775"/>
      <c r="T30" s="775"/>
      <c r="U30" s="775"/>
      <c r="V30" s="775"/>
      <c r="W30" s="775"/>
      <c r="X30" s="776"/>
      <c r="Y30" s="859"/>
      <c r="Z30" s="860"/>
      <c r="AA30" s="861"/>
      <c r="AB30" s="863" t="s">
        <v>11</v>
      </c>
      <c r="AC30" s="864"/>
      <c r="AD30" s="865"/>
      <c r="AE30" s="863" t="s">
        <v>527</v>
      </c>
      <c r="AF30" s="864"/>
      <c r="AG30" s="864"/>
      <c r="AH30" s="865"/>
      <c r="AI30" s="863" t="s">
        <v>524</v>
      </c>
      <c r="AJ30" s="864"/>
      <c r="AK30" s="864"/>
      <c r="AL30" s="865"/>
      <c r="AM30" s="920" t="s">
        <v>519</v>
      </c>
      <c r="AN30" s="920"/>
      <c r="AO30" s="920"/>
      <c r="AP30" s="863"/>
      <c r="AQ30" s="768" t="s">
        <v>354</v>
      </c>
      <c r="AR30" s="769"/>
      <c r="AS30" s="769"/>
      <c r="AT30" s="770"/>
      <c r="AU30" s="775" t="s">
        <v>253</v>
      </c>
      <c r="AV30" s="775"/>
      <c r="AW30" s="775"/>
      <c r="AX30" s="921"/>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t="s">
        <v>571</v>
      </c>
      <c r="AR31" s="200"/>
      <c r="AS31" s="133" t="s">
        <v>355</v>
      </c>
      <c r="AT31" s="134"/>
      <c r="AU31" s="199" t="s">
        <v>574</v>
      </c>
      <c r="AV31" s="199"/>
      <c r="AW31" s="398" t="s">
        <v>300</v>
      </c>
      <c r="AX31" s="399"/>
    </row>
    <row r="32" spans="1:50" ht="23.25" customHeight="1">
      <c r="A32" s="403"/>
      <c r="B32" s="401"/>
      <c r="C32" s="401"/>
      <c r="D32" s="401"/>
      <c r="E32" s="401"/>
      <c r="F32" s="402"/>
      <c r="G32" s="565" t="s">
        <v>571</v>
      </c>
      <c r="H32" s="566"/>
      <c r="I32" s="566"/>
      <c r="J32" s="566"/>
      <c r="K32" s="566"/>
      <c r="L32" s="566"/>
      <c r="M32" s="566"/>
      <c r="N32" s="566"/>
      <c r="O32" s="567"/>
      <c r="P32" s="105" t="s">
        <v>571</v>
      </c>
      <c r="Q32" s="105"/>
      <c r="R32" s="105"/>
      <c r="S32" s="105"/>
      <c r="T32" s="105"/>
      <c r="U32" s="105"/>
      <c r="V32" s="105"/>
      <c r="W32" s="105"/>
      <c r="X32" s="106"/>
      <c r="Y32" s="471" t="s">
        <v>12</v>
      </c>
      <c r="Z32" s="531"/>
      <c r="AA32" s="532"/>
      <c r="AB32" s="461" t="s">
        <v>571</v>
      </c>
      <c r="AC32" s="461"/>
      <c r="AD32" s="461"/>
      <c r="AE32" s="218" t="s">
        <v>566</v>
      </c>
      <c r="AF32" s="219"/>
      <c r="AG32" s="219"/>
      <c r="AH32" s="219"/>
      <c r="AI32" s="218" t="s">
        <v>566</v>
      </c>
      <c r="AJ32" s="219"/>
      <c r="AK32" s="219"/>
      <c r="AL32" s="219"/>
      <c r="AM32" s="218" t="s">
        <v>566</v>
      </c>
      <c r="AN32" s="219"/>
      <c r="AO32" s="219"/>
      <c r="AP32" s="219"/>
      <c r="AQ32" s="340" t="s">
        <v>566</v>
      </c>
      <c r="AR32" s="207"/>
      <c r="AS32" s="207"/>
      <c r="AT32" s="341"/>
      <c r="AU32" s="219" t="s">
        <v>566</v>
      </c>
      <c r="AV32" s="219"/>
      <c r="AW32" s="219"/>
      <c r="AX32" s="221"/>
    </row>
    <row r="33" spans="1:50" ht="23.25" customHeight="1">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571</v>
      </c>
      <c r="AC33" s="523"/>
      <c r="AD33" s="523"/>
      <c r="AE33" s="218" t="s">
        <v>566</v>
      </c>
      <c r="AF33" s="219"/>
      <c r="AG33" s="219"/>
      <c r="AH33" s="219"/>
      <c r="AI33" s="218" t="s">
        <v>566</v>
      </c>
      <c r="AJ33" s="219"/>
      <c r="AK33" s="219"/>
      <c r="AL33" s="219"/>
      <c r="AM33" s="218" t="s">
        <v>566</v>
      </c>
      <c r="AN33" s="219"/>
      <c r="AO33" s="219"/>
      <c r="AP33" s="219"/>
      <c r="AQ33" s="340" t="s">
        <v>566</v>
      </c>
      <c r="AR33" s="207"/>
      <c r="AS33" s="207"/>
      <c r="AT33" s="341"/>
      <c r="AU33" s="219" t="s">
        <v>566</v>
      </c>
      <c r="AV33" s="219"/>
      <c r="AW33" s="219"/>
      <c r="AX33" s="221"/>
    </row>
    <row r="34" spans="1:50" ht="23.25" customHeight="1">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t="s">
        <v>566</v>
      </c>
      <c r="AF34" s="219"/>
      <c r="AG34" s="219"/>
      <c r="AH34" s="219"/>
      <c r="AI34" s="218" t="s">
        <v>566</v>
      </c>
      <c r="AJ34" s="219"/>
      <c r="AK34" s="219"/>
      <c r="AL34" s="219"/>
      <c r="AM34" s="218" t="s">
        <v>566</v>
      </c>
      <c r="AN34" s="219"/>
      <c r="AO34" s="219"/>
      <c r="AP34" s="219"/>
      <c r="AQ34" s="340" t="s">
        <v>566</v>
      </c>
      <c r="AR34" s="207"/>
      <c r="AS34" s="207"/>
      <c r="AT34" s="341"/>
      <c r="AU34" s="219" t="s">
        <v>566</v>
      </c>
      <c r="AV34" s="219"/>
      <c r="AW34" s="219"/>
      <c r="AX34" s="221"/>
    </row>
    <row r="35" spans="1:50" ht="23.25" customHeight="1">
      <c r="A35" s="226" t="s">
        <v>497</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1" t="s">
        <v>469</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11" t="s">
        <v>253</v>
      </c>
      <c r="AV37" s="411"/>
      <c r="AW37" s="411"/>
      <c r="AX37" s="915"/>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8" t="s">
        <v>300</v>
      </c>
      <c r="AX38" s="399"/>
    </row>
    <row r="39" spans="1:50" ht="23.25" hidden="1" customHeight="1">
      <c r="A39" s="403"/>
      <c r="B39" s="401"/>
      <c r="C39" s="401"/>
      <c r="D39" s="401"/>
      <c r="E39" s="401"/>
      <c r="F39" s="402"/>
      <c r="G39" s="565"/>
      <c r="H39" s="566"/>
      <c r="I39" s="566"/>
      <c r="J39" s="566"/>
      <c r="K39" s="566"/>
      <c r="L39" s="566"/>
      <c r="M39" s="566"/>
      <c r="N39" s="566"/>
      <c r="O39" s="567"/>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1" t="s">
        <v>469</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11" t="s">
        <v>253</v>
      </c>
      <c r="AV44" s="411"/>
      <c r="AW44" s="411"/>
      <c r="AX44" s="915"/>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29" t="s">
        <v>253</v>
      </c>
      <c r="AV51" s="929"/>
      <c r="AW51" s="929"/>
      <c r="AX51" s="930"/>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29" t="s">
        <v>253</v>
      </c>
      <c r="AV58" s="929"/>
      <c r="AW58" s="929"/>
      <c r="AX58" s="930"/>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470</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c r="A78" s="335" t="s">
        <v>500</v>
      </c>
      <c r="B78" s="336"/>
      <c r="C78" s="336"/>
      <c r="D78" s="336"/>
      <c r="E78" s="333" t="s">
        <v>447</v>
      </c>
      <c r="F78" s="334"/>
      <c r="G78" s="57" t="s">
        <v>357</v>
      </c>
      <c r="H78" s="588"/>
      <c r="I78" s="589"/>
      <c r="J78" s="589"/>
      <c r="K78" s="589"/>
      <c r="L78" s="589"/>
      <c r="M78" s="589"/>
      <c r="N78" s="589"/>
      <c r="O78" s="590"/>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464</v>
      </c>
      <c r="AP79" s="279"/>
      <c r="AQ79" s="279"/>
      <c r="AR79" s="81" t="s">
        <v>462</v>
      </c>
      <c r="AS79" s="278"/>
      <c r="AT79" s="279"/>
      <c r="AU79" s="279"/>
      <c r="AV79" s="279"/>
      <c r="AW79" s="279"/>
      <c r="AX79" s="950"/>
    </row>
    <row r="80" spans="1:50" ht="18.75" customHeight="1">
      <c r="A80" s="869"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c r="A82" s="870"/>
      <c r="B82" s="527"/>
      <c r="C82" s="428"/>
      <c r="D82" s="428"/>
      <c r="E82" s="428"/>
      <c r="F82" s="429"/>
      <c r="G82" s="677" t="s">
        <v>575</v>
      </c>
      <c r="H82" s="677"/>
      <c r="I82" s="677"/>
      <c r="J82" s="677"/>
      <c r="K82" s="677"/>
      <c r="L82" s="677"/>
      <c r="M82" s="677"/>
      <c r="N82" s="677"/>
      <c r="O82" s="677"/>
      <c r="P82" s="677"/>
      <c r="Q82" s="677"/>
      <c r="R82" s="677"/>
      <c r="S82" s="677"/>
      <c r="T82" s="677"/>
      <c r="U82" s="677"/>
      <c r="V82" s="677"/>
      <c r="W82" s="677"/>
      <c r="X82" s="677"/>
      <c r="Y82" s="677"/>
      <c r="Z82" s="677"/>
      <c r="AA82" s="678"/>
      <c r="AB82" s="889" t="s">
        <v>576</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0"/>
    </row>
    <row r="83" spans="1:60" ht="22.5" customHeight="1">
      <c r="A83" s="870"/>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2"/>
    </row>
    <row r="84" spans="1:60" ht="19.5" customHeight="1">
      <c r="A84" s="870"/>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3"/>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4"/>
    </row>
    <row r="85" spans="1:60" ht="18.75" customHeight="1">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527</v>
      </c>
      <c r="AF85" s="245"/>
      <c r="AG85" s="245"/>
      <c r="AH85" s="246"/>
      <c r="AI85" s="244" t="s">
        <v>524</v>
      </c>
      <c r="AJ85" s="245"/>
      <c r="AK85" s="245"/>
      <c r="AL85" s="246"/>
      <c r="AM85" s="250" t="s">
        <v>519</v>
      </c>
      <c r="AN85" s="250"/>
      <c r="AO85" s="250"/>
      <c r="AP85" s="244"/>
      <c r="AQ85" s="159" t="s">
        <v>354</v>
      </c>
      <c r="AR85" s="130"/>
      <c r="AS85" s="130"/>
      <c r="AT85" s="131"/>
      <c r="AU85" s="533" t="s">
        <v>253</v>
      </c>
      <c r="AV85" s="533"/>
      <c r="AW85" s="533"/>
      <c r="AX85" s="534"/>
      <c r="AY85" s="10"/>
      <c r="AZ85" s="10"/>
      <c r="BA85" s="10"/>
      <c r="BB85" s="10"/>
      <c r="BC85" s="10"/>
    </row>
    <row r="86" spans="1:60" ht="18.75" customHeight="1">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579</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c r="A87" s="870"/>
      <c r="B87" s="428"/>
      <c r="C87" s="428"/>
      <c r="D87" s="428"/>
      <c r="E87" s="428"/>
      <c r="F87" s="429"/>
      <c r="G87" s="104" t="s">
        <v>577</v>
      </c>
      <c r="H87" s="105"/>
      <c r="I87" s="105"/>
      <c r="J87" s="105"/>
      <c r="K87" s="105"/>
      <c r="L87" s="105"/>
      <c r="M87" s="105"/>
      <c r="N87" s="105"/>
      <c r="O87" s="106"/>
      <c r="P87" s="105" t="s">
        <v>635</v>
      </c>
      <c r="Q87" s="514"/>
      <c r="R87" s="514"/>
      <c r="S87" s="514"/>
      <c r="T87" s="514"/>
      <c r="U87" s="514"/>
      <c r="V87" s="514"/>
      <c r="W87" s="514"/>
      <c r="X87" s="515"/>
      <c r="Y87" s="562" t="s">
        <v>62</v>
      </c>
      <c r="Z87" s="563"/>
      <c r="AA87" s="564"/>
      <c r="AB87" s="461" t="s">
        <v>578</v>
      </c>
      <c r="AC87" s="461"/>
      <c r="AD87" s="461"/>
      <c r="AE87" s="218">
        <v>2674</v>
      </c>
      <c r="AF87" s="219"/>
      <c r="AG87" s="219"/>
      <c r="AH87" s="219"/>
      <c r="AI87" s="218">
        <v>2853</v>
      </c>
      <c r="AJ87" s="219"/>
      <c r="AK87" s="219"/>
      <c r="AL87" s="219"/>
      <c r="AM87" s="218">
        <v>3292</v>
      </c>
      <c r="AN87" s="219"/>
      <c r="AO87" s="219"/>
      <c r="AP87" s="219"/>
      <c r="AQ87" s="340" t="s">
        <v>566</v>
      </c>
      <c r="AR87" s="207"/>
      <c r="AS87" s="207"/>
      <c r="AT87" s="341"/>
      <c r="AU87" s="219" t="s">
        <v>566</v>
      </c>
      <c r="AV87" s="219"/>
      <c r="AW87" s="219"/>
      <c r="AX87" s="221"/>
    </row>
    <row r="88" spans="1:60" ht="23.25" customHeight="1">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578</v>
      </c>
      <c r="AC88" s="523"/>
      <c r="AD88" s="523"/>
      <c r="AE88" s="218" t="s">
        <v>566</v>
      </c>
      <c r="AF88" s="219"/>
      <c r="AG88" s="219"/>
      <c r="AH88" s="219"/>
      <c r="AI88" s="218" t="s">
        <v>566</v>
      </c>
      <c r="AJ88" s="219"/>
      <c r="AK88" s="219"/>
      <c r="AL88" s="219"/>
      <c r="AM88" s="218" t="s">
        <v>566</v>
      </c>
      <c r="AN88" s="219"/>
      <c r="AO88" s="219"/>
      <c r="AP88" s="219"/>
      <c r="AQ88" s="340" t="s">
        <v>566</v>
      </c>
      <c r="AR88" s="207"/>
      <c r="AS88" s="207"/>
      <c r="AT88" s="341"/>
      <c r="AU88" s="219" t="s">
        <v>566</v>
      </c>
      <c r="AV88" s="219"/>
      <c r="AW88" s="219"/>
      <c r="AX88" s="221"/>
      <c r="AY88" s="10"/>
      <c r="AZ88" s="10"/>
      <c r="BA88" s="10"/>
      <c r="BB88" s="10"/>
      <c r="BC88" s="10"/>
    </row>
    <row r="89" spans="1:60" ht="23.25" customHeight="1" thickBot="1">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5" t="s">
        <v>14</v>
      </c>
      <c r="AC89" s="595"/>
      <c r="AD89" s="595"/>
      <c r="AE89" s="218" t="s">
        <v>566</v>
      </c>
      <c r="AF89" s="219"/>
      <c r="AG89" s="219"/>
      <c r="AH89" s="219"/>
      <c r="AI89" s="218" t="s">
        <v>566</v>
      </c>
      <c r="AJ89" s="219"/>
      <c r="AK89" s="219"/>
      <c r="AL89" s="219"/>
      <c r="AM89" s="218" t="s">
        <v>566</v>
      </c>
      <c r="AN89" s="219"/>
      <c r="AO89" s="219"/>
      <c r="AP89" s="219"/>
      <c r="AQ89" s="340" t="s">
        <v>566</v>
      </c>
      <c r="AR89" s="207"/>
      <c r="AS89" s="207"/>
      <c r="AT89" s="341"/>
      <c r="AU89" s="219" t="s">
        <v>566</v>
      </c>
      <c r="AV89" s="219"/>
      <c r="AW89" s="219"/>
      <c r="AX89" s="221"/>
      <c r="AY89" s="10"/>
      <c r="AZ89" s="10"/>
      <c r="BA89" s="10"/>
      <c r="BB89" s="10"/>
      <c r="BC89" s="10"/>
      <c r="BD89" s="10"/>
      <c r="BE89" s="10"/>
      <c r="BF89" s="10"/>
      <c r="BG89" s="10"/>
      <c r="BH89" s="10"/>
    </row>
    <row r="90" spans="1:60" ht="18.75" hidden="1" customHeight="1">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527</v>
      </c>
      <c r="AF90" s="245"/>
      <c r="AG90" s="245"/>
      <c r="AH90" s="246"/>
      <c r="AI90" s="244" t="s">
        <v>524</v>
      </c>
      <c r="AJ90" s="245"/>
      <c r="AK90" s="245"/>
      <c r="AL90" s="246"/>
      <c r="AM90" s="250" t="s">
        <v>519</v>
      </c>
      <c r="AN90" s="250"/>
      <c r="AO90" s="250"/>
      <c r="AP90" s="244"/>
      <c r="AQ90" s="159" t="s">
        <v>354</v>
      </c>
      <c r="AR90" s="130"/>
      <c r="AS90" s="130"/>
      <c r="AT90" s="131"/>
      <c r="AU90" s="533" t="s">
        <v>253</v>
      </c>
      <c r="AV90" s="533"/>
      <c r="AW90" s="533"/>
      <c r="AX90" s="534"/>
    </row>
    <row r="91" spans="1:60" ht="18.75" hidden="1" customHeight="1">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527</v>
      </c>
      <c r="AF95" s="245"/>
      <c r="AG95" s="245"/>
      <c r="AH95" s="246"/>
      <c r="AI95" s="244" t="s">
        <v>524</v>
      </c>
      <c r="AJ95" s="245"/>
      <c r="AK95" s="245"/>
      <c r="AL95" s="246"/>
      <c r="AM95" s="250" t="s">
        <v>519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1"/>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c r="A101" s="422"/>
      <c r="B101" s="423"/>
      <c r="C101" s="423"/>
      <c r="D101" s="423"/>
      <c r="E101" s="423"/>
      <c r="F101" s="424"/>
      <c r="G101" s="105" t="s">
        <v>636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144721</v>
      </c>
      <c r="AF101" s="219"/>
      <c r="AG101" s="219"/>
      <c r="AH101" s="220"/>
      <c r="AI101" s="218">
        <v>185249</v>
      </c>
      <c r="AJ101" s="219"/>
      <c r="AK101" s="219"/>
      <c r="AL101" s="220"/>
      <c r="AM101" s="218">
        <v>188970</v>
      </c>
      <c r="AN101" s="219"/>
      <c r="AO101" s="219"/>
      <c r="AP101" s="220"/>
      <c r="AQ101" s="218" t="s">
        <v>571</v>
      </c>
      <c r="AR101" s="219"/>
      <c r="AS101" s="219"/>
      <c r="AT101" s="220"/>
      <c r="AU101" s="218" t="s">
        <v>566</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v>110000</v>
      </c>
      <c r="AF102" s="418"/>
      <c r="AG102" s="418"/>
      <c r="AH102" s="418"/>
      <c r="AI102" s="418">
        <v>110000</v>
      </c>
      <c r="AJ102" s="418"/>
      <c r="AK102" s="418"/>
      <c r="AL102" s="418"/>
      <c r="AM102" s="418">
        <v>110000</v>
      </c>
      <c r="AN102" s="418"/>
      <c r="AO102" s="418"/>
      <c r="AP102" s="418"/>
      <c r="AQ102" s="273">
        <v>110000</v>
      </c>
      <c r="AR102" s="274"/>
      <c r="AS102" s="274"/>
      <c r="AT102" s="319"/>
      <c r="AU102" s="273" t="s">
        <v>566</v>
      </c>
      <c r="AV102" s="274"/>
      <c r="AW102" s="274"/>
      <c r="AX102" s="319"/>
    </row>
    <row r="103" spans="1:60" ht="31.5" customHeight="1">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19.5" customHeight="1">
      <c r="A104" s="422"/>
      <c r="B104" s="423"/>
      <c r="C104" s="423"/>
      <c r="D104" s="423"/>
      <c r="E104" s="423"/>
      <c r="F104" s="424"/>
      <c r="G104" s="105" t="s">
        <v>637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580</v>
      </c>
      <c r="AC104" s="546"/>
      <c r="AD104" s="547"/>
      <c r="AE104" s="218">
        <v>111</v>
      </c>
      <c r="AF104" s="219"/>
      <c r="AG104" s="219"/>
      <c r="AH104" s="220"/>
      <c r="AI104" s="218">
        <v>109</v>
      </c>
      <c r="AJ104" s="219"/>
      <c r="AK104" s="219"/>
      <c r="AL104" s="220"/>
      <c r="AM104" s="218">
        <v>110</v>
      </c>
      <c r="AN104" s="219"/>
      <c r="AO104" s="219"/>
      <c r="AP104" s="220"/>
      <c r="AQ104" s="218" t="s">
        <v>566</v>
      </c>
      <c r="AR104" s="219"/>
      <c r="AS104" s="219"/>
      <c r="AT104" s="220"/>
      <c r="AU104" s="218" t="s">
        <v>566</v>
      </c>
      <c r="AV104" s="219"/>
      <c r="AW104" s="219"/>
      <c r="AX104" s="220"/>
    </row>
    <row r="105" spans="1:60" ht="19.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580</v>
      </c>
      <c r="AC105" s="469"/>
      <c r="AD105" s="470"/>
      <c r="AE105" s="418">
        <v>112</v>
      </c>
      <c r="AF105" s="418"/>
      <c r="AG105" s="418"/>
      <c r="AH105" s="418"/>
      <c r="AI105" s="418">
        <v>112</v>
      </c>
      <c r="AJ105" s="418"/>
      <c r="AK105" s="418"/>
      <c r="AL105" s="418"/>
      <c r="AM105" s="418">
        <v>112</v>
      </c>
      <c r="AN105" s="418"/>
      <c r="AO105" s="418"/>
      <c r="AP105" s="418"/>
      <c r="AQ105" s="218">
        <v>112</v>
      </c>
      <c r="AR105" s="219"/>
      <c r="AS105" s="219"/>
      <c r="AT105" s="220"/>
      <c r="AU105" s="273" t="s">
        <v>566</v>
      </c>
      <c r="AV105" s="274"/>
      <c r="AW105" s="274"/>
      <c r="AX105" s="319"/>
    </row>
    <row r="106" spans="1:60" ht="31.5" customHeight="1">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customHeight="1">
      <c r="A107" s="422"/>
      <c r="B107" s="423"/>
      <c r="C107" s="423"/>
      <c r="D107" s="423"/>
      <c r="E107" s="423"/>
      <c r="F107" s="424"/>
      <c r="G107" s="105" t="s">
        <v>638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581</v>
      </c>
      <c r="AC107" s="546"/>
      <c r="AD107" s="547"/>
      <c r="AE107" s="418">
        <v>134</v>
      </c>
      <c r="AF107" s="418"/>
      <c r="AG107" s="418"/>
      <c r="AH107" s="418"/>
      <c r="AI107" s="418">
        <v>130</v>
      </c>
      <c r="AJ107" s="418"/>
      <c r="AK107" s="418"/>
      <c r="AL107" s="418"/>
      <c r="AM107" s="418">
        <v>133</v>
      </c>
      <c r="AN107" s="418"/>
      <c r="AO107" s="418"/>
      <c r="AP107" s="418"/>
      <c r="AQ107" s="218" t="s">
        <v>566</v>
      </c>
      <c r="AR107" s="219"/>
      <c r="AS107" s="219"/>
      <c r="AT107" s="220"/>
      <c r="AU107" s="218" t="s">
        <v>566</v>
      </c>
      <c r="AV107" s="219"/>
      <c r="AW107" s="219"/>
      <c r="AX107" s="220"/>
    </row>
    <row r="108" spans="1:60" ht="23.25"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581</v>
      </c>
      <c r="AC108" s="469"/>
      <c r="AD108" s="470"/>
      <c r="AE108" s="418">
        <v>120</v>
      </c>
      <c r="AF108" s="418"/>
      <c r="AG108" s="418"/>
      <c r="AH108" s="418"/>
      <c r="AI108" s="418">
        <v>120</v>
      </c>
      <c r="AJ108" s="418"/>
      <c r="AK108" s="418"/>
      <c r="AL108" s="418"/>
      <c r="AM108" s="418">
        <v>120</v>
      </c>
      <c r="AN108" s="418"/>
      <c r="AO108" s="418"/>
      <c r="AP108" s="418"/>
      <c r="AQ108" s="218">
        <v>120</v>
      </c>
      <c r="AR108" s="219"/>
      <c r="AS108" s="219"/>
      <c r="AT108" s="220"/>
      <c r="AU108" s="273" t="s">
        <v>566</v>
      </c>
      <c r="AV108" s="274"/>
      <c r="AW108" s="274"/>
      <c r="AX108" s="319"/>
    </row>
    <row r="109" spans="1:60" ht="31.5" customHeight="1">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customHeight="1">
      <c r="A110" s="422"/>
      <c r="B110" s="423"/>
      <c r="C110" s="423"/>
      <c r="D110" s="423"/>
      <c r="E110" s="423"/>
      <c r="F110" s="424"/>
      <c r="G110" s="105" t="s">
        <v>639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581</v>
      </c>
      <c r="AC110" s="546"/>
      <c r="AD110" s="547"/>
      <c r="AE110" s="418">
        <v>120</v>
      </c>
      <c r="AF110" s="418"/>
      <c r="AG110" s="418"/>
      <c r="AH110" s="418"/>
      <c r="AI110" s="418">
        <v>120</v>
      </c>
      <c r="AJ110" s="418"/>
      <c r="AK110" s="418"/>
      <c r="AL110" s="418"/>
      <c r="AM110" s="418">
        <v>140</v>
      </c>
      <c r="AN110" s="418"/>
      <c r="AO110" s="418"/>
      <c r="AP110" s="418"/>
      <c r="AQ110" s="218" t="s">
        <v>566</v>
      </c>
      <c r="AR110" s="219"/>
      <c r="AS110" s="219"/>
      <c r="AT110" s="220"/>
      <c r="AU110" s="218" t="s">
        <v>566</v>
      </c>
      <c r="AV110" s="219"/>
      <c r="AW110" s="219"/>
      <c r="AX110" s="220"/>
    </row>
    <row r="111" spans="1:60" ht="23.25"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581</v>
      </c>
      <c r="AC111" s="469"/>
      <c r="AD111" s="470"/>
      <c r="AE111" s="418">
        <v>111</v>
      </c>
      <c r="AF111" s="418"/>
      <c r="AG111" s="418"/>
      <c r="AH111" s="418"/>
      <c r="AI111" s="418">
        <v>111</v>
      </c>
      <c r="AJ111" s="418"/>
      <c r="AK111" s="418"/>
      <c r="AL111" s="418"/>
      <c r="AM111" s="418">
        <v>111</v>
      </c>
      <c r="AN111" s="418"/>
      <c r="AO111" s="418"/>
      <c r="AP111" s="418"/>
      <c r="AQ111" s="218">
        <v>120</v>
      </c>
      <c r="AR111" s="219"/>
      <c r="AS111" s="219"/>
      <c r="AT111" s="220"/>
      <c r="AU111" s="273" t="s">
        <v>566</v>
      </c>
      <c r="AV111" s="274"/>
      <c r="AW111" s="274"/>
      <c r="AX111" s="319"/>
    </row>
    <row r="112" spans="1:60" ht="31.5" customHeight="1">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customHeight="1">
      <c r="A113" s="422"/>
      <c r="B113" s="423"/>
      <c r="C113" s="423"/>
      <c r="D113" s="423"/>
      <c r="E113" s="423"/>
      <c r="F113" s="424"/>
      <c r="G113" s="105" t="s">
        <v>582</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581</v>
      </c>
      <c r="AC113" s="546"/>
      <c r="AD113" s="547"/>
      <c r="AE113" s="418">
        <v>20</v>
      </c>
      <c r="AF113" s="418"/>
      <c r="AG113" s="418"/>
      <c r="AH113" s="418"/>
      <c r="AI113" s="418">
        <v>20</v>
      </c>
      <c r="AJ113" s="418"/>
      <c r="AK113" s="418"/>
      <c r="AL113" s="418"/>
      <c r="AM113" s="418">
        <v>20</v>
      </c>
      <c r="AN113" s="418"/>
      <c r="AO113" s="418"/>
      <c r="AP113" s="418"/>
      <c r="AQ113" s="218" t="s">
        <v>566</v>
      </c>
      <c r="AR113" s="219"/>
      <c r="AS113" s="219"/>
      <c r="AT113" s="220"/>
      <c r="AU113" s="218" t="s">
        <v>566</v>
      </c>
      <c r="AV113" s="219"/>
      <c r="AW113" s="219"/>
      <c r="AX113" s="220"/>
    </row>
    <row r="114" spans="1:50" ht="46.5"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581</v>
      </c>
      <c r="AC114" s="469"/>
      <c r="AD114" s="470"/>
      <c r="AE114" s="418">
        <v>26</v>
      </c>
      <c r="AF114" s="418"/>
      <c r="AG114" s="418"/>
      <c r="AH114" s="418"/>
      <c r="AI114" s="418">
        <v>26</v>
      </c>
      <c r="AJ114" s="418"/>
      <c r="AK114" s="418"/>
      <c r="AL114" s="418"/>
      <c r="AM114" s="418">
        <v>26</v>
      </c>
      <c r="AN114" s="418"/>
      <c r="AO114" s="418"/>
      <c r="AP114" s="418"/>
      <c r="AQ114" s="218">
        <v>26</v>
      </c>
      <c r="AR114" s="219"/>
      <c r="AS114" s="219"/>
      <c r="AT114" s="220"/>
      <c r="AU114" s="218" t="s">
        <v>566</v>
      </c>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527</v>
      </c>
      <c r="AF115" s="416"/>
      <c r="AG115" s="416"/>
      <c r="AH115" s="417"/>
      <c r="AI115" s="415" t="s">
        <v>524</v>
      </c>
      <c r="AJ115" s="416"/>
      <c r="AK115" s="416"/>
      <c r="AL115" s="417"/>
      <c r="AM115" s="415" t="s">
        <v>519</v>
      </c>
      <c r="AN115" s="416"/>
      <c r="AO115" s="416"/>
      <c r="AP115" s="417"/>
      <c r="AQ115" s="592" t="s">
        <v>514</v>
      </c>
      <c r="AR115" s="593"/>
      <c r="AS115" s="593"/>
      <c r="AT115" s="593"/>
      <c r="AU115" s="593"/>
      <c r="AV115" s="593"/>
      <c r="AW115" s="593"/>
      <c r="AX115" s="594"/>
    </row>
    <row r="116" spans="1:50" ht="23.25" customHeight="1">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v>354</v>
      </c>
      <c r="AF116" s="418"/>
      <c r="AG116" s="418"/>
      <c r="AH116" s="418"/>
      <c r="AI116" s="418">
        <v>277</v>
      </c>
      <c r="AJ116" s="418"/>
      <c r="AK116" s="418"/>
      <c r="AL116" s="418"/>
      <c r="AM116" s="418">
        <v>271</v>
      </c>
      <c r="AN116" s="418"/>
      <c r="AO116" s="418"/>
      <c r="AP116" s="418"/>
      <c r="AQ116" s="218">
        <v>466</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660</v>
      </c>
      <c r="AC117" s="473"/>
      <c r="AD117" s="474"/>
      <c r="AE117" s="551" t="s">
        <v>645</v>
      </c>
      <c r="AF117" s="552"/>
      <c r="AG117" s="552"/>
      <c r="AH117" s="552"/>
      <c r="AI117" s="551" t="s">
        <v>646</v>
      </c>
      <c r="AJ117" s="552"/>
      <c r="AK117" s="552"/>
      <c r="AL117" s="552"/>
      <c r="AM117" s="551" t="s">
        <v>647</v>
      </c>
      <c r="AN117" s="552"/>
      <c r="AO117" s="552"/>
      <c r="AP117" s="552"/>
      <c r="AQ117" s="552" t="s">
        <v>648</v>
      </c>
      <c r="AR117" s="552"/>
      <c r="AS117" s="552"/>
      <c r="AT117" s="552"/>
      <c r="AU117" s="552"/>
      <c r="AV117" s="552"/>
      <c r="AW117" s="552"/>
      <c r="AX117" s="553"/>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527</v>
      </c>
      <c r="AF118" s="416"/>
      <c r="AG118" s="416"/>
      <c r="AH118" s="417"/>
      <c r="AI118" s="415" t="s">
        <v>524</v>
      </c>
      <c r="AJ118" s="416"/>
      <c r="AK118" s="416"/>
      <c r="AL118" s="417"/>
      <c r="AM118" s="415" t="s">
        <v>519</v>
      </c>
      <c r="AN118" s="416"/>
      <c r="AO118" s="416"/>
      <c r="AP118" s="417"/>
      <c r="AQ118" s="592" t="s">
        <v>514</v>
      </c>
      <c r="AR118" s="593"/>
      <c r="AS118" s="593"/>
      <c r="AT118" s="593"/>
      <c r="AU118" s="593"/>
      <c r="AV118" s="593"/>
      <c r="AW118" s="593"/>
      <c r="AX118" s="594"/>
    </row>
    <row r="119" spans="1:50" ht="23.25" customHeight="1">
      <c r="A119" s="439"/>
      <c r="B119" s="440"/>
      <c r="C119" s="440"/>
      <c r="D119" s="440"/>
      <c r="E119" s="440"/>
      <c r="F119" s="441"/>
      <c r="G119" s="393" t="s">
        <v>585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584</v>
      </c>
      <c r="AC119" s="463"/>
      <c r="AD119" s="464"/>
      <c r="AE119" s="418">
        <v>39</v>
      </c>
      <c r="AF119" s="418"/>
      <c r="AG119" s="418"/>
      <c r="AH119" s="418"/>
      <c r="AI119" s="418">
        <v>39</v>
      </c>
      <c r="AJ119" s="418"/>
      <c r="AK119" s="418"/>
      <c r="AL119" s="418"/>
      <c r="AM119" s="418">
        <v>44</v>
      </c>
      <c r="AN119" s="418"/>
      <c r="AO119" s="418"/>
      <c r="AP119" s="418"/>
      <c r="AQ119" s="418">
        <v>44</v>
      </c>
      <c r="AR119" s="418"/>
      <c r="AS119" s="418"/>
      <c r="AT119" s="418"/>
      <c r="AU119" s="418"/>
      <c r="AV119" s="418"/>
      <c r="AW119" s="418"/>
      <c r="AX119" s="550"/>
    </row>
    <row r="120" spans="1:50" ht="138"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659</v>
      </c>
      <c r="AC120" s="473"/>
      <c r="AD120" s="474"/>
      <c r="AE120" s="551" t="s">
        <v>591</v>
      </c>
      <c r="AF120" s="552"/>
      <c r="AG120" s="552"/>
      <c r="AH120" s="552"/>
      <c r="AI120" s="551" t="s">
        <v>592</v>
      </c>
      <c r="AJ120" s="552"/>
      <c r="AK120" s="552"/>
      <c r="AL120" s="552"/>
      <c r="AM120" s="551" t="s">
        <v>657</v>
      </c>
      <c r="AN120" s="552"/>
      <c r="AO120" s="552"/>
      <c r="AP120" s="552"/>
      <c r="AQ120" s="551" t="s">
        <v>658</v>
      </c>
      <c r="AR120" s="552"/>
      <c r="AS120" s="552"/>
      <c r="AT120" s="552"/>
      <c r="AU120" s="552"/>
      <c r="AV120" s="552"/>
      <c r="AW120" s="552"/>
      <c r="AX120" s="553"/>
    </row>
    <row r="121" spans="1:50" ht="23.25"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527</v>
      </c>
      <c r="AF121" s="416"/>
      <c r="AG121" s="416"/>
      <c r="AH121" s="417"/>
      <c r="AI121" s="415" t="s">
        <v>524</v>
      </c>
      <c r="AJ121" s="416"/>
      <c r="AK121" s="416"/>
      <c r="AL121" s="417"/>
      <c r="AM121" s="415" t="s">
        <v>519</v>
      </c>
      <c r="AN121" s="416"/>
      <c r="AO121" s="416"/>
      <c r="AP121" s="417"/>
      <c r="AQ121" s="592" t="s">
        <v>514</v>
      </c>
      <c r="AR121" s="593"/>
      <c r="AS121" s="593"/>
      <c r="AT121" s="593"/>
      <c r="AU121" s="593"/>
      <c r="AV121" s="593"/>
      <c r="AW121" s="593"/>
      <c r="AX121" s="594"/>
    </row>
    <row r="122" spans="1:50" ht="23.25" customHeight="1">
      <c r="A122" s="439"/>
      <c r="B122" s="440"/>
      <c r="C122" s="440"/>
      <c r="D122" s="440"/>
      <c r="E122" s="440"/>
      <c r="F122" s="441"/>
      <c r="G122" s="827" t="s">
        <v>586</v>
      </c>
      <c r="H122" s="393"/>
      <c r="I122" s="393"/>
      <c r="J122" s="393"/>
      <c r="K122" s="393"/>
      <c r="L122" s="393"/>
      <c r="M122" s="393"/>
      <c r="N122" s="393"/>
      <c r="O122" s="393"/>
      <c r="P122" s="393"/>
      <c r="Q122" s="393"/>
      <c r="R122" s="393"/>
      <c r="S122" s="393"/>
      <c r="T122" s="393"/>
      <c r="U122" s="393"/>
      <c r="V122" s="393"/>
      <c r="W122" s="393"/>
      <c r="X122" s="828"/>
      <c r="Y122" s="455" t="s">
        <v>15</v>
      </c>
      <c r="Z122" s="456"/>
      <c r="AA122" s="457"/>
      <c r="AB122" s="462" t="s">
        <v>584</v>
      </c>
      <c r="AC122" s="463"/>
      <c r="AD122" s="464"/>
      <c r="AE122" s="418">
        <v>4</v>
      </c>
      <c r="AF122" s="418"/>
      <c r="AG122" s="418"/>
      <c r="AH122" s="418"/>
      <c r="AI122" s="418">
        <v>4</v>
      </c>
      <c r="AJ122" s="418"/>
      <c r="AK122" s="418"/>
      <c r="AL122" s="418"/>
      <c r="AM122" s="418">
        <v>4</v>
      </c>
      <c r="AN122" s="418"/>
      <c r="AO122" s="418"/>
      <c r="AP122" s="418"/>
      <c r="AQ122" s="418">
        <v>7</v>
      </c>
      <c r="AR122" s="418"/>
      <c r="AS122" s="418"/>
      <c r="AT122" s="418"/>
      <c r="AU122" s="418"/>
      <c r="AV122" s="418"/>
      <c r="AW122" s="418"/>
      <c r="AX122" s="550"/>
    </row>
    <row r="123" spans="1:50" ht="136.5" customHeight="1">
      <c r="A123" s="442"/>
      <c r="B123" s="443"/>
      <c r="C123" s="443"/>
      <c r="D123" s="443"/>
      <c r="E123" s="443"/>
      <c r="F123" s="444"/>
      <c r="G123" s="829"/>
      <c r="H123" s="394"/>
      <c r="I123" s="394"/>
      <c r="J123" s="394"/>
      <c r="K123" s="394"/>
      <c r="L123" s="394"/>
      <c r="M123" s="394"/>
      <c r="N123" s="394"/>
      <c r="O123" s="394"/>
      <c r="P123" s="394"/>
      <c r="Q123" s="394"/>
      <c r="R123" s="394"/>
      <c r="S123" s="394"/>
      <c r="T123" s="394"/>
      <c r="U123" s="394"/>
      <c r="V123" s="394"/>
      <c r="W123" s="394"/>
      <c r="X123" s="830"/>
      <c r="Y123" s="471" t="s">
        <v>49</v>
      </c>
      <c r="Z123" s="446"/>
      <c r="AA123" s="447"/>
      <c r="AB123" s="472" t="s">
        <v>659</v>
      </c>
      <c r="AC123" s="473"/>
      <c r="AD123" s="474"/>
      <c r="AE123" s="551" t="s">
        <v>589</v>
      </c>
      <c r="AF123" s="552"/>
      <c r="AG123" s="552"/>
      <c r="AH123" s="552"/>
      <c r="AI123" s="551" t="s">
        <v>590</v>
      </c>
      <c r="AJ123" s="552"/>
      <c r="AK123" s="552"/>
      <c r="AL123" s="552"/>
      <c r="AM123" s="551" t="s">
        <v>661</v>
      </c>
      <c r="AN123" s="552"/>
      <c r="AO123" s="552"/>
      <c r="AP123" s="552"/>
      <c r="AQ123" s="551" t="s">
        <v>663</v>
      </c>
      <c r="AR123" s="552"/>
      <c r="AS123" s="552"/>
      <c r="AT123" s="552"/>
      <c r="AU123" s="552"/>
      <c r="AV123" s="552"/>
      <c r="AW123" s="552"/>
      <c r="AX123" s="553"/>
    </row>
    <row r="124" spans="1:50" ht="23.25"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528</v>
      </c>
      <c r="AF124" s="416"/>
      <c r="AG124" s="416"/>
      <c r="AH124" s="417"/>
      <c r="AI124" s="415" t="s">
        <v>524</v>
      </c>
      <c r="AJ124" s="416"/>
      <c r="AK124" s="416"/>
      <c r="AL124" s="417"/>
      <c r="AM124" s="415" t="s">
        <v>519</v>
      </c>
      <c r="AN124" s="416"/>
      <c r="AO124" s="416"/>
      <c r="AP124" s="417"/>
      <c r="AQ124" s="592" t="s">
        <v>514</v>
      </c>
      <c r="AR124" s="593"/>
      <c r="AS124" s="593"/>
      <c r="AT124" s="593"/>
      <c r="AU124" s="593"/>
      <c r="AV124" s="593"/>
      <c r="AW124" s="593"/>
      <c r="AX124" s="594"/>
    </row>
    <row r="125" spans="1:50" ht="23.25" customHeight="1">
      <c r="A125" s="439"/>
      <c r="B125" s="440"/>
      <c r="C125" s="440"/>
      <c r="D125" s="440"/>
      <c r="E125" s="440"/>
      <c r="F125" s="441"/>
      <c r="G125" s="393" t="s">
        <v>587</v>
      </c>
      <c r="H125" s="393"/>
      <c r="I125" s="393"/>
      <c r="J125" s="393"/>
      <c r="K125" s="393"/>
      <c r="L125" s="393"/>
      <c r="M125" s="393"/>
      <c r="N125" s="393"/>
      <c r="O125" s="393"/>
      <c r="P125" s="393"/>
      <c r="Q125" s="393"/>
      <c r="R125" s="393"/>
      <c r="S125" s="393"/>
      <c r="T125" s="393"/>
      <c r="U125" s="393"/>
      <c r="V125" s="393"/>
      <c r="W125" s="393"/>
      <c r="X125" s="828"/>
      <c r="Y125" s="455" t="s">
        <v>15</v>
      </c>
      <c r="Z125" s="456"/>
      <c r="AA125" s="457"/>
      <c r="AB125" s="462" t="s">
        <v>584</v>
      </c>
      <c r="AC125" s="463"/>
      <c r="AD125" s="464"/>
      <c r="AE125" s="418">
        <v>4</v>
      </c>
      <c r="AF125" s="418"/>
      <c r="AG125" s="418"/>
      <c r="AH125" s="418"/>
      <c r="AI125" s="418">
        <v>4</v>
      </c>
      <c r="AJ125" s="418"/>
      <c r="AK125" s="418"/>
      <c r="AL125" s="418"/>
      <c r="AM125" s="418">
        <v>4</v>
      </c>
      <c r="AN125" s="418"/>
      <c r="AO125" s="418"/>
      <c r="AP125" s="418"/>
      <c r="AQ125" s="418">
        <v>7</v>
      </c>
      <c r="AR125" s="418"/>
      <c r="AS125" s="418"/>
      <c r="AT125" s="418"/>
      <c r="AU125" s="418"/>
      <c r="AV125" s="418"/>
      <c r="AW125" s="418"/>
      <c r="AX125" s="550"/>
    </row>
    <row r="126" spans="1:50" ht="154.5"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830"/>
      <c r="Y126" s="471" t="s">
        <v>49</v>
      </c>
      <c r="Z126" s="446"/>
      <c r="AA126" s="447"/>
      <c r="AB126" s="472" t="s">
        <v>659</v>
      </c>
      <c r="AC126" s="473"/>
      <c r="AD126" s="474"/>
      <c r="AE126" s="551" t="s">
        <v>589</v>
      </c>
      <c r="AF126" s="552"/>
      <c r="AG126" s="552"/>
      <c r="AH126" s="552"/>
      <c r="AI126" s="551" t="s">
        <v>590</v>
      </c>
      <c r="AJ126" s="552"/>
      <c r="AK126" s="552"/>
      <c r="AL126" s="552"/>
      <c r="AM126" s="551" t="s">
        <v>661</v>
      </c>
      <c r="AN126" s="552"/>
      <c r="AO126" s="552"/>
      <c r="AP126" s="552"/>
      <c r="AQ126" s="551" t="s">
        <v>664</v>
      </c>
      <c r="AR126" s="552"/>
      <c r="AS126" s="552"/>
      <c r="AT126" s="552"/>
      <c r="AU126" s="552"/>
      <c r="AV126" s="552"/>
      <c r="AW126" s="552"/>
      <c r="AX126" s="553"/>
    </row>
    <row r="127" spans="1:50" ht="23.25" customHeight="1">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527</v>
      </c>
      <c r="AF127" s="416"/>
      <c r="AG127" s="416"/>
      <c r="AH127" s="417"/>
      <c r="AI127" s="415" t="s">
        <v>524</v>
      </c>
      <c r="AJ127" s="416"/>
      <c r="AK127" s="416"/>
      <c r="AL127" s="417"/>
      <c r="AM127" s="415" t="s">
        <v>519</v>
      </c>
      <c r="AN127" s="416"/>
      <c r="AO127" s="416"/>
      <c r="AP127" s="417"/>
      <c r="AQ127" s="592" t="s">
        <v>514</v>
      </c>
      <c r="AR127" s="593"/>
      <c r="AS127" s="593"/>
      <c r="AT127" s="593"/>
      <c r="AU127" s="593"/>
      <c r="AV127" s="593"/>
      <c r="AW127" s="593"/>
      <c r="AX127" s="594"/>
    </row>
    <row r="128" spans="1:50" ht="23.25" customHeight="1">
      <c r="A128" s="439"/>
      <c r="B128" s="440"/>
      <c r="C128" s="440"/>
      <c r="D128" s="440"/>
      <c r="E128" s="440"/>
      <c r="F128" s="441"/>
      <c r="G128" s="393" t="s">
        <v>588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584</v>
      </c>
      <c r="AC128" s="463"/>
      <c r="AD128" s="464"/>
      <c r="AE128" s="418">
        <v>24</v>
      </c>
      <c r="AF128" s="418"/>
      <c r="AG128" s="418"/>
      <c r="AH128" s="418"/>
      <c r="AI128" s="418">
        <v>24</v>
      </c>
      <c r="AJ128" s="418"/>
      <c r="AK128" s="418"/>
      <c r="AL128" s="418"/>
      <c r="AM128" s="418">
        <v>26</v>
      </c>
      <c r="AN128" s="418"/>
      <c r="AO128" s="418"/>
      <c r="AP128" s="418"/>
      <c r="AQ128" s="418">
        <v>17</v>
      </c>
      <c r="AR128" s="418"/>
      <c r="AS128" s="418"/>
      <c r="AT128" s="418"/>
      <c r="AU128" s="418"/>
      <c r="AV128" s="418"/>
      <c r="AW128" s="418"/>
      <c r="AX128" s="550"/>
    </row>
    <row r="129" spans="1:50" ht="143.25"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659</v>
      </c>
      <c r="AC129" s="473"/>
      <c r="AD129" s="474"/>
      <c r="AE129" s="551" t="s">
        <v>593</v>
      </c>
      <c r="AF129" s="552"/>
      <c r="AG129" s="552"/>
      <c r="AH129" s="552"/>
      <c r="AI129" s="551" t="s">
        <v>594</v>
      </c>
      <c r="AJ129" s="552"/>
      <c r="AK129" s="552"/>
      <c r="AL129" s="552"/>
      <c r="AM129" s="551" t="s">
        <v>662</v>
      </c>
      <c r="AN129" s="552"/>
      <c r="AO129" s="552"/>
      <c r="AP129" s="552"/>
      <c r="AQ129" s="551" t="s">
        <v>665</v>
      </c>
      <c r="AR129" s="552"/>
      <c r="AS129" s="552"/>
      <c r="AT129" s="552"/>
      <c r="AU129" s="552"/>
      <c r="AV129" s="552"/>
      <c r="AW129" s="552"/>
      <c r="AX129" s="553"/>
    </row>
    <row r="130" spans="1:50" ht="45" customHeight="1">
      <c r="A130" s="188" t="s">
        <v>557</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c r="A134" s="189"/>
      <c r="B134" s="186"/>
      <c r="C134" s="180"/>
      <c r="D134" s="186"/>
      <c r="E134" s="180"/>
      <c r="F134" s="181"/>
      <c r="G134" s="104" t="s">
        <v>566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566</v>
      </c>
      <c r="AF134" s="207"/>
      <c r="AG134" s="207"/>
      <c r="AH134" s="207"/>
      <c r="AI134" s="206" t="s">
        <v>566</v>
      </c>
      <c r="AJ134" s="207"/>
      <c r="AK134" s="207"/>
      <c r="AL134" s="207"/>
      <c r="AM134" s="206" t="s">
        <v>566</v>
      </c>
      <c r="AN134" s="207"/>
      <c r="AO134" s="207"/>
      <c r="AP134" s="207"/>
      <c r="AQ134" s="206" t="s">
        <v>566</v>
      </c>
      <c r="AR134" s="207"/>
      <c r="AS134" s="207"/>
      <c r="AT134" s="207"/>
      <c r="AU134" s="206" t="s">
        <v>566</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566</v>
      </c>
      <c r="AF135" s="207"/>
      <c r="AG135" s="207"/>
      <c r="AH135" s="207"/>
      <c r="AI135" s="206" t="s">
        <v>566</v>
      </c>
      <c r="AJ135" s="207"/>
      <c r="AK135" s="207"/>
      <c r="AL135" s="207"/>
      <c r="AM135" s="206" t="s">
        <v>566</v>
      </c>
      <c r="AN135" s="207"/>
      <c r="AO135" s="207"/>
      <c r="AP135" s="207"/>
      <c r="AQ135" s="206" t="s">
        <v>566</v>
      </c>
      <c r="AR135" s="207"/>
      <c r="AS135" s="207"/>
      <c r="AT135" s="207"/>
      <c r="AU135" s="206" t="s">
        <v>566</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573</v>
      </c>
      <c r="H154" s="105"/>
      <c r="I154" s="105"/>
      <c r="J154" s="105"/>
      <c r="K154" s="105"/>
      <c r="L154" s="105"/>
      <c r="M154" s="105"/>
      <c r="N154" s="105"/>
      <c r="O154" s="105"/>
      <c r="P154" s="106"/>
      <c r="Q154" s="125" t="s">
        <v>573</v>
      </c>
      <c r="R154" s="105"/>
      <c r="S154" s="105"/>
      <c r="T154" s="105"/>
      <c r="U154" s="105"/>
      <c r="V154" s="105"/>
      <c r="W154" s="105"/>
      <c r="X154" s="105"/>
      <c r="Y154" s="105"/>
      <c r="Z154" s="105"/>
      <c r="AA154" s="293"/>
      <c r="AB154" s="141" t="s">
        <v>571</v>
      </c>
      <c r="AC154" s="142"/>
      <c r="AD154" s="142"/>
      <c r="AE154" s="147" t="s">
        <v>573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666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72.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553</v>
      </c>
      <c r="D430" s="934"/>
      <c r="E430" s="174" t="s">
        <v>537</v>
      </c>
      <c r="F430" s="903"/>
      <c r="G430" s="904" t="s">
        <v>374</v>
      </c>
      <c r="H430" s="123"/>
      <c r="I430" s="123"/>
      <c r="J430" s="905" t="s">
        <v>566</v>
      </c>
      <c r="K430" s="906"/>
      <c r="L430" s="906"/>
      <c r="M430" s="906"/>
      <c r="N430" s="906"/>
      <c r="O430" s="906"/>
      <c r="P430" s="906"/>
      <c r="Q430" s="906"/>
      <c r="R430" s="906"/>
      <c r="S430" s="906"/>
      <c r="T430" s="907"/>
      <c r="U430" s="589" t="s">
        <v>571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649</v>
      </c>
      <c r="AF432" s="200"/>
      <c r="AG432" s="133" t="s">
        <v>355</v>
      </c>
      <c r="AH432" s="134"/>
      <c r="AI432" s="156"/>
      <c r="AJ432" s="156"/>
      <c r="AK432" s="156"/>
      <c r="AL432" s="154"/>
      <c r="AM432" s="156"/>
      <c r="AN432" s="156"/>
      <c r="AO432" s="156"/>
      <c r="AP432" s="154"/>
      <c r="AQ432" s="591" t="s">
        <v>650</v>
      </c>
      <c r="AR432" s="200"/>
      <c r="AS432" s="133" t="s">
        <v>355</v>
      </c>
      <c r="AT432" s="134"/>
      <c r="AU432" s="200" t="s">
        <v>699</v>
      </c>
      <c r="AV432" s="200"/>
      <c r="AW432" s="133" t="s">
        <v>300</v>
      </c>
      <c r="AX432" s="195"/>
    </row>
    <row r="433" spans="1:50" ht="23.25" customHeight="1">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t="s">
        <v>566</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566</v>
      </c>
      <c r="AF434" s="207"/>
      <c r="AG434" s="207"/>
      <c r="AH434" s="341"/>
      <c r="AI434" s="340" t="s">
        <v>566</v>
      </c>
      <c r="AJ434" s="207"/>
      <c r="AK434" s="207"/>
      <c r="AL434" s="207"/>
      <c r="AM434" s="340" t="s">
        <v>566</v>
      </c>
      <c r="AN434" s="207"/>
      <c r="AO434" s="207"/>
      <c r="AP434" s="341"/>
      <c r="AQ434" s="340" t="s">
        <v>566</v>
      </c>
      <c r="AR434" s="207"/>
      <c r="AS434" s="207"/>
      <c r="AT434" s="341"/>
      <c r="AU434" s="207" t="s">
        <v>566</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566</v>
      </c>
      <c r="AF435" s="207"/>
      <c r="AG435" s="207"/>
      <c r="AH435" s="341"/>
      <c r="AI435" s="340" t="s">
        <v>566</v>
      </c>
      <c r="AJ435" s="207"/>
      <c r="AK435" s="207"/>
      <c r="AL435" s="207"/>
      <c r="AM435" s="340" t="s">
        <v>566</v>
      </c>
      <c r="AN435" s="207"/>
      <c r="AO435" s="207"/>
      <c r="AP435" s="341"/>
      <c r="AQ435" s="340" t="s">
        <v>566</v>
      </c>
      <c r="AR435" s="207"/>
      <c r="AS435" s="207"/>
      <c r="AT435" s="341"/>
      <c r="AU435" s="207" t="s">
        <v>566</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554</v>
      </c>
      <c r="F484" s="175"/>
      <c r="G484" s="904" t="s">
        <v>374</v>
      </c>
      <c r="H484" s="123"/>
      <c r="I484" s="123"/>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555</v>
      </c>
      <c r="F538" s="175"/>
      <c r="G538" s="904" t="s">
        <v>374</v>
      </c>
      <c r="H538" s="123"/>
      <c r="I538" s="123"/>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554</v>
      </c>
      <c r="F592" s="175"/>
      <c r="G592" s="904" t="s">
        <v>374</v>
      </c>
      <c r="H592" s="123"/>
      <c r="I592" s="123"/>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t="s">
        <v>571</v>
      </c>
      <c r="AF619" s="200"/>
      <c r="AG619" s="133" t="s">
        <v>355</v>
      </c>
      <c r="AH619" s="134"/>
      <c r="AI619" s="156"/>
      <c r="AJ619" s="156"/>
      <c r="AK619" s="156"/>
      <c r="AL619" s="154"/>
      <c r="AM619" s="156"/>
      <c r="AN619" s="156"/>
      <c r="AO619" s="156"/>
      <c r="AP619" s="154"/>
      <c r="AQ619" s="591" t="s">
        <v>599</v>
      </c>
      <c r="AR619" s="200"/>
      <c r="AS619" s="133" t="s">
        <v>355</v>
      </c>
      <c r="AT619" s="134"/>
      <c r="AU619" s="200" t="s">
        <v>598</v>
      </c>
      <c r="AV619" s="200"/>
      <c r="AW619" s="133" t="s">
        <v>300</v>
      </c>
      <c r="AX619" s="195"/>
    </row>
    <row r="620" spans="1:50" ht="23.25" customHeight="1">
      <c r="A620" s="189"/>
      <c r="B620" s="186"/>
      <c r="C620" s="180"/>
      <c r="D620" s="186"/>
      <c r="E620" s="342"/>
      <c r="F620" s="343"/>
      <c r="G620" s="104" t="s">
        <v>571</v>
      </c>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t="s">
        <v>571</v>
      </c>
      <c r="AC620" s="213"/>
      <c r="AD620" s="213"/>
      <c r="AE620" s="340" t="s">
        <v>566</v>
      </c>
      <c r="AF620" s="207"/>
      <c r="AG620" s="207"/>
      <c r="AH620" s="207"/>
      <c r="AI620" s="340" t="s">
        <v>566</v>
      </c>
      <c r="AJ620" s="207"/>
      <c r="AK620" s="207"/>
      <c r="AL620" s="207"/>
      <c r="AM620" s="340" t="s">
        <v>566</v>
      </c>
      <c r="AN620" s="207"/>
      <c r="AO620" s="207"/>
      <c r="AP620" s="341"/>
      <c r="AQ620" s="340" t="s">
        <v>566</v>
      </c>
      <c r="AR620" s="207"/>
      <c r="AS620" s="207"/>
      <c r="AT620" s="341"/>
      <c r="AU620" s="207" t="s">
        <v>566</v>
      </c>
      <c r="AV620" s="207"/>
      <c r="AW620" s="207"/>
      <c r="AX620" s="208"/>
    </row>
    <row r="621" spans="1:50" ht="23.25"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t="s">
        <v>571</v>
      </c>
      <c r="AC621" s="205"/>
      <c r="AD621" s="205"/>
      <c r="AE621" s="340" t="s">
        <v>566</v>
      </c>
      <c r="AF621" s="207"/>
      <c r="AG621" s="207"/>
      <c r="AH621" s="341"/>
      <c r="AI621" s="340" t="s">
        <v>566</v>
      </c>
      <c r="AJ621" s="207"/>
      <c r="AK621" s="207"/>
      <c r="AL621" s="207"/>
      <c r="AM621" s="340" t="s">
        <v>566</v>
      </c>
      <c r="AN621" s="207"/>
      <c r="AO621" s="207"/>
      <c r="AP621" s="341"/>
      <c r="AQ621" s="340" t="s">
        <v>566</v>
      </c>
      <c r="AR621" s="207"/>
      <c r="AS621" s="207"/>
      <c r="AT621" s="341"/>
      <c r="AU621" s="207" t="s">
        <v>566</v>
      </c>
      <c r="AV621" s="207"/>
      <c r="AW621" s="207"/>
      <c r="AX621" s="208"/>
    </row>
    <row r="622" spans="1:50" ht="23.25"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t="s">
        <v>566</v>
      </c>
      <c r="AF622" s="207"/>
      <c r="AG622" s="207"/>
      <c r="AH622" s="341"/>
      <c r="AI622" s="340" t="s">
        <v>566</v>
      </c>
      <c r="AJ622" s="207"/>
      <c r="AK622" s="207"/>
      <c r="AL622" s="207"/>
      <c r="AM622" s="340" t="s">
        <v>566</v>
      </c>
      <c r="AN622" s="207"/>
      <c r="AO622" s="207"/>
      <c r="AP622" s="341"/>
      <c r="AQ622" s="340" t="s">
        <v>566</v>
      </c>
      <c r="AR622" s="207"/>
      <c r="AS622" s="207"/>
      <c r="AT622" s="341"/>
      <c r="AU622" s="207" t="s">
        <v>566</v>
      </c>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customHeight="1">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customHeight="1">
      <c r="A644" s="189"/>
      <c r="B644" s="186"/>
      <c r="C644" s="180"/>
      <c r="D644" s="186"/>
      <c r="E644" s="125" t="s">
        <v>571</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thickBo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555</v>
      </c>
      <c r="F646" s="175"/>
      <c r="G646" s="904" t="s">
        <v>374</v>
      </c>
      <c r="H646" s="123"/>
      <c r="I646" s="123"/>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4.75" customHeight="1">
      <c r="A702" s="875" t="s">
        <v>259</v>
      </c>
      <c r="B702" s="876"/>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565</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114.75" customHeight="1">
      <c r="A703" s="877"/>
      <c r="B703" s="87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565</v>
      </c>
      <c r="AE703" s="329"/>
      <c r="AF703" s="329"/>
      <c r="AG703" s="101" t="s">
        <v>640</v>
      </c>
      <c r="AH703" s="102"/>
      <c r="AI703" s="102"/>
      <c r="AJ703" s="102"/>
      <c r="AK703" s="102"/>
      <c r="AL703" s="102"/>
      <c r="AM703" s="102"/>
      <c r="AN703" s="102"/>
      <c r="AO703" s="102"/>
      <c r="AP703" s="102"/>
      <c r="AQ703" s="102"/>
      <c r="AR703" s="102"/>
      <c r="AS703" s="102"/>
      <c r="AT703" s="102"/>
      <c r="AU703" s="102"/>
      <c r="AV703" s="102"/>
      <c r="AW703" s="102"/>
      <c r="AX703" s="103"/>
    </row>
    <row r="704" spans="1:50" ht="93" customHeight="1">
      <c r="A704" s="879"/>
      <c r="B704" s="880"/>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565</v>
      </c>
      <c r="AE704" s="784"/>
      <c r="AF704" s="784"/>
      <c r="AG704" s="167" t="s">
        <v>651</v>
      </c>
      <c r="AH704" s="108"/>
      <c r="AI704" s="108"/>
      <c r="AJ704" s="108"/>
      <c r="AK704" s="108"/>
      <c r="AL704" s="108"/>
      <c r="AM704" s="108"/>
      <c r="AN704" s="108"/>
      <c r="AO704" s="108"/>
      <c r="AP704" s="108"/>
      <c r="AQ704" s="108"/>
      <c r="AR704" s="108"/>
      <c r="AS704" s="108"/>
      <c r="AT704" s="108"/>
      <c r="AU704" s="108"/>
      <c r="AV704" s="108"/>
      <c r="AW704" s="108"/>
      <c r="AX704" s="168"/>
    </row>
    <row r="705" spans="1:50" ht="62.25" customHeight="1">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565</v>
      </c>
      <c r="AE705" s="716"/>
      <c r="AF705" s="716"/>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3"/>
      <c r="B706" s="644"/>
      <c r="C706" s="795"/>
      <c r="D706" s="796"/>
      <c r="E706" s="731" t="s">
        <v>498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601</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0" t="s">
        <v>602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604</v>
      </c>
      <c r="AE708" s="606"/>
      <c r="AF708" s="606"/>
      <c r="AG708" s="743" t="s">
        <v>605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565</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50.25" customHeight="1">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565</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565</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3"/>
      <c r="B712" s="645"/>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604</v>
      </c>
      <c r="AE712" s="784"/>
      <c r="AF712" s="784"/>
      <c r="AG712" s="811" t="s">
        <v>652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3"/>
      <c r="B713" s="645"/>
      <c r="C713" s="951" t="s">
        <v>467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604</v>
      </c>
      <c r="AE713" s="329"/>
      <c r="AF713" s="664"/>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56.25" customHeight="1">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565</v>
      </c>
      <c r="AE714" s="809"/>
      <c r="AF714" s="810"/>
      <c r="AG714" s="737" t="s">
        <v>608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1" t="s">
        <v>40</v>
      </c>
      <c r="B715" s="785"/>
      <c r="C715" s="786" t="s">
        <v>444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604</v>
      </c>
      <c r="AE715" s="606"/>
      <c r="AF715" s="657"/>
      <c r="AG715" s="743" t="s">
        <v>571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604</v>
      </c>
      <c r="AE716" s="628"/>
      <c r="AF716" s="628"/>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81" customHeight="1">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565</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68.25" customHeight="1">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565</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185.25" customHeight="1">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565</v>
      </c>
      <c r="AE719" s="606"/>
      <c r="AF719" s="606"/>
      <c r="AG719" s="125" t="s">
        <v>721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9"/>
      <c r="B720" s="780"/>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9"/>
      <c r="B721" s="780"/>
      <c r="C721" s="296" t="s">
        <v>561</v>
      </c>
      <c r="D721" s="297"/>
      <c r="E721" s="297"/>
      <c r="F721" s="298"/>
      <c r="G721" s="287"/>
      <c r="H721" s="288"/>
      <c r="I721" s="83" t="str">
        <f>IF(OR(G721="　", G721=""), "", "-")</f>
        <v/>
      </c>
      <c r="J721" s="291">
        <v>374</v>
      </c>
      <c r="K721" s="291"/>
      <c r="L721" s="83" t="str">
        <f>IF(M721="","","-")</f>
        <v/>
      </c>
      <c r="M721" s="84"/>
      <c r="N721" s="304" t="s">
        <v>610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9"/>
      <c r="B722" s="780"/>
      <c r="C722" s="296" t="s">
        <v>561</v>
      </c>
      <c r="D722" s="297"/>
      <c r="E722" s="297"/>
      <c r="F722" s="298"/>
      <c r="G722" s="287"/>
      <c r="H722" s="288"/>
      <c r="I722" s="83" t="str">
        <f t="shared" ref="I722:I725" si="4">IF(OR(G722="　", G722=""), "", "-")</f>
        <v/>
      </c>
      <c r="J722" s="291">
        <v>375</v>
      </c>
      <c r="K722" s="291"/>
      <c r="L722" s="83" t="str">
        <f t="shared" ref="L722:L725" si="5">IF(M722="","","-")</f>
        <v/>
      </c>
      <c r="M722" s="84"/>
      <c r="N722" s="304" t="s">
        <v>611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1" t="s">
        <v>48</v>
      </c>
      <c r="B726" s="803"/>
      <c r="C726" s="816" t="s">
        <v>53</v>
      </c>
      <c r="D726" s="842"/>
      <c r="E726" s="842"/>
      <c r="F726" s="843"/>
      <c r="G726" s="578" t="s">
        <v>713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92.25" customHeight="1" thickBot="1">
      <c r="A727" s="804"/>
      <c r="B727" s="805"/>
      <c r="C727" s="749" t="s">
        <v>57</v>
      </c>
      <c r="D727" s="750"/>
      <c r="E727" s="750"/>
      <c r="F727" s="751"/>
      <c r="G727" s="576" t="s">
        <v>612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5" t="s">
        <v>613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800" t="s">
        <v>257</v>
      </c>
      <c r="B731" s="801"/>
      <c r="C731" s="801"/>
      <c r="D731" s="801"/>
      <c r="E731" s="802"/>
      <c r="F731" s="730" t="s">
        <v>717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t="s">
        <v>257</v>
      </c>
      <c r="B733" s="675"/>
      <c r="C733" s="675"/>
      <c r="D733" s="675"/>
      <c r="E733" s="676"/>
      <c r="F733" s="638" t="s">
        <v>719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c r="A737" s="994" t="s">
        <v>541</v>
      </c>
      <c r="B737" s="210"/>
      <c r="C737" s="210"/>
      <c r="D737" s="211"/>
      <c r="E737" s="993" t="s">
        <v>614</v>
      </c>
      <c r="F737" s="993"/>
      <c r="G737" s="993"/>
      <c r="H737" s="993"/>
      <c r="I737" s="993"/>
      <c r="J737" s="993"/>
      <c r="K737" s="993"/>
      <c r="L737" s="993"/>
      <c r="M737" s="993"/>
      <c r="N737" s="365" t="s">
        <v>534</v>
      </c>
      <c r="O737" s="365"/>
      <c r="P737" s="365"/>
      <c r="Q737" s="365"/>
      <c r="R737" s="993" t="s">
        <v>616</v>
      </c>
      <c r="S737" s="993"/>
      <c r="T737" s="993"/>
      <c r="U737" s="993"/>
      <c r="V737" s="993"/>
      <c r="W737" s="993"/>
      <c r="X737" s="993"/>
      <c r="Y737" s="993"/>
      <c r="Z737" s="993"/>
      <c r="AA737" s="365" t="s">
        <v>533</v>
      </c>
      <c r="AB737" s="365"/>
      <c r="AC737" s="365"/>
      <c r="AD737" s="365"/>
      <c r="AE737" s="993" t="s">
        <v>618</v>
      </c>
      <c r="AF737" s="993"/>
      <c r="AG737" s="993"/>
      <c r="AH737" s="993"/>
      <c r="AI737" s="993"/>
      <c r="AJ737" s="993"/>
      <c r="AK737" s="993"/>
      <c r="AL737" s="993"/>
      <c r="AM737" s="993"/>
      <c r="AN737" s="365" t="s">
        <v>532</v>
      </c>
      <c r="AO737" s="365"/>
      <c r="AP737" s="365"/>
      <c r="AQ737" s="365"/>
      <c r="AR737" s="985" t="s">
        <v>620</v>
      </c>
      <c r="AS737" s="986"/>
      <c r="AT737" s="986"/>
      <c r="AU737" s="986"/>
      <c r="AV737" s="986"/>
      <c r="AW737" s="986"/>
      <c r="AX737" s="987"/>
      <c r="AY737" s="89"/>
      <c r="AZ737" s="89"/>
    </row>
    <row r="738" spans="1:52" ht="24.75" customHeight="1">
      <c r="A738" s="994" t="s">
        <v>531</v>
      </c>
      <c r="B738" s="210"/>
      <c r="C738" s="210"/>
      <c r="D738" s="211"/>
      <c r="E738" s="993" t="s">
        <v>615</v>
      </c>
      <c r="F738" s="993"/>
      <c r="G738" s="993"/>
      <c r="H738" s="993"/>
      <c r="I738" s="993"/>
      <c r="J738" s="993"/>
      <c r="K738" s="993"/>
      <c r="L738" s="993"/>
      <c r="M738" s="993"/>
      <c r="N738" s="365" t="s">
        <v>530</v>
      </c>
      <c r="O738" s="365"/>
      <c r="P738" s="365"/>
      <c r="Q738" s="365"/>
      <c r="R738" s="993" t="s">
        <v>617</v>
      </c>
      <c r="S738" s="993"/>
      <c r="T738" s="993"/>
      <c r="U738" s="993"/>
      <c r="V738" s="993"/>
      <c r="W738" s="993"/>
      <c r="X738" s="993"/>
      <c r="Y738" s="993"/>
      <c r="Z738" s="993"/>
      <c r="AA738" s="365" t="s">
        <v>529</v>
      </c>
      <c r="AB738" s="365"/>
      <c r="AC738" s="365"/>
      <c r="AD738" s="365"/>
      <c r="AE738" s="993" t="s">
        <v>619</v>
      </c>
      <c r="AF738" s="993"/>
      <c r="AG738" s="993"/>
      <c r="AH738" s="993"/>
      <c r="AI738" s="993"/>
      <c r="AJ738" s="993"/>
      <c r="AK738" s="993"/>
      <c r="AL738" s="993"/>
      <c r="AM738" s="993"/>
      <c r="AN738" s="365" t="s">
        <v>525</v>
      </c>
      <c r="AO738" s="365"/>
      <c r="AP738" s="365"/>
      <c r="AQ738" s="365"/>
      <c r="AR738" s="985" t="s">
        <v>621</v>
      </c>
      <c r="AS738" s="986"/>
      <c r="AT738" s="986"/>
      <c r="AU738" s="986"/>
      <c r="AV738" s="986"/>
      <c r="AW738" s="986"/>
      <c r="AX738" s="987"/>
    </row>
    <row r="739" spans="1:52" ht="24.75" customHeight="1" thickBot="1">
      <c r="A739" s="995" t="s">
        <v>521</v>
      </c>
      <c r="B739" s="996"/>
      <c r="C739" s="996"/>
      <c r="D739" s="997"/>
      <c r="E739" s="998" t="s">
        <v>561</v>
      </c>
      <c r="F739" s="988"/>
      <c r="G739" s="988"/>
      <c r="H739" s="93" t="str">
        <f>IF(E739="", "", "(")</f>
        <v>(</v>
      </c>
      <c r="I739" s="988"/>
      <c r="J739" s="988"/>
      <c r="K739" s="93" t="str">
        <f>IF(OR(I739="　", I739=""), "", "-")</f>
        <v/>
      </c>
      <c r="L739" s="989">
        <v>365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c r="A740" s="615" t="s">
        <v>501</v>
      </c>
      <c r="B740" s="616"/>
      <c r="C740" s="616"/>
      <c r="D740" s="616"/>
      <c r="E740" s="616"/>
      <c r="F740" s="617"/>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9" t="s">
        <v>503</v>
      </c>
      <c r="B779" s="630"/>
      <c r="C779" s="630"/>
      <c r="D779" s="630"/>
      <c r="E779" s="630"/>
      <c r="F779" s="631"/>
      <c r="G779" s="596" t="s">
        <v>632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c r="A781" s="632"/>
      <c r="B781" s="633"/>
      <c r="C781" s="633"/>
      <c r="D781" s="633"/>
      <c r="E781" s="633"/>
      <c r="F781" s="634"/>
      <c r="G781" s="671" t="s">
        <v>622</v>
      </c>
      <c r="H781" s="672"/>
      <c r="I781" s="672"/>
      <c r="J781" s="672"/>
      <c r="K781" s="673"/>
      <c r="L781" s="665" t="s">
        <v>627</v>
      </c>
      <c r="M781" s="666"/>
      <c r="N781" s="666"/>
      <c r="O781" s="666"/>
      <c r="P781" s="666"/>
      <c r="Q781" s="666"/>
      <c r="R781" s="666"/>
      <c r="S781" s="666"/>
      <c r="T781" s="666"/>
      <c r="U781" s="666"/>
      <c r="V781" s="666"/>
      <c r="W781" s="666"/>
      <c r="X781" s="667"/>
      <c r="Y781" s="388">
        <v>33.200000000000003</v>
      </c>
      <c r="Z781" s="389"/>
      <c r="AA781" s="389"/>
      <c r="AB781" s="806"/>
      <c r="AC781" s="671" t="s">
        <v>622</v>
      </c>
      <c r="AD781" s="672"/>
      <c r="AE781" s="672"/>
      <c r="AF781" s="672"/>
      <c r="AG781" s="673"/>
      <c r="AH781" s="665" t="s">
        <v>634</v>
      </c>
      <c r="AI781" s="666"/>
      <c r="AJ781" s="666"/>
      <c r="AK781" s="666"/>
      <c r="AL781" s="666"/>
      <c r="AM781" s="666"/>
      <c r="AN781" s="666"/>
      <c r="AO781" s="666"/>
      <c r="AP781" s="666"/>
      <c r="AQ781" s="666"/>
      <c r="AR781" s="666"/>
      <c r="AS781" s="666"/>
      <c r="AT781" s="667"/>
      <c r="AU781" s="388">
        <v>3.6</v>
      </c>
      <c r="AV781" s="389"/>
      <c r="AW781" s="389"/>
      <c r="AX781" s="390"/>
    </row>
    <row r="782" spans="1:50" ht="24.75" customHeight="1">
      <c r="A782" s="632"/>
      <c r="B782" s="633"/>
      <c r="C782" s="633"/>
      <c r="D782" s="633"/>
      <c r="E782" s="633"/>
      <c r="F782" s="634"/>
      <c r="G782" s="607" t="s">
        <v>623</v>
      </c>
      <c r="H782" s="608"/>
      <c r="I782" s="608"/>
      <c r="J782" s="608"/>
      <c r="K782" s="609"/>
      <c r="L782" s="599" t="s">
        <v>628</v>
      </c>
      <c r="M782" s="600"/>
      <c r="N782" s="600"/>
      <c r="O782" s="600"/>
      <c r="P782" s="600"/>
      <c r="Q782" s="600"/>
      <c r="R782" s="600"/>
      <c r="S782" s="600"/>
      <c r="T782" s="600"/>
      <c r="U782" s="600"/>
      <c r="V782" s="600"/>
      <c r="W782" s="600"/>
      <c r="X782" s="601"/>
      <c r="Y782" s="602">
        <v>8</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c r="A783" s="632"/>
      <c r="B783" s="633"/>
      <c r="C783" s="633"/>
      <c r="D783" s="633"/>
      <c r="E783" s="633"/>
      <c r="F783" s="634"/>
      <c r="G783" s="607" t="s">
        <v>624</v>
      </c>
      <c r="H783" s="608"/>
      <c r="I783" s="608"/>
      <c r="J783" s="608"/>
      <c r="K783" s="609"/>
      <c r="L783" s="599" t="s">
        <v>629</v>
      </c>
      <c r="M783" s="600"/>
      <c r="N783" s="600"/>
      <c r="O783" s="600"/>
      <c r="P783" s="600"/>
      <c r="Q783" s="600"/>
      <c r="R783" s="600"/>
      <c r="S783" s="600"/>
      <c r="T783" s="600"/>
      <c r="U783" s="600"/>
      <c r="V783" s="600"/>
      <c r="W783" s="600"/>
      <c r="X783" s="601"/>
      <c r="Y783" s="602">
        <v>4</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c r="A784" s="632"/>
      <c r="B784" s="633"/>
      <c r="C784" s="633"/>
      <c r="D784" s="633"/>
      <c r="E784" s="633"/>
      <c r="F784" s="634"/>
      <c r="G784" s="607" t="s">
        <v>625</v>
      </c>
      <c r="H784" s="608"/>
      <c r="I784" s="608"/>
      <c r="J784" s="608"/>
      <c r="K784" s="609"/>
      <c r="L784" s="599" t="s">
        <v>630</v>
      </c>
      <c r="M784" s="600"/>
      <c r="N784" s="600"/>
      <c r="O784" s="600"/>
      <c r="P784" s="600"/>
      <c r="Q784" s="600"/>
      <c r="R784" s="600"/>
      <c r="S784" s="600"/>
      <c r="T784" s="600"/>
      <c r="U784" s="600"/>
      <c r="V784" s="600"/>
      <c r="W784" s="600"/>
      <c r="X784" s="601"/>
      <c r="Y784" s="602">
        <v>3.3</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c r="A785" s="632"/>
      <c r="B785" s="633"/>
      <c r="C785" s="633"/>
      <c r="D785" s="633"/>
      <c r="E785" s="633"/>
      <c r="F785" s="634"/>
      <c r="G785" s="607" t="s">
        <v>626</v>
      </c>
      <c r="H785" s="608"/>
      <c r="I785" s="608"/>
      <c r="J785" s="608"/>
      <c r="K785" s="609"/>
      <c r="L785" s="599" t="s">
        <v>631</v>
      </c>
      <c r="M785" s="600"/>
      <c r="N785" s="600"/>
      <c r="O785" s="600"/>
      <c r="P785" s="600"/>
      <c r="Q785" s="600"/>
      <c r="R785" s="600"/>
      <c r="S785" s="600"/>
      <c r="T785" s="600"/>
      <c r="U785" s="600"/>
      <c r="V785" s="600"/>
      <c r="W785" s="600"/>
      <c r="X785" s="601"/>
      <c r="Y785" s="602">
        <v>2.8</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51.3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3.6</v>
      </c>
      <c r="AV791" s="837"/>
      <c r="AW791" s="837"/>
      <c r="AX791" s="839"/>
    </row>
    <row r="792" spans="1:50" ht="24.75" customHeight="1">
      <c r="A792" s="632"/>
      <c r="B792" s="633"/>
      <c r="C792" s="633"/>
      <c r="D792" s="633"/>
      <c r="E792" s="633"/>
      <c r="F792" s="634"/>
      <c r="G792" s="596" t="s">
        <v>667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668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c r="A794" s="632"/>
      <c r="B794" s="633"/>
      <c r="C794" s="633"/>
      <c r="D794" s="633"/>
      <c r="E794" s="633"/>
      <c r="F794" s="634"/>
      <c r="G794" s="671" t="s">
        <v>653</v>
      </c>
      <c r="H794" s="672"/>
      <c r="I794" s="672"/>
      <c r="J794" s="672"/>
      <c r="K794" s="673"/>
      <c r="L794" s="665" t="s">
        <v>654</v>
      </c>
      <c r="M794" s="666"/>
      <c r="N794" s="666"/>
      <c r="O794" s="666"/>
      <c r="P794" s="666"/>
      <c r="Q794" s="666"/>
      <c r="R794" s="666"/>
      <c r="S794" s="666"/>
      <c r="T794" s="666"/>
      <c r="U794" s="666"/>
      <c r="V794" s="666"/>
      <c r="W794" s="666"/>
      <c r="X794" s="667"/>
      <c r="Y794" s="388">
        <v>2.7</v>
      </c>
      <c r="Z794" s="389"/>
      <c r="AA794" s="389"/>
      <c r="AB794" s="806"/>
      <c r="AC794" s="671" t="s">
        <v>653</v>
      </c>
      <c r="AD794" s="672"/>
      <c r="AE794" s="672"/>
      <c r="AF794" s="672"/>
      <c r="AG794" s="673"/>
      <c r="AH794" s="665" t="s">
        <v>669</v>
      </c>
      <c r="AI794" s="666"/>
      <c r="AJ794" s="666"/>
      <c r="AK794" s="666"/>
      <c r="AL794" s="666"/>
      <c r="AM794" s="666"/>
      <c r="AN794" s="666"/>
      <c r="AO794" s="666"/>
      <c r="AP794" s="666"/>
      <c r="AQ794" s="666"/>
      <c r="AR794" s="666"/>
      <c r="AS794" s="666"/>
      <c r="AT794" s="667"/>
      <c r="AU794" s="388">
        <v>2.1</v>
      </c>
      <c r="AV794" s="389"/>
      <c r="AW794" s="389"/>
      <c r="AX794" s="390"/>
    </row>
    <row r="795" spans="1:50" ht="24.75" hidden="1" customHeight="1">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2.7</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2.1</v>
      </c>
      <c r="AV804" s="837"/>
      <c r="AW804" s="837"/>
      <c r="AX804" s="839"/>
    </row>
    <row r="805" spans="1:50" ht="24.75" customHeight="1">
      <c r="A805" s="632"/>
      <c r="B805" s="633"/>
      <c r="C805" s="633"/>
      <c r="D805" s="633"/>
      <c r="E805" s="633"/>
      <c r="F805" s="634"/>
      <c r="G805" s="596" t="s">
        <v>715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670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54" customHeight="1">
      <c r="A807" s="632"/>
      <c r="B807" s="633"/>
      <c r="C807" s="633"/>
      <c r="D807" s="633"/>
      <c r="E807" s="633"/>
      <c r="F807" s="634"/>
      <c r="G807" s="671" t="s">
        <v>624</v>
      </c>
      <c r="H807" s="672"/>
      <c r="I807" s="672"/>
      <c r="J807" s="672"/>
      <c r="K807" s="673"/>
      <c r="L807" s="665" t="s">
        <v>716</v>
      </c>
      <c r="M807" s="666"/>
      <c r="N807" s="666"/>
      <c r="O807" s="666"/>
      <c r="P807" s="666"/>
      <c r="Q807" s="666"/>
      <c r="R807" s="666"/>
      <c r="S807" s="666"/>
      <c r="T807" s="666"/>
      <c r="U807" s="666"/>
      <c r="V807" s="666"/>
      <c r="W807" s="666"/>
      <c r="X807" s="667"/>
      <c r="Y807" s="388">
        <v>6.5</v>
      </c>
      <c r="Z807" s="389"/>
      <c r="AA807" s="389"/>
      <c r="AB807" s="806"/>
      <c r="AC807" s="671" t="s">
        <v>671</v>
      </c>
      <c r="AD807" s="672"/>
      <c r="AE807" s="672"/>
      <c r="AF807" s="672"/>
      <c r="AG807" s="673"/>
      <c r="AH807" s="665" t="s">
        <v>672</v>
      </c>
      <c r="AI807" s="666"/>
      <c r="AJ807" s="666"/>
      <c r="AK807" s="666"/>
      <c r="AL807" s="666"/>
      <c r="AM807" s="666"/>
      <c r="AN807" s="666"/>
      <c r="AO807" s="666"/>
      <c r="AP807" s="666"/>
      <c r="AQ807" s="666"/>
      <c r="AR807" s="666"/>
      <c r="AS807" s="666"/>
      <c r="AT807" s="667"/>
      <c r="AU807" s="388" t="s">
        <v>673</v>
      </c>
      <c r="AV807" s="389"/>
      <c r="AW807" s="389"/>
      <c r="AX807" s="390"/>
    </row>
    <row r="808" spans="1:50" ht="24.75" hidden="1" customHeight="1">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6.5</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464</v>
      </c>
      <c r="AM831" s="281"/>
      <c r="AN831" s="281"/>
      <c r="AO831" s="82" t="s">
        <v>462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674</v>
      </c>
      <c r="D837" s="347"/>
      <c r="E837" s="347"/>
      <c r="F837" s="347"/>
      <c r="G837" s="347"/>
      <c r="H837" s="347"/>
      <c r="I837" s="347"/>
      <c r="J837" s="348">
        <v>9010001018924</v>
      </c>
      <c r="K837" s="349"/>
      <c r="L837" s="349"/>
      <c r="M837" s="349"/>
      <c r="N837" s="349"/>
      <c r="O837" s="349"/>
      <c r="P837" s="362" t="s">
        <v>675</v>
      </c>
      <c r="Q837" s="350"/>
      <c r="R837" s="350"/>
      <c r="S837" s="350"/>
      <c r="T837" s="350"/>
      <c r="U837" s="350"/>
      <c r="V837" s="350"/>
      <c r="W837" s="350"/>
      <c r="X837" s="350"/>
      <c r="Y837" s="351">
        <v>51.3</v>
      </c>
      <c r="Z837" s="352"/>
      <c r="AA837" s="352"/>
      <c r="AB837" s="353"/>
      <c r="AC837" s="363" t="s">
        <v>676</v>
      </c>
      <c r="AD837" s="371"/>
      <c r="AE837" s="371"/>
      <c r="AF837" s="371"/>
      <c r="AG837" s="371"/>
      <c r="AH837" s="372" t="s">
        <v>672</v>
      </c>
      <c r="AI837" s="373"/>
      <c r="AJ837" s="373"/>
      <c r="AK837" s="373"/>
      <c r="AL837" s="357" t="s">
        <v>672</v>
      </c>
      <c r="AM837" s="358"/>
      <c r="AN837" s="358"/>
      <c r="AO837" s="359"/>
      <c r="AP837" s="360" t="s">
        <v>672</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47" t="s">
        <v>674</v>
      </c>
      <c r="D870" s="347"/>
      <c r="E870" s="347"/>
      <c r="F870" s="347"/>
      <c r="G870" s="347"/>
      <c r="H870" s="347"/>
      <c r="I870" s="347"/>
      <c r="J870" s="348">
        <v>9010001018924</v>
      </c>
      <c r="K870" s="349"/>
      <c r="L870" s="349"/>
      <c r="M870" s="349"/>
      <c r="N870" s="349"/>
      <c r="O870" s="349"/>
      <c r="P870" s="362" t="s">
        <v>677</v>
      </c>
      <c r="Q870" s="350"/>
      <c r="R870" s="350"/>
      <c r="S870" s="350"/>
      <c r="T870" s="350"/>
      <c r="U870" s="350"/>
      <c r="V870" s="350"/>
      <c r="W870" s="350"/>
      <c r="X870" s="350"/>
      <c r="Y870" s="351">
        <v>3.6</v>
      </c>
      <c r="Z870" s="352"/>
      <c r="AA870" s="352"/>
      <c r="AB870" s="353"/>
      <c r="AC870" s="363" t="s">
        <v>490</v>
      </c>
      <c r="AD870" s="371"/>
      <c r="AE870" s="371"/>
      <c r="AF870" s="371"/>
      <c r="AG870" s="371"/>
      <c r="AH870" s="372">
        <v>1</v>
      </c>
      <c r="AI870" s="373"/>
      <c r="AJ870" s="373"/>
      <c r="AK870" s="373"/>
      <c r="AL870" s="357">
        <v>98.7</v>
      </c>
      <c r="AM870" s="358"/>
      <c r="AN870" s="358"/>
      <c r="AO870" s="359"/>
      <c r="AP870" s="360" t="s">
        <v>678</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76">
        <v>1</v>
      </c>
      <c r="B903" s="376">
        <v>1</v>
      </c>
      <c r="C903" s="361" t="s">
        <v>684</v>
      </c>
      <c r="D903" s="347"/>
      <c r="E903" s="347"/>
      <c r="F903" s="347"/>
      <c r="G903" s="347"/>
      <c r="H903" s="347"/>
      <c r="I903" s="347"/>
      <c r="J903" s="348">
        <v>6010001021699</v>
      </c>
      <c r="K903" s="349"/>
      <c r="L903" s="349"/>
      <c r="M903" s="349"/>
      <c r="N903" s="349"/>
      <c r="O903" s="349"/>
      <c r="P903" s="362" t="s">
        <v>655</v>
      </c>
      <c r="Q903" s="350"/>
      <c r="R903" s="350"/>
      <c r="S903" s="350"/>
      <c r="T903" s="350"/>
      <c r="U903" s="350"/>
      <c r="V903" s="350"/>
      <c r="W903" s="350"/>
      <c r="X903" s="350"/>
      <c r="Y903" s="351">
        <v>2.66</v>
      </c>
      <c r="Z903" s="352"/>
      <c r="AA903" s="352"/>
      <c r="AB903" s="353"/>
      <c r="AC903" s="363" t="s">
        <v>495</v>
      </c>
      <c r="AD903" s="371"/>
      <c r="AE903" s="371"/>
      <c r="AF903" s="371"/>
      <c r="AG903" s="371"/>
      <c r="AH903" s="372" t="s">
        <v>699</v>
      </c>
      <c r="AI903" s="373"/>
      <c r="AJ903" s="373"/>
      <c r="AK903" s="373"/>
      <c r="AL903" s="357">
        <v>100</v>
      </c>
      <c r="AM903" s="358"/>
      <c r="AN903" s="358"/>
      <c r="AO903" s="359"/>
      <c r="AP903" s="360" t="s">
        <v>706</v>
      </c>
      <c r="AQ903" s="360"/>
      <c r="AR903" s="360"/>
      <c r="AS903" s="360"/>
      <c r="AT903" s="360"/>
      <c r="AU903" s="360"/>
      <c r="AV903" s="360"/>
      <c r="AW903" s="360"/>
      <c r="AX903" s="360"/>
    </row>
    <row r="904" spans="1:50" ht="30" customHeight="1">
      <c r="A904" s="376">
        <v>2</v>
      </c>
      <c r="B904" s="376">
        <v>1</v>
      </c>
      <c r="C904" s="361" t="s">
        <v>707</v>
      </c>
      <c r="D904" s="347"/>
      <c r="E904" s="347"/>
      <c r="F904" s="347"/>
      <c r="G904" s="347"/>
      <c r="H904" s="347"/>
      <c r="I904" s="347"/>
      <c r="J904" s="348">
        <v>5010601000566</v>
      </c>
      <c r="K904" s="349"/>
      <c r="L904" s="349"/>
      <c r="M904" s="349"/>
      <c r="N904" s="349"/>
      <c r="O904" s="349"/>
      <c r="P904" s="350" t="s">
        <v>656</v>
      </c>
      <c r="Q904" s="350"/>
      <c r="R904" s="350"/>
      <c r="S904" s="350"/>
      <c r="T904" s="350"/>
      <c r="U904" s="350"/>
      <c r="V904" s="350"/>
      <c r="W904" s="350"/>
      <c r="X904" s="350"/>
      <c r="Y904" s="351">
        <v>0.64</v>
      </c>
      <c r="Z904" s="352"/>
      <c r="AA904" s="352"/>
      <c r="AB904" s="353"/>
      <c r="AC904" s="363" t="s">
        <v>495</v>
      </c>
      <c r="AD904" s="363"/>
      <c r="AE904" s="363"/>
      <c r="AF904" s="363"/>
      <c r="AG904" s="363"/>
      <c r="AH904" s="372" t="s">
        <v>566</v>
      </c>
      <c r="AI904" s="373"/>
      <c r="AJ904" s="373"/>
      <c r="AK904" s="373"/>
      <c r="AL904" s="357">
        <v>100</v>
      </c>
      <c r="AM904" s="358"/>
      <c r="AN904" s="358"/>
      <c r="AO904" s="359"/>
      <c r="AP904" s="360" t="s">
        <v>566</v>
      </c>
      <c r="AQ904" s="360"/>
      <c r="AR904" s="360"/>
      <c r="AS904" s="360"/>
      <c r="AT904" s="360"/>
      <c r="AU904" s="360"/>
      <c r="AV904" s="360"/>
      <c r="AW904" s="360"/>
      <c r="AX904" s="360"/>
    </row>
    <row r="905" spans="1:50" ht="45" customHeight="1">
      <c r="A905" s="376">
        <v>3</v>
      </c>
      <c r="B905" s="376">
        <v>1</v>
      </c>
      <c r="C905" s="361" t="s">
        <v>709</v>
      </c>
      <c r="D905" s="347"/>
      <c r="E905" s="347"/>
      <c r="F905" s="347"/>
      <c r="G905" s="347"/>
      <c r="H905" s="347"/>
      <c r="I905" s="347"/>
      <c r="J905" s="348">
        <v>2011105001632</v>
      </c>
      <c r="K905" s="349"/>
      <c r="L905" s="349"/>
      <c r="M905" s="349"/>
      <c r="N905" s="349"/>
      <c r="O905" s="349"/>
      <c r="P905" s="362" t="s">
        <v>710</v>
      </c>
      <c r="Q905" s="350"/>
      <c r="R905" s="350"/>
      <c r="S905" s="350"/>
      <c r="T905" s="350"/>
      <c r="U905" s="350"/>
      <c r="V905" s="350"/>
      <c r="W905" s="350"/>
      <c r="X905" s="350"/>
      <c r="Y905" s="351">
        <v>0.4</v>
      </c>
      <c r="Z905" s="352"/>
      <c r="AA905" s="352"/>
      <c r="AB905" s="353"/>
      <c r="AC905" s="363" t="s">
        <v>495</v>
      </c>
      <c r="AD905" s="363"/>
      <c r="AE905" s="363"/>
      <c r="AF905" s="363"/>
      <c r="AG905" s="363"/>
      <c r="AH905" s="355" t="s">
        <v>566</v>
      </c>
      <c r="AI905" s="356"/>
      <c r="AJ905" s="356"/>
      <c r="AK905" s="356"/>
      <c r="AL905" s="357">
        <v>100</v>
      </c>
      <c r="AM905" s="358"/>
      <c r="AN905" s="358"/>
      <c r="AO905" s="359"/>
      <c r="AP905" s="360" t="s">
        <v>566</v>
      </c>
      <c r="AQ905" s="360"/>
      <c r="AR905" s="360"/>
      <c r="AS905" s="360"/>
      <c r="AT905" s="360"/>
      <c r="AU905" s="360"/>
      <c r="AV905" s="360"/>
      <c r="AW905" s="360"/>
      <c r="AX905" s="360"/>
    </row>
    <row r="906" spans="1:50" ht="30" customHeight="1">
      <c r="A906" s="376">
        <v>4</v>
      </c>
      <c r="B906" s="376">
        <v>1</v>
      </c>
      <c r="C906" s="361" t="s">
        <v>711</v>
      </c>
      <c r="D906" s="347"/>
      <c r="E906" s="347"/>
      <c r="F906" s="347"/>
      <c r="G906" s="347"/>
      <c r="H906" s="347"/>
      <c r="I906" s="347"/>
      <c r="J906" s="348">
        <v>701100100190</v>
      </c>
      <c r="K906" s="349"/>
      <c r="L906" s="349"/>
      <c r="M906" s="349"/>
      <c r="N906" s="349"/>
      <c r="O906" s="349"/>
      <c r="P906" s="362" t="s">
        <v>702</v>
      </c>
      <c r="Q906" s="350"/>
      <c r="R906" s="350"/>
      <c r="S906" s="350"/>
      <c r="T906" s="350"/>
      <c r="U906" s="350"/>
      <c r="V906" s="350"/>
      <c r="W906" s="350"/>
      <c r="X906" s="350"/>
      <c r="Y906" s="351">
        <v>0.16</v>
      </c>
      <c r="Z906" s="352"/>
      <c r="AA906" s="352"/>
      <c r="AB906" s="353"/>
      <c r="AC906" s="363" t="s">
        <v>495</v>
      </c>
      <c r="AD906" s="363"/>
      <c r="AE906" s="363"/>
      <c r="AF906" s="363"/>
      <c r="AG906" s="363"/>
      <c r="AH906" s="355" t="s">
        <v>566</v>
      </c>
      <c r="AI906" s="356"/>
      <c r="AJ906" s="356"/>
      <c r="AK906" s="356"/>
      <c r="AL906" s="357">
        <v>100</v>
      </c>
      <c r="AM906" s="358"/>
      <c r="AN906" s="358"/>
      <c r="AO906" s="359"/>
      <c r="AP906" s="360" t="s">
        <v>566</v>
      </c>
      <c r="AQ906" s="360"/>
      <c r="AR906" s="360"/>
      <c r="AS906" s="360"/>
      <c r="AT906" s="360"/>
      <c r="AU906" s="360"/>
      <c r="AV906" s="360"/>
      <c r="AW906" s="360"/>
      <c r="AX906" s="360"/>
    </row>
    <row r="907" spans="1:50" ht="30" customHeight="1">
      <c r="A907" s="376">
        <v>5</v>
      </c>
      <c r="B907" s="376">
        <v>1</v>
      </c>
      <c r="C907" s="361" t="s">
        <v>701</v>
      </c>
      <c r="D907" s="347"/>
      <c r="E907" s="347"/>
      <c r="F907" s="347"/>
      <c r="G907" s="347"/>
      <c r="H907" s="347"/>
      <c r="I907" s="347"/>
      <c r="J907" s="348">
        <v>6010405003434</v>
      </c>
      <c r="K907" s="349"/>
      <c r="L907" s="349"/>
      <c r="M907" s="349"/>
      <c r="N907" s="349"/>
      <c r="O907" s="349"/>
      <c r="P907" s="362" t="s">
        <v>703</v>
      </c>
      <c r="Q907" s="350"/>
      <c r="R907" s="350"/>
      <c r="S907" s="350"/>
      <c r="T907" s="350"/>
      <c r="U907" s="350"/>
      <c r="V907" s="350"/>
      <c r="W907" s="350"/>
      <c r="X907" s="350"/>
      <c r="Y907" s="351">
        <v>0.12</v>
      </c>
      <c r="Z907" s="352"/>
      <c r="AA907" s="352"/>
      <c r="AB907" s="353"/>
      <c r="AC907" s="354" t="s">
        <v>495</v>
      </c>
      <c r="AD907" s="354"/>
      <c r="AE907" s="354"/>
      <c r="AF907" s="354"/>
      <c r="AG907" s="354"/>
      <c r="AH907" s="355" t="s">
        <v>566</v>
      </c>
      <c r="AI907" s="356"/>
      <c r="AJ907" s="356"/>
      <c r="AK907" s="356"/>
      <c r="AL907" s="357">
        <v>100</v>
      </c>
      <c r="AM907" s="358"/>
      <c r="AN907" s="358"/>
      <c r="AO907" s="359"/>
      <c r="AP907" s="360" t="s">
        <v>566</v>
      </c>
      <c r="AQ907" s="360"/>
      <c r="AR907" s="360"/>
      <c r="AS907" s="360"/>
      <c r="AT907" s="360"/>
      <c r="AU907" s="360"/>
      <c r="AV907" s="360"/>
      <c r="AW907" s="360"/>
      <c r="AX907" s="360"/>
    </row>
    <row r="908" spans="1:50" ht="30" customHeight="1">
      <c r="A908" s="376">
        <v>6</v>
      </c>
      <c r="B908" s="376">
        <v>1</v>
      </c>
      <c r="C908" s="361" t="s">
        <v>708</v>
      </c>
      <c r="D908" s="347"/>
      <c r="E908" s="347"/>
      <c r="F908" s="347"/>
      <c r="G908" s="347"/>
      <c r="H908" s="347"/>
      <c r="I908" s="347"/>
      <c r="J908" s="348">
        <v>3010002049767</v>
      </c>
      <c r="K908" s="349"/>
      <c r="L908" s="349"/>
      <c r="M908" s="349"/>
      <c r="N908" s="349"/>
      <c r="O908" s="349"/>
      <c r="P908" s="362" t="s">
        <v>704</v>
      </c>
      <c r="Q908" s="350"/>
      <c r="R908" s="350"/>
      <c r="S908" s="350"/>
      <c r="T908" s="350"/>
      <c r="U908" s="350"/>
      <c r="V908" s="350"/>
      <c r="W908" s="350"/>
      <c r="X908" s="350"/>
      <c r="Y908" s="351">
        <v>4.0000000000000001E-3</v>
      </c>
      <c r="Z908" s="352"/>
      <c r="AA908" s="352"/>
      <c r="AB908" s="353"/>
      <c r="AC908" s="354" t="s">
        <v>495</v>
      </c>
      <c r="AD908" s="354"/>
      <c r="AE908" s="354"/>
      <c r="AF908" s="354"/>
      <c r="AG908" s="354"/>
      <c r="AH908" s="355" t="s">
        <v>566</v>
      </c>
      <c r="AI908" s="356"/>
      <c r="AJ908" s="356"/>
      <c r="AK908" s="356"/>
      <c r="AL908" s="357">
        <v>100</v>
      </c>
      <c r="AM908" s="358"/>
      <c r="AN908" s="358"/>
      <c r="AO908" s="359"/>
      <c r="AP908" s="360" t="s">
        <v>566</v>
      </c>
      <c r="AQ908" s="360"/>
      <c r="AR908" s="360"/>
      <c r="AS908" s="360"/>
      <c r="AT908" s="360"/>
      <c r="AU908" s="360"/>
      <c r="AV908" s="360"/>
      <c r="AW908" s="360"/>
      <c r="AX908" s="360"/>
    </row>
    <row r="909" spans="1:50" ht="30" customHeight="1">
      <c r="A909" s="376">
        <v>7</v>
      </c>
      <c r="B909" s="376">
        <v>1</v>
      </c>
      <c r="C909" s="361" t="s">
        <v>712</v>
      </c>
      <c r="D909" s="347"/>
      <c r="E909" s="347"/>
      <c r="F909" s="347"/>
      <c r="G909" s="347"/>
      <c r="H909" s="347"/>
      <c r="I909" s="347"/>
      <c r="J909" s="348">
        <v>3010905000792</v>
      </c>
      <c r="K909" s="349"/>
      <c r="L909" s="349"/>
      <c r="M909" s="349"/>
      <c r="N909" s="349"/>
      <c r="O909" s="349"/>
      <c r="P909" s="362" t="s">
        <v>705</v>
      </c>
      <c r="Q909" s="350"/>
      <c r="R909" s="350"/>
      <c r="S909" s="350"/>
      <c r="T909" s="350"/>
      <c r="U909" s="350"/>
      <c r="V909" s="350"/>
      <c r="W909" s="350"/>
      <c r="X909" s="350"/>
      <c r="Y909" s="351">
        <v>1E-3</v>
      </c>
      <c r="Z909" s="352"/>
      <c r="AA909" s="352"/>
      <c r="AB909" s="353"/>
      <c r="AC909" s="354" t="s">
        <v>495</v>
      </c>
      <c r="AD909" s="354"/>
      <c r="AE909" s="354"/>
      <c r="AF909" s="354"/>
      <c r="AG909" s="354"/>
      <c r="AH909" s="355" t="s">
        <v>566</v>
      </c>
      <c r="AI909" s="356"/>
      <c r="AJ909" s="356"/>
      <c r="AK909" s="356"/>
      <c r="AL909" s="357">
        <v>100</v>
      </c>
      <c r="AM909" s="358"/>
      <c r="AN909" s="358"/>
      <c r="AO909" s="359"/>
      <c r="AP909" s="360" t="s">
        <v>566</v>
      </c>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61"/>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61"/>
      <c r="D912" s="347"/>
      <c r="E912" s="347"/>
      <c r="F912" s="347"/>
      <c r="G912" s="347"/>
      <c r="H912" s="347"/>
      <c r="I912" s="347"/>
      <c r="J912" s="348"/>
      <c r="K912" s="349"/>
      <c r="L912" s="349"/>
      <c r="M912" s="349"/>
      <c r="N912" s="349"/>
      <c r="O912" s="349"/>
      <c r="P912" s="362"/>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76">
        <v>1</v>
      </c>
      <c r="B936" s="376">
        <v>1</v>
      </c>
      <c r="C936" s="361" t="s">
        <v>684</v>
      </c>
      <c r="D936" s="347"/>
      <c r="E936" s="347"/>
      <c r="F936" s="347"/>
      <c r="G936" s="347"/>
      <c r="H936" s="347"/>
      <c r="I936" s="347"/>
      <c r="J936" s="348">
        <v>6010001021699</v>
      </c>
      <c r="K936" s="349"/>
      <c r="L936" s="349"/>
      <c r="M936" s="349"/>
      <c r="N936" s="349"/>
      <c r="O936" s="349"/>
      <c r="P936" s="362" t="s">
        <v>681</v>
      </c>
      <c r="Q936" s="350"/>
      <c r="R936" s="350"/>
      <c r="S936" s="350"/>
      <c r="T936" s="350"/>
      <c r="U936" s="350"/>
      <c r="V936" s="350"/>
      <c r="W936" s="350"/>
      <c r="X936" s="350"/>
      <c r="Y936" s="351">
        <v>2.1</v>
      </c>
      <c r="Z936" s="352"/>
      <c r="AA936" s="352"/>
      <c r="AB936" s="353"/>
      <c r="AC936" s="363" t="s">
        <v>495</v>
      </c>
      <c r="AD936" s="371"/>
      <c r="AE936" s="371"/>
      <c r="AF936" s="371"/>
      <c r="AG936" s="371"/>
      <c r="AH936" s="372" t="s">
        <v>682</v>
      </c>
      <c r="AI936" s="373"/>
      <c r="AJ936" s="373"/>
      <c r="AK936" s="373"/>
      <c r="AL936" s="357">
        <v>100</v>
      </c>
      <c r="AM936" s="358"/>
      <c r="AN936" s="358"/>
      <c r="AO936" s="359"/>
      <c r="AP936" s="360" t="s">
        <v>683</v>
      </c>
      <c r="AQ936" s="360"/>
      <c r="AR936" s="360"/>
      <c r="AS936" s="360"/>
      <c r="AT936" s="360"/>
      <c r="AU936" s="360"/>
      <c r="AV936" s="360"/>
      <c r="AW936" s="360"/>
      <c r="AX936" s="360"/>
    </row>
    <row r="937" spans="1:50" ht="60" customHeight="1">
      <c r="A937" s="376">
        <v>2</v>
      </c>
      <c r="B937" s="376">
        <v>1</v>
      </c>
      <c r="C937" s="361" t="s">
        <v>685</v>
      </c>
      <c r="D937" s="347"/>
      <c r="E937" s="347"/>
      <c r="F937" s="347"/>
      <c r="G937" s="347"/>
      <c r="H937" s="347"/>
      <c r="I937" s="347"/>
      <c r="J937" s="348">
        <v>5010405010423</v>
      </c>
      <c r="K937" s="349"/>
      <c r="L937" s="349"/>
      <c r="M937" s="349"/>
      <c r="N937" s="349"/>
      <c r="O937" s="349"/>
      <c r="P937" s="362" t="s">
        <v>687</v>
      </c>
      <c r="Q937" s="350"/>
      <c r="R937" s="350"/>
      <c r="S937" s="350"/>
      <c r="T937" s="350"/>
      <c r="U937" s="350"/>
      <c r="V937" s="350"/>
      <c r="W937" s="350"/>
      <c r="X937" s="350"/>
      <c r="Y937" s="351">
        <v>1.7</v>
      </c>
      <c r="Z937" s="352"/>
      <c r="AA937" s="352"/>
      <c r="AB937" s="353"/>
      <c r="AC937" s="363" t="s">
        <v>495</v>
      </c>
      <c r="AD937" s="363"/>
      <c r="AE937" s="363"/>
      <c r="AF937" s="363"/>
      <c r="AG937" s="363"/>
      <c r="AH937" s="372" t="s">
        <v>566</v>
      </c>
      <c r="AI937" s="373"/>
      <c r="AJ937" s="373"/>
      <c r="AK937" s="373"/>
      <c r="AL937" s="357">
        <v>100</v>
      </c>
      <c r="AM937" s="358"/>
      <c r="AN937" s="358"/>
      <c r="AO937" s="359"/>
      <c r="AP937" s="360" t="s">
        <v>566</v>
      </c>
      <c r="AQ937" s="360"/>
      <c r="AR937" s="360"/>
      <c r="AS937" s="360"/>
      <c r="AT937" s="360"/>
      <c r="AU937" s="360"/>
      <c r="AV937" s="360"/>
      <c r="AW937" s="360"/>
      <c r="AX937" s="360"/>
    </row>
    <row r="938" spans="1:50" ht="44.45" customHeight="1">
      <c r="A938" s="376">
        <v>3</v>
      </c>
      <c r="B938" s="376">
        <v>1</v>
      </c>
      <c r="C938" s="361" t="s">
        <v>688</v>
      </c>
      <c r="D938" s="347"/>
      <c r="E938" s="347"/>
      <c r="F938" s="347"/>
      <c r="G938" s="347"/>
      <c r="H938" s="347"/>
      <c r="I938" s="347"/>
      <c r="J938" s="348">
        <v>5010601000566</v>
      </c>
      <c r="K938" s="349"/>
      <c r="L938" s="349"/>
      <c r="M938" s="349"/>
      <c r="N938" s="349"/>
      <c r="O938" s="349"/>
      <c r="P938" s="362" t="s">
        <v>686</v>
      </c>
      <c r="Q938" s="350"/>
      <c r="R938" s="350"/>
      <c r="S938" s="350"/>
      <c r="T938" s="350"/>
      <c r="U938" s="350"/>
      <c r="V938" s="350"/>
      <c r="W938" s="350"/>
      <c r="X938" s="350"/>
      <c r="Y938" s="351">
        <v>0.36</v>
      </c>
      <c r="Z938" s="352"/>
      <c r="AA938" s="352"/>
      <c r="AB938" s="353"/>
      <c r="AC938" s="363" t="s">
        <v>495</v>
      </c>
      <c r="AD938" s="363"/>
      <c r="AE938" s="363"/>
      <c r="AF938" s="363"/>
      <c r="AG938" s="363"/>
      <c r="AH938" s="355" t="s">
        <v>566</v>
      </c>
      <c r="AI938" s="356"/>
      <c r="AJ938" s="356"/>
      <c r="AK938" s="356"/>
      <c r="AL938" s="357">
        <v>100</v>
      </c>
      <c r="AM938" s="358"/>
      <c r="AN938" s="358"/>
      <c r="AO938" s="359"/>
      <c r="AP938" s="360" t="s">
        <v>566</v>
      </c>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77.25" customHeight="1">
      <c r="A969" s="376">
        <v>1</v>
      </c>
      <c r="B969" s="376">
        <v>1</v>
      </c>
      <c r="C969" s="361" t="s">
        <v>714</v>
      </c>
      <c r="D969" s="347"/>
      <c r="E969" s="347"/>
      <c r="F969" s="347"/>
      <c r="G969" s="347"/>
      <c r="H969" s="347"/>
      <c r="I969" s="347"/>
      <c r="J969" s="348">
        <v>6011205000217</v>
      </c>
      <c r="K969" s="349"/>
      <c r="L969" s="349"/>
      <c r="M969" s="349"/>
      <c r="N969" s="349"/>
      <c r="O969" s="349"/>
      <c r="P969" s="362" t="s">
        <v>690</v>
      </c>
      <c r="Q969" s="350"/>
      <c r="R969" s="350"/>
      <c r="S969" s="350"/>
      <c r="T969" s="350"/>
      <c r="U969" s="350"/>
      <c r="V969" s="350"/>
      <c r="W969" s="350"/>
      <c r="X969" s="350"/>
      <c r="Y969" s="351">
        <v>6.5</v>
      </c>
      <c r="Z969" s="352"/>
      <c r="AA969" s="352"/>
      <c r="AB969" s="353"/>
      <c r="AC969" s="363" t="s">
        <v>496</v>
      </c>
      <c r="AD969" s="371"/>
      <c r="AE969" s="371"/>
      <c r="AF969" s="371"/>
      <c r="AG969" s="371"/>
      <c r="AH969" s="372" t="s">
        <v>689</v>
      </c>
      <c r="AI969" s="373"/>
      <c r="AJ969" s="373"/>
      <c r="AK969" s="373"/>
      <c r="AL969" s="357">
        <v>100</v>
      </c>
      <c r="AM969" s="358"/>
      <c r="AN969" s="358"/>
      <c r="AO969" s="359"/>
      <c r="AP969" s="360" t="s">
        <v>672</v>
      </c>
      <c r="AQ969" s="360"/>
      <c r="AR969" s="360"/>
      <c r="AS969" s="360"/>
      <c r="AT969" s="360"/>
      <c r="AU969" s="360"/>
      <c r="AV969" s="360"/>
      <c r="AW969" s="360"/>
      <c r="AX969" s="360"/>
    </row>
    <row r="970" spans="1:50" ht="66.75" customHeight="1">
      <c r="A970" s="376">
        <v>2</v>
      </c>
      <c r="B970" s="376">
        <v>1</v>
      </c>
      <c r="C970" s="361" t="s">
        <v>691</v>
      </c>
      <c r="D970" s="347"/>
      <c r="E970" s="347"/>
      <c r="F970" s="347"/>
      <c r="G970" s="347"/>
      <c r="H970" s="347"/>
      <c r="I970" s="347"/>
      <c r="J970" s="348">
        <v>1012301009957</v>
      </c>
      <c r="K970" s="349"/>
      <c r="L970" s="349"/>
      <c r="M970" s="349"/>
      <c r="N970" s="349"/>
      <c r="O970" s="349"/>
      <c r="P970" s="362" t="s">
        <v>696</v>
      </c>
      <c r="Q970" s="350"/>
      <c r="R970" s="350"/>
      <c r="S970" s="350"/>
      <c r="T970" s="350"/>
      <c r="U970" s="350"/>
      <c r="V970" s="350"/>
      <c r="W970" s="350"/>
      <c r="X970" s="350"/>
      <c r="Y970" s="351">
        <v>5.2</v>
      </c>
      <c r="Z970" s="352"/>
      <c r="AA970" s="352"/>
      <c r="AB970" s="353"/>
      <c r="AC970" s="363" t="s">
        <v>489</v>
      </c>
      <c r="AD970" s="363"/>
      <c r="AE970" s="363"/>
      <c r="AF970" s="363"/>
      <c r="AG970" s="363"/>
      <c r="AH970" s="372">
        <v>3</v>
      </c>
      <c r="AI970" s="373"/>
      <c r="AJ970" s="373"/>
      <c r="AK970" s="373"/>
      <c r="AL970" s="357">
        <v>85.6</v>
      </c>
      <c r="AM970" s="358"/>
      <c r="AN970" s="358"/>
      <c r="AO970" s="359"/>
      <c r="AP970" s="360" t="s">
        <v>566</v>
      </c>
      <c r="AQ970" s="360"/>
      <c r="AR970" s="360"/>
      <c r="AS970" s="360"/>
      <c r="AT970" s="360"/>
      <c r="AU970" s="360"/>
      <c r="AV970" s="360"/>
      <c r="AW970" s="360"/>
      <c r="AX970" s="360"/>
    </row>
    <row r="971" spans="1:50" ht="61.5" customHeight="1">
      <c r="A971" s="376">
        <v>3</v>
      </c>
      <c r="B971" s="376">
        <v>1</v>
      </c>
      <c r="C971" s="361" t="s">
        <v>697</v>
      </c>
      <c r="D971" s="347"/>
      <c r="E971" s="347"/>
      <c r="F971" s="347"/>
      <c r="G971" s="347"/>
      <c r="H971" s="347"/>
      <c r="I971" s="347"/>
      <c r="J971" s="348">
        <v>9010001072822</v>
      </c>
      <c r="K971" s="349"/>
      <c r="L971" s="349"/>
      <c r="M971" s="349"/>
      <c r="N971" s="349"/>
      <c r="O971" s="349"/>
      <c r="P971" s="362" t="s">
        <v>692</v>
      </c>
      <c r="Q971" s="350"/>
      <c r="R971" s="350"/>
      <c r="S971" s="350"/>
      <c r="T971" s="350"/>
      <c r="U971" s="350"/>
      <c r="V971" s="350"/>
      <c r="W971" s="350"/>
      <c r="X971" s="350"/>
      <c r="Y971" s="351">
        <v>4.7</v>
      </c>
      <c r="Z971" s="352"/>
      <c r="AA971" s="352"/>
      <c r="AB971" s="353"/>
      <c r="AC971" s="363" t="s">
        <v>489</v>
      </c>
      <c r="AD971" s="363"/>
      <c r="AE971" s="363"/>
      <c r="AF971" s="363"/>
      <c r="AG971" s="363"/>
      <c r="AH971" s="355">
        <v>5</v>
      </c>
      <c r="AI971" s="356"/>
      <c r="AJ971" s="356"/>
      <c r="AK971" s="356"/>
      <c r="AL971" s="357">
        <v>55.3</v>
      </c>
      <c r="AM971" s="358"/>
      <c r="AN971" s="358"/>
      <c r="AO971" s="359"/>
      <c r="AP971" s="360" t="s">
        <v>566</v>
      </c>
      <c r="AQ971" s="360"/>
      <c r="AR971" s="360"/>
      <c r="AS971" s="360"/>
      <c r="AT971" s="360"/>
      <c r="AU971" s="360"/>
      <c r="AV971" s="360"/>
      <c r="AW971" s="360"/>
      <c r="AX971" s="360"/>
    </row>
    <row r="972" spans="1:50" ht="60.75" customHeight="1">
      <c r="A972" s="376">
        <v>4</v>
      </c>
      <c r="B972" s="376">
        <v>1</v>
      </c>
      <c r="C972" s="361" t="s">
        <v>691</v>
      </c>
      <c r="D972" s="347"/>
      <c r="E972" s="347"/>
      <c r="F972" s="347"/>
      <c r="G972" s="347"/>
      <c r="H972" s="347"/>
      <c r="I972" s="347"/>
      <c r="J972" s="348">
        <v>1012301009957</v>
      </c>
      <c r="K972" s="349"/>
      <c r="L972" s="349"/>
      <c r="M972" s="349"/>
      <c r="N972" s="349"/>
      <c r="O972" s="349"/>
      <c r="P972" s="362" t="s">
        <v>695</v>
      </c>
      <c r="Q972" s="350"/>
      <c r="R972" s="350"/>
      <c r="S972" s="350"/>
      <c r="T972" s="350"/>
      <c r="U972" s="350"/>
      <c r="V972" s="350"/>
      <c r="W972" s="350"/>
      <c r="X972" s="350"/>
      <c r="Y972" s="351">
        <v>0.98</v>
      </c>
      <c r="Z972" s="352"/>
      <c r="AA972" s="352"/>
      <c r="AB972" s="353"/>
      <c r="AC972" s="363" t="s">
        <v>495</v>
      </c>
      <c r="AD972" s="363"/>
      <c r="AE972" s="363"/>
      <c r="AF972" s="363"/>
      <c r="AG972" s="363"/>
      <c r="AH972" s="355" t="s">
        <v>566</v>
      </c>
      <c r="AI972" s="356"/>
      <c r="AJ972" s="356"/>
      <c r="AK972" s="356"/>
      <c r="AL972" s="357">
        <v>100</v>
      </c>
      <c r="AM972" s="358"/>
      <c r="AN972" s="358"/>
      <c r="AO972" s="359"/>
      <c r="AP972" s="360" t="s">
        <v>566</v>
      </c>
      <c r="AQ972" s="360"/>
      <c r="AR972" s="360"/>
      <c r="AS972" s="360"/>
      <c r="AT972" s="360"/>
      <c r="AU972" s="360"/>
      <c r="AV972" s="360"/>
      <c r="AW972" s="360"/>
      <c r="AX972" s="360"/>
    </row>
    <row r="973" spans="1:50" ht="60" customHeight="1">
      <c r="A973" s="376">
        <v>5</v>
      </c>
      <c r="B973" s="376">
        <v>1</v>
      </c>
      <c r="C973" s="361" t="s">
        <v>679</v>
      </c>
      <c r="D973" s="347"/>
      <c r="E973" s="347"/>
      <c r="F973" s="347"/>
      <c r="G973" s="347"/>
      <c r="H973" s="347"/>
      <c r="I973" s="347"/>
      <c r="J973" s="348">
        <v>5010405010423</v>
      </c>
      <c r="K973" s="349"/>
      <c r="L973" s="349"/>
      <c r="M973" s="349"/>
      <c r="N973" s="349"/>
      <c r="O973" s="349"/>
      <c r="P973" s="362" t="s">
        <v>693</v>
      </c>
      <c r="Q973" s="350"/>
      <c r="R973" s="350"/>
      <c r="S973" s="350"/>
      <c r="T973" s="350"/>
      <c r="U973" s="350"/>
      <c r="V973" s="350"/>
      <c r="W973" s="350"/>
      <c r="X973" s="350"/>
      <c r="Y973" s="351">
        <v>0.9</v>
      </c>
      <c r="Z973" s="352"/>
      <c r="AA973" s="352"/>
      <c r="AB973" s="353"/>
      <c r="AC973" s="354" t="s">
        <v>495</v>
      </c>
      <c r="AD973" s="354"/>
      <c r="AE973" s="354"/>
      <c r="AF973" s="354"/>
      <c r="AG973" s="354"/>
      <c r="AH973" s="355" t="s">
        <v>566</v>
      </c>
      <c r="AI973" s="356"/>
      <c r="AJ973" s="356"/>
      <c r="AK973" s="356"/>
      <c r="AL973" s="357">
        <v>100</v>
      </c>
      <c r="AM973" s="358"/>
      <c r="AN973" s="358"/>
      <c r="AO973" s="359"/>
      <c r="AP973" s="360" t="s">
        <v>566</v>
      </c>
      <c r="AQ973" s="360"/>
      <c r="AR973" s="360"/>
      <c r="AS973" s="360"/>
      <c r="AT973" s="360"/>
      <c r="AU973" s="360"/>
      <c r="AV973" s="360"/>
      <c r="AW973" s="360"/>
      <c r="AX973" s="360"/>
    </row>
    <row r="974" spans="1:50" ht="61.5" customHeight="1">
      <c r="A974" s="376">
        <v>6</v>
      </c>
      <c r="B974" s="376">
        <v>1</v>
      </c>
      <c r="C974" s="347" t="s">
        <v>680</v>
      </c>
      <c r="D974" s="347"/>
      <c r="E974" s="347"/>
      <c r="F974" s="347"/>
      <c r="G974" s="347"/>
      <c r="H974" s="347"/>
      <c r="I974" s="347"/>
      <c r="J974" s="348">
        <v>5010601000566</v>
      </c>
      <c r="K974" s="349"/>
      <c r="L974" s="349"/>
      <c r="M974" s="349"/>
      <c r="N974" s="349"/>
      <c r="O974" s="349"/>
      <c r="P974" s="350" t="s">
        <v>694</v>
      </c>
      <c r="Q974" s="350"/>
      <c r="R974" s="350"/>
      <c r="S974" s="350"/>
      <c r="T974" s="350"/>
      <c r="U974" s="350"/>
      <c r="V974" s="350"/>
      <c r="W974" s="350"/>
      <c r="X974" s="350"/>
      <c r="Y974" s="351">
        <v>0.7</v>
      </c>
      <c r="Z974" s="352"/>
      <c r="AA974" s="352"/>
      <c r="AB974" s="353"/>
      <c r="AC974" s="354" t="s">
        <v>495</v>
      </c>
      <c r="AD974" s="354"/>
      <c r="AE974" s="354"/>
      <c r="AF974" s="354"/>
      <c r="AG974" s="354"/>
      <c r="AH974" s="355" t="s">
        <v>566</v>
      </c>
      <c r="AI974" s="356"/>
      <c r="AJ974" s="356"/>
      <c r="AK974" s="356"/>
      <c r="AL974" s="357">
        <v>100</v>
      </c>
      <c r="AM974" s="358"/>
      <c r="AN974" s="358"/>
      <c r="AO974" s="359"/>
      <c r="AP974" s="360" t="s">
        <v>566</v>
      </c>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c r="A1102" s="376">
        <v>1</v>
      </c>
      <c r="B1102" s="376">
        <v>1</v>
      </c>
      <c r="C1102" s="374"/>
      <c r="D1102" s="374"/>
      <c r="E1102" s="147" t="s">
        <v>698</v>
      </c>
      <c r="F1102" s="375"/>
      <c r="G1102" s="375"/>
      <c r="H1102" s="375"/>
      <c r="I1102" s="375"/>
      <c r="J1102" s="348" t="s">
        <v>699</v>
      </c>
      <c r="K1102" s="349"/>
      <c r="L1102" s="349"/>
      <c r="M1102" s="349"/>
      <c r="N1102" s="349"/>
      <c r="O1102" s="349"/>
      <c r="P1102" s="362" t="s">
        <v>699</v>
      </c>
      <c r="Q1102" s="350"/>
      <c r="R1102" s="350"/>
      <c r="S1102" s="350"/>
      <c r="T1102" s="350"/>
      <c r="U1102" s="350"/>
      <c r="V1102" s="350"/>
      <c r="W1102" s="350"/>
      <c r="X1102" s="350"/>
      <c r="Y1102" s="351" t="s">
        <v>700</v>
      </c>
      <c r="Z1102" s="352"/>
      <c r="AA1102" s="352"/>
      <c r="AB1102" s="353"/>
      <c r="AC1102" s="354"/>
      <c r="AD1102" s="354"/>
      <c r="AE1102" s="354"/>
      <c r="AF1102" s="354"/>
      <c r="AG1102" s="354"/>
      <c r="AH1102" s="355" t="s">
        <v>699</v>
      </c>
      <c r="AI1102" s="356"/>
      <c r="AJ1102" s="356"/>
      <c r="AK1102" s="356"/>
      <c r="AL1102" s="357" t="s">
        <v>699</v>
      </c>
      <c r="AM1102" s="358"/>
      <c r="AN1102" s="358"/>
      <c r="AO1102" s="359"/>
      <c r="AP1102" s="360" t="s">
        <v>700</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Y794">
    <cfRule type="expression" dxfId="2805" priority="13675">
      <formula>IF(RIGHT(TEXT(Y794,"0.#"),1)=".",FALSE,TRUE)</formula>
    </cfRule>
    <cfRule type="expression" dxfId="2804" priority="13676">
      <formula>IF(RIGHT(TEXT(Y794,"0.#"),1)=".",TRUE,FALSE)</formula>
    </cfRule>
  </conditionalFormatting>
  <conditionalFormatting sqref="P16:AQ17 P15:AX15 P13:AX13">
    <cfRule type="expression" dxfId="2803" priority="13723">
      <formula>IF(RIGHT(TEXT(P13,"0.#"),1)=".",FALSE,TRUE)</formula>
    </cfRule>
    <cfRule type="expression" dxfId="2802" priority="13724">
      <formula>IF(RIGHT(TEXT(P13,"0.#"),1)=".",TRUE,FALSE)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AU781">
    <cfRule type="expression" dxfId="2791" priority="13693">
      <formula>IF(RIGHT(TEXT(AU781,"0.#"),1)=".",FALSE,TRUE)</formula>
    </cfRule>
    <cfRule type="expression" dxfId="2790" priority="13694">
      <formula>IF(RIGHT(TEXT(AU781,"0.#"),1)=".",TRUE,FALSE)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cfRule type="expression" dxfId="2447" priority="2983">
      <formula>IF(RIGHT(TEXT(AE126,"0.#"),1)=".",FALSE,TRUE)</formula>
    </cfRule>
    <cfRule type="expression" dxfId="2446" priority="2984">
      <formula>IF(RIGHT(TEXT(AE126,"0.#"),1)=".",TRUE,FALSE)</formula>
    </cfRule>
  </conditionalFormatting>
  <conditionalFormatting sqref="AE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8">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10:AO932">
    <cfRule type="expression" dxfId="1969" priority="2081">
      <formula>IF(AND(AL910&gt;=0, RIGHT(TEXT(AL910,"0.#"),1)&lt;&gt;"."),TRUE,FALSE)</formula>
    </cfRule>
    <cfRule type="expression" dxfId="1968" priority="2082">
      <formula>IF(AND(AL910&gt;=0, RIGHT(TEXT(AL910,"0.#"),1)="."),TRUE,FALSE)</formula>
    </cfRule>
    <cfRule type="expression" dxfId="1967" priority="2083">
      <formula>IF(AND(AL910&lt;0, RIGHT(TEXT(AL910,"0.#"),1)&lt;&gt;"."),TRUE,FALSE)</formula>
    </cfRule>
    <cfRule type="expression" dxfId="1966" priority="2084">
      <formula>IF(AND(AL910&lt;0, RIGHT(TEXT(AL910,"0.#"),1)="."),TRUE,FALSE)</formula>
    </cfRule>
  </conditionalFormatting>
  <conditionalFormatting sqref="AL903:AO903">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9:AO965">
    <cfRule type="expression" dxfId="1961" priority="2069">
      <formula>IF(AND(AL939&gt;=0, RIGHT(TEXT(AL939,"0.#"),1)&lt;&gt;"."),TRUE,FALSE)</formula>
    </cfRule>
    <cfRule type="expression" dxfId="1960" priority="2070">
      <formula>IF(AND(AL939&gt;=0, RIGHT(TEXT(AL939,"0.#"),1)="."),TRUE,FALSE)</formula>
    </cfRule>
    <cfRule type="expression" dxfId="1959" priority="2071">
      <formula>IF(AND(AL939&lt;0, RIGHT(TEXT(AL939,"0.#"),1)&lt;&gt;"."),TRUE,FALSE)</formula>
    </cfRule>
    <cfRule type="expression" dxfId="1958" priority="2072">
      <formula>IF(AND(AL939&lt;0, RIGHT(TEXT(AL939,"0.#"),1)="."),TRUE,FALSE)</formula>
    </cfRule>
  </conditionalFormatting>
  <conditionalFormatting sqref="AL971:AO971 AL975: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70:AO970">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M120">
    <cfRule type="expression" dxfId="721" priority="21">
      <formula>IF(RIGHT(TEXT(AM120,"0.#"),1)=".",FALSE,TRUE)</formula>
    </cfRule>
    <cfRule type="expression" dxfId="720" priority="22">
      <formula>IF(RIGHT(TEXT(AM120,"0.#"),1)=".",TRUE,FALSE)</formula>
    </cfRule>
  </conditionalFormatting>
  <conditionalFormatting sqref="AM126">
    <cfRule type="expression" dxfId="719" priority="19">
      <formula>IF(RIGHT(TEXT(AM126,"0.#"),1)=".",FALSE,TRUE)</formula>
    </cfRule>
    <cfRule type="expression" dxfId="718" priority="20">
      <formula>IF(RIGHT(TEXT(AM126,"0.#"),1)=".",TRUE,FALSE)</formula>
    </cfRule>
  </conditionalFormatting>
  <conditionalFormatting sqref="AM129">
    <cfRule type="expression" dxfId="717" priority="17">
      <formula>IF(RIGHT(TEXT(AM129,"0.#"),1)=".",FALSE,TRUE)</formula>
    </cfRule>
    <cfRule type="expression" dxfId="716" priority="18">
      <formula>IF(RIGHT(TEXT(AM129,"0.#"),1)=".",TRUE,FALSE)</formula>
    </cfRule>
  </conditionalFormatting>
  <conditionalFormatting sqref="AL904:AO909">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AL936:AO938">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AL969:AO969">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972:AO974">
    <cfRule type="expression" dxfId="703" priority="1">
      <formula>IF(AND(AL972&gt;=0, RIGHT(TEXT(AL972,"0.#"),1)&lt;&gt;"."),TRUE,FALSE)</formula>
    </cfRule>
    <cfRule type="expression" dxfId="702" priority="2">
      <formula>IF(AND(AL972&gt;=0, RIGHT(TEXT(AL972,"0.#"),1)="."),TRUE,FALSE)</formula>
    </cfRule>
    <cfRule type="expression" dxfId="701" priority="3">
      <formula>IF(AND(AL972&lt;0, RIGHT(TEXT(AL972,"0.#"),1)&lt;&gt;"."),TRUE,FALSE)</formula>
    </cfRule>
    <cfRule type="expression" dxfId="70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0" max="49" man="1"/>
    <brk id="617" max="49" man="1"/>
    <brk id="718" max="49" man="1"/>
    <brk id="735" max="49" man="1"/>
    <brk id="778" max="49" man="1"/>
    <brk id="933" max="49" man="1"/>
    <brk id="1102" max="49" man="1"/>
  </rowBreaks>
  <colBreaks count="2" manualBreakCount="2">
    <brk id="2" max="1130" man="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7" sqref="E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t="s">
        <v>565</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556</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4"/>
      <c r="AA2" s="835"/>
      <c r="AB2" s="1029" t="s">
        <v>11</v>
      </c>
      <c r="AC2" s="1030"/>
      <c r="AD2" s="1031"/>
      <c r="AE2" s="1035" t="s">
        <v>548</v>
      </c>
      <c r="AF2" s="1035"/>
      <c r="AG2" s="1035"/>
      <c r="AH2" s="1035"/>
      <c r="AI2" s="1035" t="s">
        <v>545</v>
      </c>
      <c r="AJ2" s="1035"/>
      <c r="AK2" s="1035"/>
      <c r="AL2" s="1035"/>
      <c r="AM2" s="1035" t="s">
        <v>519</v>
      </c>
      <c r="AN2" s="1035"/>
      <c r="AO2" s="1035"/>
      <c r="AP2" s="558"/>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5"/>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4"/>
      <c r="AA9" s="835"/>
      <c r="AB9" s="1029" t="s">
        <v>11</v>
      </c>
      <c r="AC9" s="1030"/>
      <c r="AD9" s="1031"/>
      <c r="AE9" s="1035" t="s">
        <v>549</v>
      </c>
      <c r="AF9" s="1035"/>
      <c r="AG9" s="1035"/>
      <c r="AH9" s="1035"/>
      <c r="AI9" s="1035" t="s">
        <v>545</v>
      </c>
      <c r="AJ9" s="1035"/>
      <c r="AK9" s="1035"/>
      <c r="AL9" s="1035"/>
      <c r="AM9" s="1035" t="s">
        <v>519</v>
      </c>
      <c r="AN9" s="1035"/>
      <c r="AO9" s="1035"/>
      <c r="AP9" s="558"/>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5"/>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4"/>
      <c r="AA16" s="835"/>
      <c r="AB16" s="1029" t="s">
        <v>11</v>
      </c>
      <c r="AC16" s="1030"/>
      <c r="AD16" s="1031"/>
      <c r="AE16" s="1035" t="s">
        <v>548</v>
      </c>
      <c r="AF16" s="1035"/>
      <c r="AG16" s="1035"/>
      <c r="AH16" s="1035"/>
      <c r="AI16" s="1035" t="s">
        <v>546</v>
      </c>
      <c r="AJ16" s="1035"/>
      <c r="AK16" s="1035"/>
      <c r="AL16" s="1035"/>
      <c r="AM16" s="1035" t="s">
        <v>519</v>
      </c>
      <c r="AN16" s="1035"/>
      <c r="AO16" s="1035"/>
      <c r="AP16" s="558"/>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5"/>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4"/>
      <c r="AA23" s="835"/>
      <c r="AB23" s="1029" t="s">
        <v>11</v>
      </c>
      <c r="AC23" s="1030"/>
      <c r="AD23" s="1031"/>
      <c r="AE23" s="1035" t="s">
        <v>550</v>
      </c>
      <c r="AF23" s="1035"/>
      <c r="AG23" s="1035"/>
      <c r="AH23" s="1035"/>
      <c r="AI23" s="1035" t="s">
        <v>545</v>
      </c>
      <c r="AJ23" s="1035"/>
      <c r="AK23" s="1035"/>
      <c r="AL23" s="1035"/>
      <c r="AM23" s="1035" t="s">
        <v>519</v>
      </c>
      <c r="AN23" s="1035"/>
      <c r="AO23" s="1035"/>
      <c r="AP23" s="558"/>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5"/>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4"/>
      <c r="AA30" s="835"/>
      <c r="AB30" s="1029" t="s">
        <v>11</v>
      </c>
      <c r="AC30" s="1030"/>
      <c r="AD30" s="1031"/>
      <c r="AE30" s="1035" t="s">
        <v>548</v>
      </c>
      <c r="AF30" s="1035"/>
      <c r="AG30" s="1035"/>
      <c r="AH30" s="1035"/>
      <c r="AI30" s="1035" t="s">
        <v>545</v>
      </c>
      <c r="AJ30" s="1035"/>
      <c r="AK30" s="1035"/>
      <c r="AL30" s="1035"/>
      <c r="AM30" s="1035" t="s">
        <v>543</v>
      </c>
      <c r="AN30" s="1035"/>
      <c r="AO30" s="1035"/>
      <c r="AP30" s="558"/>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5"/>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4"/>
      <c r="AA37" s="835"/>
      <c r="AB37" s="1029" t="s">
        <v>11</v>
      </c>
      <c r="AC37" s="1030"/>
      <c r="AD37" s="1031"/>
      <c r="AE37" s="1035" t="s">
        <v>550</v>
      </c>
      <c r="AF37" s="1035"/>
      <c r="AG37" s="1035"/>
      <c r="AH37" s="1035"/>
      <c r="AI37" s="1035" t="s">
        <v>547</v>
      </c>
      <c r="AJ37" s="1035"/>
      <c r="AK37" s="1035"/>
      <c r="AL37" s="1035"/>
      <c r="AM37" s="1035" t="s">
        <v>544</v>
      </c>
      <c r="AN37" s="1035"/>
      <c r="AO37" s="1035"/>
      <c r="AP37" s="558"/>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5"/>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4"/>
      <c r="AA44" s="835"/>
      <c r="AB44" s="1029" t="s">
        <v>11</v>
      </c>
      <c r="AC44" s="1030"/>
      <c r="AD44" s="1031"/>
      <c r="AE44" s="1035" t="s">
        <v>548</v>
      </c>
      <c r="AF44" s="1035"/>
      <c r="AG44" s="1035"/>
      <c r="AH44" s="1035"/>
      <c r="AI44" s="1035" t="s">
        <v>545</v>
      </c>
      <c r="AJ44" s="1035"/>
      <c r="AK44" s="1035"/>
      <c r="AL44" s="1035"/>
      <c r="AM44" s="1035" t="s">
        <v>519</v>
      </c>
      <c r="AN44" s="1035"/>
      <c r="AO44" s="1035"/>
      <c r="AP44" s="558"/>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5"/>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4"/>
      <c r="AA51" s="835"/>
      <c r="AB51" s="558" t="s">
        <v>11</v>
      </c>
      <c r="AC51" s="1030"/>
      <c r="AD51" s="1031"/>
      <c r="AE51" s="1035" t="s">
        <v>548</v>
      </c>
      <c r="AF51" s="1035"/>
      <c r="AG51" s="1035"/>
      <c r="AH51" s="1035"/>
      <c r="AI51" s="1035" t="s">
        <v>545</v>
      </c>
      <c r="AJ51" s="1035"/>
      <c r="AK51" s="1035"/>
      <c r="AL51" s="1035"/>
      <c r="AM51" s="1035" t="s">
        <v>519</v>
      </c>
      <c r="AN51" s="1035"/>
      <c r="AO51" s="1035"/>
      <c r="AP51" s="558"/>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5"/>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4"/>
      <c r="AA58" s="835"/>
      <c r="AB58" s="1029" t="s">
        <v>11</v>
      </c>
      <c r="AC58" s="1030"/>
      <c r="AD58" s="1031"/>
      <c r="AE58" s="1035" t="s">
        <v>548</v>
      </c>
      <c r="AF58" s="1035"/>
      <c r="AG58" s="1035"/>
      <c r="AH58" s="1035"/>
      <c r="AI58" s="1035" t="s">
        <v>545</v>
      </c>
      <c r="AJ58" s="1035"/>
      <c r="AK58" s="1035"/>
      <c r="AL58" s="1035"/>
      <c r="AM58" s="1035" t="s">
        <v>519</v>
      </c>
      <c r="AN58" s="1035"/>
      <c r="AO58" s="1035"/>
      <c r="AP58" s="558"/>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5"/>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4"/>
      <c r="AA65" s="835"/>
      <c r="AB65" s="1029" t="s">
        <v>11</v>
      </c>
      <c r="AC65" s="1030"/>
      <c r="AD65" s="1031"/>
      <c r="AE65" s="1035" t="s">
        <v>548</v>
      </c>
      <c r="AF65" s="1035"/>
      <c r="AG65" s="1035"/>
      <c r="AH65" s="1035"/>
      <c r="AI65" s="1035" t="s">
        <v>545</v>
      </c>
      <c r="AJ65" s="1035"/>
      <c r="AK65" s="1035"/>
      <c r="AL65" s="1035"/>
      <c r="AM65" s="1035" t="s">
        <v>519</v>
      </c>
      <c r="AN65" s="1035"/>
      <c r="AO65" s="1035"/>
      <c r="AP65" s="558"/>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5"/>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6" t="s">
        <v>483</v>
      </c>
      <c r="H2" s="597"/>
      <c r="I2" s="597"/>
      <c r="J2" s="597"/>
      <c r="K2" s="597"/>
      <c r="L2" s="597"/>
      <c r="M2" s="597"/>
      <c r="N2" s="597"/>
      <c r="O2" s="597"/>
      <c r="P2" s="597"/>
      <c r="Q2" s="597"/>
      <c r="R2" s="597"/>
      <c r="S2" s="597"/>
      <c r="T2" s="597"/>
      <c r="U2" s="597"/>
      <c r="V2" s="597"/>
      <c r="W2" s="597"/>
      <c r="X2" s="597"/>
      <c r="Y2" s="597"/>
      <c r="Z2" s="597"/>
      <c r="AA2" s="597"/>
      <c r="AB2" s="598"/>
      <c r="AC2" s="596" t="s">
        <v>485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c r="A4" s="1048"/>
      <c r="B4" s="1049"/>
      <c r="C4" s="1049"/>
      <c r="D4" s="1049"/>
      <c r="E4" s="1049"/>
      <c r="F4" s="1050"/>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48"/>
      <c r="B14" s="1049"/>
      <c r="C14" s="1049"/>
      <c r="D14" s="1049"/>
      <c r="E14" s="1049"/>
      <c r="F14" s="105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c r="A15" s="1048"/>
      <c r="B15" s="1049"/>
      <c r="C15" s="1049"/>
      <c r="D15" s="1049"/>
      <c r="E15" s="1049"/>
      <c r="F15" s="1050"/>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c r="A16" s="1048"/>
      <c r="B16" s="1049"/>
      <c r="C16" s="1049"/>
      <c r="D16" s="1049"/>
      <c r="E16" s="1049"/>
      <c r="F16" s="1050"/>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48"/>
      <c r="B27" s="1049"/>
      <c r="C27" s="1049"/>
      <c r="D27" s="1049"/>
      <c r="E27" s="1049"/>
      <c r="F27" s="105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c r="A28" s="1048"/>
      <c r="B28" s="1049"/>
      <c r="C28" s="1049"/>
      <c r="D28" s="1049"/>
      <c r="E28" s="1049"/>
      <c r="F28" s="1050"/>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c r="A29" s="1048"/>
      <c r="B29" s="1049"/>
      <c r="C29" s="1049"/>
      <c r="D29" s="1049"/>
      <c r="E29" s="1049"/>
      <c r="F29" s="1050"/>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48"/>
      <c r="B40" s="1049"/>
      <c r="C40" s="1049"/>
      <c r="D40" s="1049"/>
      <c r="E40" s="1049"/>
      <c r="F40" s="105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c r="A41" s="1048"/>
      <c r="B41" s="1049"/>
      <c r="C41" s="1049"/>
      <c r="D41" s="1049"/>
      <c r="E41" s="1049"/>
      <c r="F41" s="1050"/>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c r="A42" s="1048"/>
      <c r="B42" s="1049"/>
      <c r="C42" s="1049"/>
      <c r="D42" s="1049"/>
      <c r="E42" s="1049"/>
      <c r="F42" s="1050"/>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c r="A56" s="1048"/>
      <c r="B56" s="1049"/>
      <c r="C56" s="1049"/>
      <c r="D56" s="1049"/>
      <c r="E56" s="1049"/>
      <c r="F56" s="1050"/>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48"/>
      <c r="B67" s="1049"/>
      <c r="C67" s="1049"/>
      <c r="D67" s="1049"/>
      <c r="E67" s="1049"/>
      <c r="F67" s="105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c r="A68" s="1048"/>
      <c r="B68" s="1049"/>
      <c r="C68" s="1049"/>
      <c r="D68" s="1049"/>
      <c r="E68" s="1049"/>
      <c r="F68" s="1050"/>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c r="A69" s="1048"/>
      <c r="B69" s="1049"/>
      <c r="C69" s="1049"/>
      <c r="D69" s="1049"/>
      <c r="E69" s="1049"/>
      <c r="F69" s="1050"/>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48"/>
      <c r="B80" s="1049"/>
      <c r="C80" s="1049"/>
      <c r="D80" s="1049"/>
      <c r="E80" s="1049"/>
      <c r="F80" s="105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c r="A81" s="1048"/>
      <c r="B81" s="1049"/>
      <c r="C81" s="1049"/>
      <c r="D81" s="1049"/>
      <c r="E81" s="1049"/>
      <c r="F81" s="1050"/>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c r="A82" s="1048"/>
      <c r="B82" s="1049"/>
      <c r="C82" s="1049"/>
      <c r="D82" s="1049"/>
      <c r="E82" s="1049"/>
      <c r="F82" s="1050"/>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48"/>
      <c r="B93" s="1049"/>
      <c r="C93" s="1049"/>
      <c r="D93" s="1049"/>
      <c r="E93" s="1049"/>
      <c r="F93" s="105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c r="A94" s="1048"/>
      <c r="B94" s="1049"/>
      <c r="C94" s="1049"/>
      <c r="D94" s="1049"/>
      <c r="E94" s="1049"/>
      <c r="F94" s="1050"/>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c r="A95" s="1048"/>
      <c r="B95" s="1049"/>
      <c r="C95" s="1049"/>
      <c r="D95" s="1049"/>
      <c r="E95" s="1049"/>
      <c r="F95" s="1050"/>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c r="A109" s="1048"/>
      <c r="B109" s="1049"/>
      <c r="C109" s="1049"/>
      <c r="D109" s="1049"/>
      <c r="E109" s="1049"/>
      <c r="F109" s="1050"/>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48"/>
      <c r="B120" s="1049"/>
      <c r="C120" s="1049"/>
      <c r="D120" s="1049"/>
      <c r="E120" s="1049"/>
      <c r="F120" s="105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c r="A121" s="1048"/>
      <c r="B121" s="1049"/>
      <c r="C121" s="1049"/>
      <c r="D121" s="1049"/>
      <c r="E121" s="1049"/>
      <c r="F121" s="1050"/>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c r="A122" s="1048"/>
      <c r="B122" s="1049"/>
      <c r="C122" s="1049"/>
      <c r="D122" s="1049"/>
      <c r="E122" s="1049"/>
      <c r="F122" s="1050"/>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48"/>
      <c r="B133" s="1049"/>
      <c r="C133" s="1049"/>
      <c r="D133" s="1049"/>
      <c r="E133" s="1049"/>
      <c r="F133" s="105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c r="A134" s="1048"/>
      <c r="B134" s="1049"/>
      <c r="C134" s="1049"/>
      <c r="D134" s="1049"/>
      <c r="E134" s="1049"/>
      <c r="F134" s="1050"/>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c r="A135" s="1048"/>
      <c r="B135" s="1049"/>
      <c r="C135" s="1049"/>
      <c r="D135" s="1049"/>
      <c r="E135" s="1049"/>
      <c r="F135" s="1050"/>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48"/>
      <c r="B146" s="1049"/>
      <c r="C146" s="1049"/>
      <c r="D146" s="1049"/>
      <c r="E146" s="1049"/>
      <c r="F146" s="105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c r="A147" s="1048"/>
      <c r="B147" s="1049"/>
      <c r="C147" s="1049"/>
      <c r="D147" s="1049"/>
      <c r="E147" s="1049"/>
      <c r="F147" s="1050"/>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c r="A148" s="1048"/>
      <c r="B148" s="1049"/>
      <c r="C148" s="1049"/>
      <c r="D148" s="1049"/>
      <c r="E148" s="1049"/>
      <c r="F148" s="1050"/>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c r="A162" s="1048"/>
      <c r="B162" s="1049"/>
      <c r="C162" s="1049"/>
      <c r="D162" s="1049"/>
      <c r="E162" s="1049"/>
      <c r="F162" s="1050"/>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48"/>
      <c r="B173" s="1049"/>
      <c r="C173" s="1049"/>
      <c r="D173" s="1049"/>
      <c r="E173" s="1049"/>
      <c r="F173" s="105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c r="A174" s="1048"/>
      <c r="B174" s="1049"/>
      <c r="C174" s="1049"/>
      <c r="D174" s="1049"/>
      <c r="E174" s="1049"/>
      <c r="F174" s="1050"/>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c r="A175" s="1048"/>
      <c r="B175" s="1049"/>
      <c r="C175" s="1049"/>
      <c r="D175" s="1049"/>
      <c r="E175" s="1049"/>
      <c r="F175" s="1050"/>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48"/>
      <c r="B186" s="1049"/>
      <c r="C186" s="1049"/>
      <c r="D186" s="1049"/>
      <c r="E186" s="1049"/>
      <c r="F186" s="105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c r="A187" s="1048"/>
      <c r="B187" s="1049"/>
      <c r="C187" s="1049"/>
      <c r="D187" s="1049"/>
      <c r="E187" s="1049"/>
      <c r="F187" s="1050"/>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c r="A188" s="1048"/>
      <c r="B188" s="1049"/>
      <c r="C188" s="1049"/>
      <c r="D188" s="1049"/>
      <c r="E188" s="1049"/>
      <c r="F188" s="1050"/>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48"/>
      <c r="B199" s="1049"/>
      <c r="C199" s="1049"/>
      <c r="D199" s="1049"/>
      <c r="E199" s="1049"/>
      <c r="F199" s="105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c r="A200" s="1048"/>
      <c r="B200" s="1049"/>
      <c r="C200" s="1049"/>
      <c r="D200" s="1049"/>
      <c r="E200" s="1049"/>
      <c r="F200" s="1050"/>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c r="A201" s="1048"/>
      <c r="B201" s="1049"/>
      <c r="C201" s="1049"/>
      <c r="D201" s="1049"/>
      <c r="E201" s="1049"/>
      <c r="F201" s="1050"/>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c r="A215" s="1048"/>
      <c r="B215" s="1049"/>
      <c r="C215" s="1049"/>
      <c r="D215" s="1049"/>
      <c r="E215" s="1049"/>
      <c r="F215" s="1050"/>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48"/>
      <c r="B226" s="1049"/>
      <c r="C226" s="1049"/>
      <c r="D226" s="1049"/>
      <c r="E226" s="1049"/>
      <c r="F226" s="105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c r="A227" s="1048"/>
      <c r="B227" s="1049"/>
      <c r="C227" s="1049"/>
      <c r="D227" s="1049"/>
      <c r="E227" s="1049"/>
      <c r="F227" s="1050"/>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c r="A228" s="1048"/>
      <c r="B228" s="1049"/>
      <c r="C228" s="1049"/>
      <c r="D228" s="1049"/>
      <c r="E228" s="1049"/>
      <c r="F228" s="1050"/>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48"/>
      <c r="B239" s="1049"/>
      <c r="C239" s="1049"/>
      <c r="D239" s="1049"/>
      <c r="E239" s="1049"/>
      <c r="F239" s="105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c r="A240" s="1048"/>
      <c r="B240" s="1049"/>
      <c r="C240" s="1049"/>
      <c r="D240" s="1049"/>
      <c r="E240" s="1049"/>
      <c r="F240" s="1050"/>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c r="A241" s="1048"/>
      <c r="B241" s="1049"/>
      <c r="C241" s="1049"/>
      <c r="D241" s="1049"/>
      <c r="E241" s="1049"/>
      <c r="F241" s="1050"/>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48"/>
      <c r="B252" s="1049"/>
      <c r="C252" s="1049"/>
      <c r="D252" s="1049"/>
      <c r="E252" s="1049"/>
      <c r="F252" s="105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c r="A253" s="1048"/>
      <c r="B253" s="1049"/>
      <c r="C253" s="1049"/>
      <c r="D253" s="1049"/>
      <c r="E253" s="1049"/>
      <c r="F253" s="1050"/>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c r="A254" s="1048"/>
      <c r="B254" s="1049"/>
      <c r="C254" s="1049"/>
      <c r="D254" s="1049"/>
      <c r="E254" s="1049"/>
      <c r="F254" s="1050"/>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2019-06-19T14:15:45Z</cp:lastPrinted>
  <dcterms:created xsi:type="dcterms:W3CDTF">2012-03-13T00:50:25Z</dcterms:created>
  <dcterms:modified xsi:type="dcterms:W3CDTF">2020-11-17T10:58:27Z</dcterms:modified>
</cp:coreProperties>
</file>