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1年度\⑧①行政事業レビューシート（最終公表版）、②概算要求反映状況調（事業単位整理表）\06.回答（外部有識者点検対象外）\栄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<sst xmlns="http://schemas.openxmlformats.org/spreadsheetml/2006/main" count="2962" uniqueCount="675">
  <si>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</si>
  <si>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</si>
  <si>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</si>
  <si>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</si>
  <si>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</si>
  <si>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</si>
  <si>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</si>
  <si>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</si>
  <si>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</si>
  <si>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</si>
  <si>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</si>
  <si>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</si>
  <si>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</si>
  <si>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</si>
  <si>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</si>
  <si>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</si>
  <si>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</si>
  <si>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</si>
  <si>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</si>
  <si>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</si>
  <si>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</si>
  <si>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</si>
  <si>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</si>
  <si>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</si>
  <si>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</si>
  <si>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</si>
  <si>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</si>
  <si>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</si>
  <si>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</si>
  <si>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</si>
  <si>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</si>
  <si>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</si>
  <si>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</si>
  <si>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</si>
  <si>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</si>
  <si>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</si>
  <si>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</si>
  <si>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</si>
  <si>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</si>
  <si>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</si>
  <si>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</si>
  <si>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</si>
  <si>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</si>
  <si>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</si>
  <si>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</si>
  <si>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</si>
  <si>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</si>
  <si>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</si>
  <si>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</si>
  <si>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</si>
  <si>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</si>
  <si>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</si>
  <si>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</si>
  <si>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</si>
  <si>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</si>
  <si>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</si>
  <si>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</si>
  <si>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</si>
  <si>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</si>
  <si>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</si>
  <si>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</si>
  <si>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</si>
  <si>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</si>
  <si>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</si>
  <si>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</si>
  <si>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</si>
  <si>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</si>
  <si>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</si>
  <si>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</si>
  <si>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</si>
  <si>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</si>
  <si>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</si>
  <si>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</si>
  <si>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</si>
  <si>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</si>
  <si>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</si>
  <si>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</si>
  <si>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</si>
  <si>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</si>
  <si>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</si>
  <si>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</si>
  <si>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</si>
  <si>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</si>
  <si>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</si>
  <si>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</si>
  <si>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</si>
  <si>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</si>
  <si>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</si>
  <si>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</si>
  <si>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</si>
  <si>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</si>
  <si>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</si>
  <si>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</si>
  <si>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</si>
  <si>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</si>
  <si>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</si>
  <si>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</si>
  <si>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</si>
  <si>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</si>
  <si>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</si>
  <si>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</si>
  <si>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</si>
  <si>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</si>
  <si>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</si>
  <si>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</si>
  <si>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</si>
  <si>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</si>
  <si>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</si>
  <si>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</si>
  <si>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</si>
  <si>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</si>
  <si>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</si>
  <si>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</si>
  <si>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</si>
  <si>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</si>
  <si>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</si>
  <si>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</si>
  <si>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</si>
  <si>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</si>
  <si>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</si>
  <si>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</si>
  <si>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</si>
  <si>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</si>
  <si>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</si>
  <si>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</si>
  <si>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</si>
  <si>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</si>
  <si>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</si>
  <si>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</si>
  <si>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</si>
  <si>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</si>
  <si>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</si>
  <si>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</si>
  <si>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</si>
  <si>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</si>
  <si>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</si>
  <si>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</si>
  <si>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</si>
  <si>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</si>
  <si>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</si>
  <si>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</si>
  <si>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</si>
  <si>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</si>
  <si>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</si>
  <si>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</si>
  <si>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</si>
  <si>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</si>
  <si>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</si>
  <si>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</si>
  <si>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</si>
  <si>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</si>
  <si>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</si>
  <si>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</si>
  <si>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</si>
  <si>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</si>
  <si>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</si>
  <si>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</si>
  <si>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</si>
  <si>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</si>
  <si>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</si>
  <si>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</si>
  <si>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</si>
  <si>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</si>
  <si>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</si>
  <si>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</si>
  <si>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</si>
  <si>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</si>
  <si>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</si>
  <si>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</si>
  <si>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</si>
  <si>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</si>
  <si>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</si>
  <si>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</si>
  <si>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</si>
  <si>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</si>
  <si>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</si>
  <si>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</si>
  <si>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</si>
  <si>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</si>
  <si>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</si>
  <si>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</si>
  <si>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</si>
  <si>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</si>
  <si>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</si>
  <si>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</si>
  <si>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</si>
  <si>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</si>
  <si>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</si>
  <si>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</si>
  <si>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</si>
  <si>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</si>
  <si>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</si>
  <si>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</si>
  <si>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</si>
  <si>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</si>
  <si>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</si>
  <si>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</si>
  <si>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</si>
  <si>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</si>
  <si>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</si>
  <si>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</si>
  <si>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</si>
  <si>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</si>
  <si>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</si>
  <si>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</si>
  <si>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</si>
  <si>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</si>
  <si>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</si>
  <si>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</si>
  <si>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</si>
  <si>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</si>
  <si>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</si>
  <si>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</si>
  <si>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</si>
  <si>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</si>
  <si>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</si>
  <si>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</si>
  <si>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</si>
  <si>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</si>
  <si>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</si>
  <si>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</si>
  <si>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</si>
  <si>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</si>
  <si>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</si>
  <si>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</si>
  <si>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</si>
  <si>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</si>
  <si>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</si>
  <si>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</si>
  <si>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</si>
  <si>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</si>
  <si>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</si>
  <si>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</si>
  <si>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</si>
  <si>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</si>
  <si>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</si>
  <si>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</si>
  <si>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</si>
  <si>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</si>
  <si>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</si>
  <si>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</si>
  <si>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</si>
  <si>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</si>
  <si>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</si>
  <si>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</si>
  <si>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</si>
  <si>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</si>
  <si>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</si>
  <si>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</si>
  <si>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</si>
  <si>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</si>
  <si>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</si>
  <si>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</si>
  <si>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</si>
  <si>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</si>
  <si>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</si>
  <si>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</si>
  <si>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</si>
  <si>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</si>
  <si>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</si>
  <si>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</si>
  <si>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</si>
  <si>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</si>
  <si>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</si>
  <si>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</si>
  <si>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</si>
  <si>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</si>
  <si>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</si>
  <si>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</si>
  <si>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</si>
  <si>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</si>
  <si>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</si>
  <si>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</si>
  <si>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</si>
  <si>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</si>
  <si>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</si>
  <si>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</si>
  <si>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</si>
  <si>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</si>
  <si>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</si>
  <si>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</si>
  <si>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</si>
  <si>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</si>
  <si>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</si>
  <si>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</si>
  <si>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</si>
  <si>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</si>
  <si>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</si>
  <si>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</si>
  <si>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</si>
  <si>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</si>
  <si>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</si>
  <si>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</si>
  <si>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</si>
  <si>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</si>
  <si>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</si>
  <si>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</si>
  <si>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</si>
  <si>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</si>
  <si>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</si>
  <si>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</si>
  <si>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</si>
  <si>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</si>
  <si>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</si>
  <si>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</si>
  <si>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</si>
  <si>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</si>
  <si>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</si>
  <si>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</si>
  <si>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</si>
  <si>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</si>
  <si>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</si>
  <si>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</si>
  <si>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</si>
  <si>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</si>
  <si>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</si>
  <si>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</si>
  <si>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</si>
  <si>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</si>
  <si>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</si>
  <si>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</si>
  <si>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</si>
  <si>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</si>
  <si>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</si>
  <si>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</si>
  <si>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</si>
  <si>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</si>
  <si>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</si>
  <si>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</si>
  <si>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</si>
  <si>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</si>
  <si>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</si>
  <si>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</si>
  <si>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</si>
  <si>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</si>
  <si>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</si>
  <si>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</si>
  <si>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</si>
  <si>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</si>
  <si>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</si>
  <si>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</si>
  <si>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</si>
  <si>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</si>
  <si>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</si>
  <si>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</si>
  <si>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</si>
  <si>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</si>
  <si>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</si>
  <si>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</si>
  <si>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</si>
  <si>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</si>
  <si>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</si>
  <si>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</si>
  <si>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</si>
  <si>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</si>
  <si>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</si>
  <si>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</si>
  <si>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</si>
  <si>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</si>
  <si>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</si>
  <si>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</si>
  <si>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</si>
  <si>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</si>
  <si>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</si>
  <si>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</si>
  <si>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</si>
  <si>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</si>
  <si>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</si>
  <si>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</si>
  <si>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</si>
  <si>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</si>
  <si>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</si>
  <si>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</si>
  <si>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</si>
  <si>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</si>
  <si>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</si>
  <si>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</si>
  <si>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</si>
  <si>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</si>
  <si>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</si>
  <si>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</si>
  <si>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</si>
  <si>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</si>
  <si>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</si>
  <si>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</si>
  <si>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</si>
  <si>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</si>
  <si>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</si>
  <si>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</si>
  <si>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</si>
  <si>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</si>
  <si>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</si>
  <si>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</si>
  <si>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</si>
  <si>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</si>
  <si>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</si>
  <si>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</si>
  <si>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</si>
  <si>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</si>
  <si>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</si>
  <si>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</si>
  <si>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</si>
  <si>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</si>
  <si>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</si>
  <si>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</si>
  <si>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</si>
  <si>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</si>
  <si>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</si>
  <si>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</si>
  <si>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</si>
  <si>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</si>
  <si>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</si>
  <si>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</si>
  <si>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</si>
  <si>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</si>
  <si>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</si>
  <si>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</si>
  <si>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</si>
  <si>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</si>
  <si>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</si>
  <si>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</si>
  <si>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</si>
  <si>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</si>
  <si>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</si>
  <si>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</si>
  <si>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</si>
  <si>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</si>
  <si>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</si>
  <si>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</si>
  <si>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</si>
  <si>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</si>
  <si>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</si>
  <si>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</si>
  <si>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</si>
  <si>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</si>
  <si>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</si>
  <si>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</si>
  <si>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</si>
  <si>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</si>
  <si>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</si>
  <si>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</si>
  <si>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</si>
  <si>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</si>
  <si>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</si>
  <si>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</si>
  <si>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</si>
  <si>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</si>
  <si>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</si>
  <si>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</si>
  <si>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</si>
  <si>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</si>
  <si>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</si>
  <si>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</si>
  <si>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</si>
  <si>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</si>
  <si>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</si>
  <si>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</si>
  <si>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</si>
  <si>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</si>
  <si>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</si>
  <si>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</si>
  <si>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</si>
  <si>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</si>
  <si>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</si>
  <si>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</si>
  <si>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</si>
  <si>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</si>
  <si>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</si>
  <si>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</si>
  <si>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</si>
  <si>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</si>
  <si>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</si>
  <si>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</si>
  <si>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</si>
  <si>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</si>
  <si>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</si>
  <si>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</si>
  <si>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</si>
  <si>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</si>
  <si>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</si>
  <si>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</si>
  <si>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</si>
  <si>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</si>
  <si>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</si>
  <si>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</si>
  <si>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</si>
  <si>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</si>
  <si>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</si>
  <si>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</si>
  <si>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</si>
  <si>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</si>
  <si>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</si>
  <si>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</si>
  <si>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</si>
  <si>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</si>
  <si>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</si>
  <si>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</si>
  <si>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</si>
  <si>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</si>
  <si>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</si>
  <si>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</si>
  <si>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</si>
  <si>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</si>
  <si>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</si>
  <si>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</si>
  <si>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</si>
  <si>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</si>
  <si>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</si>
  <si>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</si>
  <si>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</si>
  <si>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</si>
  <si>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</si>
  <si>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</si>
  <si>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</si>
  <si>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</si>
  <si>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</si>
  <si>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</si>
  <si>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</si>
  <si>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</si>
  <si>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</si>
  <si>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</si>
  <si>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</si>
  <si>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</si>
  <si>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</si>
  <si>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</si>
  <si>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</si>
  <si>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</si>
  <si>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</si>
  <si>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</si>
  <si>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</si>
  <si>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</si>
  <si>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</si>
  <si>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</si>
  <si>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</si>
  <si>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</si>
  <si>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</si>
  <si>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</si>
  <si>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</si>
  <si>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</si>
  <si>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</si>
  <si>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</si>
  <si>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</si>
  <si>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</si>
  <si>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</si>
  <si>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</si>
  <si>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</si>
  <si>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</si>
  <si>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</si>
  <si>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</si>
  <si>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</si>
  <si>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</si>
  <si>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</si>
  <si>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</si>
  <si>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</si>
  <si>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</si>
  <si>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</si>
  <si>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</si>
  <si>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</si>
  <si>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</si>
  <si>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</si>
  <si>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</si>
  <si>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</si>
  <si>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</si>
  <si>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</si>
  <si>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</si>
  <si>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</si>
  <si>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</si>
  <si>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</si>
  <si>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</si>
  <si>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</si>
  <si>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</si>
  <si>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国民健康・栄養調査委託費</t>
    <phoneticPr fontId="5"/>
  </si>
  <si>
    <t>健康局</t>
    <rPh sb="0" eb="3">
      <t>ケンコウキョク</t>
    </rPh>
    <phoneticPr fontId="5"/>
  </si>
  <si>
    <t>健康課栄養指導室</t>
    <rPh sb="0" eb="3">
      <t>ケンコウカ</t>
    </rPh>
    <rPh sb="3" eb="5">
      <t>エイヨウ</t>
    </rPh>
    <rPh sb="5" eb="8">
      <t>シドウシツ</t>
    </rPh>
    <phoneticPr fontId="5"/>
  </si>
  <si>
    <t>栄養指導室長　清野　富久江</t>
    <rPh sb="0" eb="2">
      <t>エイヨウ</t>
    </rPh>
    <rPh sb="2" eb="4">
      <t>シドウ</t>
    </rPh>
    <rPh sb="4" eb="6">
      <t>シツチョウ</t>
    </rPh>
    <rPh sb="7" eb="9">
      <t>セイノ</t>
    </rPh>
    <rPh sb="10" eb="13">
      <t>フクエ</t>
    </rPh>
    <phoneticPr fontId="5"/>
  </si>
  <si>
    <t>○</t>
  </si>
  <si>
    <t>健康増進法（平成14年法律第103号）第10条</t>
    <phoneticPr fontId="5"/>
  </si>
  <si>
    <t>国民健康・栄養調査は、国民の身体状況、栄養摂取量及び生活習慣の状況を明らかにするために、国民生活基礎調査から無作為に抽出された300単位区内の世帯（約5,700世帯）及び当該世帯の１歳以上の世帯員（約15,000人）を対象に、毎年11月に実施されているものであり、国は、健康増進法第13条に基づき、調査の実施にかかる費用を負担する。
※補助率：10/10</t>
    <phoneticPr fontId="5"/>
  </si>
  <si>
    <t>-</t>
  </si>
  <si>
    <t>-</t>
    <phoneticPr fontId="5"/>
  </si>
  <si>
    <t>-</t>
    <phoneticPr fontId="5"/>
  </si>
  <si>
    <t>-</t>
    <phoneticPr fontId="5"/>
  </si>
  <si>
    <t>国民健康・栄養調査委託費</t>
    <phoneticPr fontId="5"/>
  </si>
  <si>
    <t>健康増進施策に必要な基礎資料を得るため、調査の結果を毎年１回報告する。</t>
    <rPh sb="0" eb="2">
      <t>ケンコウ</t>
    </rPh>
    <rPh sb="2" eb="4">
      <t>ゾウシン</t>
    </rPh>
    <rPh sb="4" eb="6">
      <t>セサク</t>
    </rPh>
    <rPh sb="7" eb="9">
      <t>ヒツヨウ</t>
    </rPh>
    <rPh sb="10" eb="12">
      <t>キソ</t>
    </rPh>
    <rPh sb="12" eb="14">
      <t>シリョウ</t>
    </rPh>
    <rPh sb="15" eb="16">
      <t>エ</t>
    </rPh>
    <rPh sb="20" eb="22">
      <t>チョウサ</t>
    </rPh>
    <rPh sb="23" eb="25">
      <t>ケッカ</t>
    </rPh>
    <rPh sb="26" eb="28">
      <t>マイトシ</t>
    </rPh>
    <rPh sb="29" eb="30">
      <t>カイ</t>
    </rPh>
    <rPh sb="30" eb="32">
      <t>ホウコク</t>
    </rPh>
    <phoneticPr fontId="5"/>
  </si>
  <si>
    <t>報告の回数</t>
    <rPh sb="0" eb="2">
      <t>ホウコク</t>
    </rPh>
    <rPh sb="3" eb="5">
      <t>カイスウ</t>
    </rPh>
    <phoneticPr fontId="5"/>
  </si>
  <si>
    <t>報告</t>
    <rPh sb="0" eb="2">
      <t>ホウコク</t>
    </rPh>
    <phoneticPr fontId="5"/>
  </si>
  <si>
    <t>-</t>
    <phoneticPr fontId="5"/>
  </si>
  <si>
    <t>-</t>
    <phoneticPr fontId="5"/>
  </si>
  <si>
    <t>国民健康・栄養調査報告</t>
    <phoneticPr fontId="5"/>
  </si>
  <si>
    <t>調査地区数</t>
    <rPh sb="0" eb="2">
      <t>チョウサ</t>
    </rPh>
    <rPh sb="2" eb="4">
      <t>チク</t>
    </rPh>
    <rPh sb="4" eb="5">
      <t>スウ</t>
    </rPh>
    <phoneticPr fontId="5"/>
  </si>
  <si>
    <t>委託費（百万円）／調査実施単位区数</t>
    <phoneticPr fontId="5"/>
  </si>
  <si>
    <t>円</t>
    <rPh sb="0" eb="1">
      <t>エン</t>
    </rPh>
    <phoneticPr fontId="5"/>
  </si>
  <si>
    <t>　　X/Y</t>
    <phoneticPr fontId="5"/>
  </si>
  <si>
    <t>265/475</t>
  </si>
  <si>
    <t>173/300</t>
  </si>
  <si>
    <t>Ⅰ－10　妊産婦・児童から高齢者に至るまでの幅広い年齢層において、地域・職場などの様々な場所で、国民的な健康作りを推進すること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4" eb="55">
      <t>ヅク</t>
    </rPh>
    <rPh sb="57" eb="59">
      <t>スイシン</t>
    </rPh>
    <phoneticPr fontId="5"/>
  </si>
  <si>
    <t>Ⅰ－10－２　生活習慣の改善等により健康寿命の延伸等を図ること</t>
    <rPh sb="7" eb="9">
      <t>セイカツ</t>
    </rPh>
    <rPh sb="9" eb="11">
      <t>シュウカン</t>
    </rPh>
    <rPh sb="12" eb="14">
      <t>カイゼン</t>
    </rPh>
    <rPh sb="14" eb="15">
      <t>トウ</t>
    </rPh>
    <rPh sb="18" eb="20">
      <t>ケンコウ</t>
    </rPh>
    <rPh sb="20" eb="22">
      <t>ジュミョウ</t>
    </rPh>
    <rPh sb="23" eb="25">
      <t>エンシン</t>
    </rPh>
    <rPh sb="25" eb="26">
      <t>トウ</t>
    </rPh>
    <rPh sb="27" eb="28">
      <t>ハカ</t>
    </rPh>
    <phoneticPr fontId="5"/>
  </si>
  <si>
    <t>肥満者の割合
①20～60歳代男性の肥満者の割合
（出典：国民健康・栄養調査）</t>
    <phoneticPr fontId="5"/>
  </si>
  <si>
    <t>肥満者の割合
②40～60歳代女性の肥満者の割合
（出典：国民健康・栄養調査）</t>
    <phoneticPr fontId="5"/>
  </si>
  <si>
    <t>％</t>
    <phoneticPr fontId="5"/>
  </si>
  <si>
    <t>-</t>
    <phoneticPr fontId="5"/>
  </si>
  <si>
    <t>-</t>
    <phoneticPr fontId="5"/>
  </si>
  <si>
    <t>-</t>
    <phoneticPr fontId="5"/>
  </si>
  <si>
    <t>-</t>
    <phoneticPr fontId="5"/>
  </si>
  <si>
    <t>健康増進法（平成14年法律第103号）第10条に基づき実施するものであり、国民の身体の状況、栄養摂取量及び生活習慣の状況を明らかにすることで、国民の健康の増進の総合的な推進を図る。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</si>
  <si>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</si>
  <si>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</si>
  <si>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</si>
  <si>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</si>
  <si>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</si>
  <si>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</si>
  <si>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</si>
  <si>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</si>
  <si>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</si>
  <si>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</si>
  <si>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</si>
  <si>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</si>
  <si>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国民の健康増進を図るために重要な課題を明らかにする基礎資料を得るための統計調査を行うために欠かせない事業である。国内の代表的な調査であることから、当該調査結果は、きわめて有益な情報であり、広く国民のニーズが高い事業であるため、国費を投入して実施する必要がある。</t>
    <phoneticPr fontId="5"/>
  </si>
  <si>
    <t>健康増進法に基づき厚生労働大臣が行う者であり、国民の健康増進の総合的な推進を図るための基礎資料を得ることを目的としていることから、国が実施すべき事業である。</t>
    <phoneticPr fontId="5"/>
  </si>
  <si>
    <t>当該調査結果は、「健康日本21（第二次）」の目標項目の評価指標として使用されており、毎年モニタリングを行い、目標の達成状況の評価を行うために優先度の高い事業となっている。</t>
    <phoneticPr fontId="5"/>
  </si>
  <si>
    <t>自治体における消耗品等にかかる支出の抑制等にコストの削減に努めている。</t>
    <phoneticPr fontId="5"/>
  </si>
  <si>
    <t>当該調査のために必要な報酬、賃金、需用費等、費目・使途が事業目的に即したものとなっており、適切に施行された。</t>
    <phoneticPr fontId="5"/>
  </si>
  <si>
    <t>適切に調査が実施され、見込み通り結果の公表を行うことができた。引き続き適切に実施するよう努める。</t>
    <phoneticPr fontId="5"/>
  </si>
  <si>
    <t>見込みに見合った調査実施単位区数で適切に調査が実施された。引き続き、適切に実施するよう努める。</t>
    <phoneticPr fontId="5"/>
  </si>
  <si>
    <t>成果物は、国民の健康増進を図るための企画・立案に資する基礎資料となっており、十分に活用されている。今後さらに都道府県や施策のニーズに合わせて、目的を持った調査結果の分析や公表を行う必要がある。</t>
    <phoneticPr fontId="5"/>
  </si>
  <si>
    <t>目的・予算の状況、資金の流れ、費目・使途、活動実績について妥当であった。健康増進施策に必要な基礎資料となる、調査結果の公表に向けた集計作業を進めており、調査から１年以内の結果公表ができる見通しであり、目標達成に向けて適切に実施された。</t>
    <rPh sb="0" eb="2">
      <t>モクテキ</t>
    </rPh>
    <rPh sb="3" eb="5">
      <t>ヨサン</t>
    </rPh>
    <rPh sb="6" eb="8">
      <t>ジョウキョウ</t>
    </rPh>
    <rPh sb="9" eb="11">
      <t>シキン</t>
    </rPh>
    <rPh sb="12" eb="13">
      <t>ナガ</t>
    </rPh>
    <rPh sb="15" eb="17">
      <t>ヒモク</t>
    </rPh>
    <rPh sb="18" eb="20">
      <t>シト</t>
    </rPh>
    <rPh sb="21" eb="23">
      <t>カツドウ</t>
    </rPh>
    <rPh sb="23" eb="25">
      <t>ジッセキ</t>
    </rPh>
    <rPh sb="29" eb="31">
      <t>ダトウ</t>
    </rPh>
    <rPh sb="36" eb="38">
      <t>ケンコウ</t>
    </rPh>
    <rPh sb="38" eb="40">
      <t>ゾウシン</t>
    </rPh>
    <rPh sb="40" eb="42">
      <t>セサク</t>
    </rPh>
    <rPh sb="43" eb="45">
      <t>ヒツヨウ</t>
    </rPh>
    <rPh sb="46" eb="48">
      <t>キソ</t>
    </rPh>
    <rPh sb="48" eb="50">
      <t>シリョウ</t>
    </rPh>
    <rPh sb="54" eb="56">
      <t>チョウサ</t>
    </rPh>
    <rPh sb="56" eb="58">
      <t>ケッカ</t>
    </rPh>
    <rPh sb="59" eb="61">
      <t>コウヒョウ</t>
    </rPh>
    <rPh sb="62" eb="63">
      <t>ム</t>
    </rPh>
    <rPh sb="65" eb="67">
      <t>シュウケイ</t>
    </rPh>
    <rPh sb="67" eb="69">
      <t>サギョウ</t>
    </rPh>
    <rPh sb="70" eb="71">
      <t>スス</t>
    </rPh>
    <rPh sb="76" eb="78">
      <t>チョウサ</t>
    </rPh>
    <rPh sb="81" eb="82">
      <t>ネン</t>
    </rPh>
    <rPh sb="82" eb="84">
      <t>イナイ</t>
    </rPh>
    <rPh sb="85" eb="87">
      <t>ケッカ</t>
    </rPh>
    <rPh sb="87" eb="89">
      <t>コウヒョウ</t>
    </rPh>
    <rPh sb="93" eb="95">
      <t>ミトオ</t>
    </rPh>
    <rPh sb="100" eb="102">
      <t>モクヒョウ</t>
    </rPh>
    <rPh sb="102" eb="104">
      <t>タッセイ</t>
    </rPh>
    <rPh sb="105" eb="106">
      <t>ム</t>
    </rPh>
    <rPh sb="108" eb="110">
      <t>テキセツ</t>
    </rPh>
    <rPh sb="111" eb="113">
      <t>ジッシ</t>
    </rPh>
    <phoneticPr fontId="5"/>
  </si>
  <si>
    <t>調査の実施にあたって、調査結果が健康・栄養課題の解決に向けた取組の成果をあげるために活用されるよう、毎年調査項目等の見通しを行っており、今後も引き続き見直しを行いながら、さらに効率的に調査を実施する必要がある。</t>
    <rPh sb="0" eb="2">
      <t>チョウサ</t>
    </rPh>
    <rPh sb="3" eb="5">
      <t>ジッシ</t>
    </rPh>
    <rPh sb="11" eb="13">
      <t>チョウサ</t>
    </rPh>
    <rPh sb="13" eb="15">
      <t>ケッカ</t>
    </rPh>
    <rPh sb="16" eb="18">
      <t>ケンコウ</t>
    </rPh>
    <rPh sb="19" eb="21">
      <t>エイヨウ</t>
    </rPh>
    <rPh sb="21" eb="23">
      <t>カダイ</t>
    </rPh>
    <rPh sb="24" eb="26">
      <t>カイケツ</t>
    </rPh>
    <rPh sb="27" eb="28">
      <t>ム</t>
    </rPh>
    <rPh sb="30" eb="32">
      <t>トリクミ</t>
    </rPh>
    <rPh sb="33" eb="35">
      <t>セイカ</t>
    </rPh>
    <rPh sb="42" eb="44">
      <t>カツヨウ</t>
    </rPh>
    <rPh sb="50" eb="52">
      <t>マイトシ</t>
    </rPh>
    <rPh sb="52" eb="54">
      <t>チョウサ</t>
    </rPh>
    <rPh sb="54" eb="56">
      <t>コウモク</t>
    </rPh>
    <rPh sb="56" eb="57">
      <t>トウ</t>
    </rPh>
    <rPh sb="58" eb="60">
      <t>ミトオ</t>
    </rPh>
    <rPh sb="62" eb="63">
      <t>オコナ</t>
    </rPh>
    <rPh sb="68" eb="70">
      <t>コンゴ</t>
    </rPh>
    <rPh sb="71" eb="72">
      <t>ヒ</t>
    </rPh>
    <rPh sb="73" eb="74">
      <t>ツヅ</t>
    </rPh>
    <rPh sb="75" eb="77">
      <t>ミナオ</t>
    </rPh>
    <rPh sb="79" eb="80">
      <t>オコナ</t>
    </rPh>
    <rPh sb="88" eb="91">
      <t>コウリツテキ</t>
    </rPh>
    <rPh sb="92" eb="94">
      <t>チョウサ</t>
    </rPh>
    <rPh sb="95" eb="97">
      <t>ジッシ</t>
    </rPh>
    <rPh sb="99" eb="101">
      <t>ヒツヨウ</t>
    </rPh>
    <phoneticPr fontId="5"/>
  </si>
  <si>
    <t>308</t>
    <phoneticPr fontId="5"/>
  </si>
  <si>
    <t>280</t>
    <phoneticPr fontId="5"/>
  </si>
  <si>
    <t>242</t>
    <phoneticPr fontId="5"/>
  </si>
  <si>
    <t>283</t>
    <phoneticPr fontId="5"/>
  </si>
  <si>
    <t>297</t>
    <phoneticPr fontId="5"/>
  </si>
  <si>
    <t>309</t>
    <phoneticPr fontId="5"/>
  </si>
  <si>
    <t>306</t>
    <phoneticPr fontId="5"/>
  </si>
  <si>
    <t>311</t>
    <phoneticPr fontId="5"/>
  </si>
  <si>
    <t>平成30年国民健康・栄養調査の実施について（平成30年７月27日健発0727第３号）</t>
    <phoneticPr fontId="5"/>
  </si>
  <si>
    <t>調査実施単位区数
※28年度、令和２年度は拡大調査に伴い、抽出母体が国勢調査であるため「調査地区数」（1地区≒２単位区）</t>
    <rPh sb="12" eb="14">
      <t>ネンド</t>
    </rPh>
    <rPh sb="15" eb="17">
      <t>レイワ</t>
    </rPh>
    <phoneticPr fontId="5"/>
  </si>
  <si>
    <t>116/300</t>
    <phoneticPr fontId="5"/>
  </si>
  <si>
    <t>千葉県</t>
    <rPh sb="0" eb="3">
      <t>チバケン</t>
    </rPh>
    <phoneticPr fontId="5"/>
  </si>
  <si>
    <t>埼玉県</t>
    <rPh sb="0" eb="3">
      <t>サイタマケン</t>
    </rPh>
    <phoneticPr fontId="5"/>
  </si>
  <si>
    <t>愛知県</t>
    <rPh sb="0" eb="3">
      <t>アイチケン</t>
    </rPh>
    <phoneticPr fontId="5"/>
  </si>
  <si>
    <t>横浜市</t>
    <rPh sb="0" eb="3">
      <t>ヨコハマシ</t>
    </rPh>
    <phoneticPr fontId="5"/>
  </si>
  <si>
    <t>国民健康・栄養調査の実施</t>
    <rPh sb="0" eb="4">
      <t>コクミンケンコウ</t>
    </rPh>
    <rPh sb="5" eb="9">
      <t>エイヨウチョウサ</t>
    </rPh>
    <rPh sb="10" eb="12">
      <t>ジッシ</t>
    </rPh>
    <phoneticPr fontId="5"/>
  </si>
  <si>
    <t>神戸市</t>
    <rPh sb="0" eb="3">
      <t>コウベシ</t>
    </rPh>
    <phoneticPr fontId="5"/>
  </si>
  <si>
    <t>東京都</t>
    <rPh sb="0" eb="3">
      <t>トウキョウト</t>
    </rPh>
    <phoneticPr fontId="5"/>
  </si>
  <si>
    <t>大阪府</t>
    <rPh sb="0" eb="3">
      <t>オオサカフ</t>
    </rPh>
    <phoneticPr fontId="5"/>
  </si>
  <si>
    <t>栃木県</t>
    <rPh sb="0" eb="3">
      <t>トチギケン</t>
    </rPh>
    <phoneticPr fontId="5"/>
  </si>
  <si>
    <t>福岡県</t>
    <rPh sb="0" eb="3">
      <t>フクオカケン</t>
    </rPh>
    <phoneticPr fontId="5"/>
  </si>
  <si>
    <t>A.千葉県</t>
    <rPh sb="2" eb="5">
      <t>チバケン</t>
    </rPh>
    <phoneticPr fontId="5"/>
  </si>
  <si>
    <t>補助金等交付</t>
  </si>
  <si>
    <t>-</t>
    <phoneticPr fontId="5"/>
  </si>
  <si>
    <t>-</t>
    <phoneticPr fontId="5"/>
  </si>
  <si>
    <t>その他</t>
    <rPh sb="2" eb="3">
      <t>タ</t>
    </rPh>
    <phoneticPr fontId="5"/>
  </si>
  <si>
    <t>人件費</t>
    <rPh sb="0" eb="3">
      <t>ジンケンヒ</t>
    </rPh>
    <phoneticPr fontId="5"/>
  </si>
  <si>
    <t>札幌市</t>
    <rPh sb="0" eb="3">
      <t>サッポロシ</t>
    </rPh>
    <phoneticPr fontId="5"/>
  </si>
  <si>
    <t>栄養士、保健師、看護師に係る人件費(213名)</t>
    <rPh sb="0" eb="3">
      <t>エイヨウシ</t>
    </rPh>
    <rPh sb="4" eb="7">
      <t>ホケンシ</t>
    </rPh>
    <rPh sb="8" eb="11">
      <t>カンゴシ</t>
    </rPh>
    <rPh sb="12" eb="13">
      <t>カカ</t>
    </rPh>
    <rPh sb="14" eb="17">
      <t>ジンケンヒ</t>
    </rPh>
    <rPh sb="21" eb="22">
      <t>メイ</t>
    </rPh>
    <phoneticPr fontId="5"/>
  </si>
  <si>
    <t>旅費、物品購入費、委託料</t>
    <rPh sb="0" eb="2">
      <t>リョヒ</t>
    </rPh>
    <rPh sb="3" eb="5">
      <t>ブッピン</t>
    </rPh>
    <rPh sb="5" eb="8">
      <t>コウニュウヒ</t>
    </rPh>
    <rPh sb="9" eb="12">
      <t>イタクリョウ</t>
    </rPh>
    <phoneticPr fontId="5"/>
  </si>
  <si>
    <t>株式会社a</t>
    <rPh sb="0" eb="4">
      <t>カブシキガイシャ</t>
    </rPh>
    <phoneticPr fontId="5"/>
  </si>
  <si>
    <t>-</t>
    <phoneticPr fontId="5"/>
  </si>
  <si>
    <t>血液検査の実施</t>
    <rPh sb="0" eb="2">
      <t>ケツエキ</t>
    </rPh>
    <rPh sb="2" eb="4">
      <t>ケンサ</t>
    </rPh>
    <rPh sb="5" eb="7">
      <t>ジッシ</t>
    </rPh>
    <phoneticPr fontId="5"/>
  </si>
  <si>
    <t>125/300</t>
    <phoneticPr fontId="5"/>
  </si>
  <si>
    <t>-</t>
    <phoneticPr fontId="5"/>
  </si>
  <si>
    <t>-</t>
    <phoneticPr fontId="5"/>
  </si>
  <si>
    <t>-</t>
    <phoneticPr fontId="5"/>
  </si>
  <si>
    <t>-</t>
    <phoneticPr fontId="5"/>
  </si>
  <si>
    <t>-</t>
    <phoneticPr fontId="5"/>
  </si>
  <si>
    <t>地方自治法施行令で認められている少額随契を行っている。</t>
    <rPh sb="0" eb="2">
      <t>チホウ</t>
    </rPh>
    <rPh sb="2" eb="5">
      <t>ジチホウ</t>
    </rPh>
    <rPh sb="5" eb="8">
      <t>セコウレイ</t>
    </rPh>
    <rPh sb="9" eb="10">
      <t>ミト</t>
    </rPh>
    <rPh sb="16" eb="18">
      <t>ショウガク</t>
    </rPh>
    <rPh sb="18" eb="20">
      <t>ズイケイ</t>
    </rPh>
    <rPh sb="21" eb="22">
      <t>オコナ</t>
    </rPh>
    <phoneticPr fontId="5"/>
  </si>
  <si>
    <t>点検対象外</t>
    <rPh sb="0" eb="2">
      <t>テンケン</t>
    </rPh>
    <rPh sb="2" eb="5">
      <t>タイショウガイ</t>
    </rPh>
    <phoneticPr fontId="5"/>
  </si>
  <si>
    <t>健康増進法第10条に基づき、健康増進の総合的な推進を図るための基礎資料を得ること。</t>
    <phoneticPr fontId="5"/>
  </si>
  <si>
    <t>健康増進法第10条に基づき、健康増進の総合的な推進を図るための基礎資料を得るために必要な事業であり、引き続き、必要な予算額を確保し、適正な執行に努めること。</t>
    <rPh sb="41" eb="43">
      <t>ヒツヨウ</t>
    </rPh>
    <rPh sb="44" eb="46">
      <t>ジギョウ</t>
    </rPh>
    <phoneticPr fontId="5"/>
  </si>
  <si>
    <t>-</t>
    <phoneticPr fontId="5"/>
  </si>
  <si>
    <t>-</t>
    <phoneticPr fontId="5"/>
  </si>
  <si>
    <t>令和２年度は規模を拡大し、調査を実施するため。
（拡大調査は４年周期であり、前回は28年度に実施）</t>
    <rPh sb="0" eb="2">
      <t>レイワ</t>
    </rPh>
    <rPh sb="3" eb="5">
      <t>ネンド</t>
    </rPh>
    <rPh sb="6" eb="8">
      <t>キボ</t>
    </rPh>
    <rPh sb="9" eb="11">
      <t>カクダイ</t>
    </rPh>
    <rPh sb="13" eb="15">
      <t>チョウサ</t>
    </rPh>
    <rPh sb="16" eb="18">
      <t>ジッシ</t>
    </rPh>
    <rPh sb="25" eb="27">
      <t>カクダイ</t>
    </rPh>
    <rPh sb="27" eb="29">
      <t>チョウサ</t>
    </rPh>
    <rPh sb="31" eb="32">
      <t>ネン</t>
    </rPh>
    <rPh sb="32" eb="34">
      <t>シュウキ</t>
    </rPh>
    <rPh sb="38" eb="40">
      <t>ゼンカイ</t>
    </rPh>
    <rPh sb="43" eb="45">
      <t>ネンド</t>
    </rPh>
    <rPh sb="46" eb="48">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</si>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</sst>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50</xdr:col>
      <xdr:colOff>0</xdr:colOff>
      <xdr:row>139</xdr:row>
      <xdr:rowOff>0</xdr:rowOff>
    </xdr:from>
    <xdr:to>
      <xdr:col>53</xdr:col>
      <xdr:colOff>119063</xdr:colOff>
      <xdr:row>140</xdr:row>
      <xdr:rowOff>142875</xdr:rowOff>
    </xdr:to>
    <xdr:sp macro="" textlink="">
      <xdr:nvSpPr>
        <xdr:cNvPr id="5" name="テキスト ボックス 4"/>
        <xdr:cNvSpPr txBox="1"/>
      </xdr:nvSpPr>
      <xdr:spPr>
        <a:xfrm>
          <a:off x="10417969" y="17954625"/>
          <a:ext cx="619125" cy="3810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17</xdr:col>
      <xdr:colOff>0</xdr:colOff>
      <xdr:row>740</xdr:row>
      <xdr:rowOff>345281</xdr:rowOff>
    </xdr:from>
    <xdr:to>
      <xdr:col>34</xdr:col>
      <xdr:colOff>11906</xdr:colOff>
      <xdr:row>743</xdr:row>
      <xdr:rowOff>11906</xdr:rowOff>
    </xdr:to>
    <xdr:sp macro="" textlink="">
      <xdr:nvSpPr>
        <xdr:cNvPr id="6" name="正方形/長方形 5"/>
        <xdr:cNvSpPr/>
      </xdr:nvSpPr>
      <xdr:spPr>
        <a:xfrm>
          <a:off x="3440906" y="41290875"/>
          <a:ext cx="3452813" cy="73818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116  </a:t>
          </a:r>
          <a:r>
            <a:rPr kumimoji="1" lang="ja-JP" altLang="en-US" sz="1100">
              <a:solidFill>
                <a:sysClr val="windowText" lastClr="000000"/>
              </a:solidFill>
            </a:rPr>
            <a:t>百万円</a:t>
          </a:r>
        </a:p>
      </xdr:txBody>
    </xdr:sp>
    <xdr:clientData/>
  </xdr:twoCellAnchor>
  <xdr:twoCellAnchor>
    <xdr:from>
      <xdr:col>17</xdr:col>
      <xdr:colOff>0</xdr:colOff>
      <xdr:row>743</xdr:row>
      <xdr:rowOff>178594</xdr:rowOff>
    </xdr:from>
    <xdr:to>
      <xdr:col>34</xdr:col>
      <xdr:colOff>-1</xdr:colOff>
      <xdr:row>745</xdr:row>
      <xdr:rowOff>0</xdr:rowOff>
    </xdr:to>
    <xdr:sp macro="" textlink="">
      <xdr:nvSpPr>
        <xdr:cNvPr id="7" name="大かっこ 6"/>
        <xdr:cNvSpPr/>
      </xdr:nvSpPr>
      <xdr:spPr>
        <a:xfrm>
          <a:off x="3440906" y="42195750"/>
          <a:ext cx="3440906" cy="53578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事業計画の診査、指導等</a:t>
          </a:r>
        </a:p>
      </xdr:txBody>
    </xdr:sp>
    <xdr:clientData/>
  </xdr:twoCellAnchor>
  <xdr:twoCellAnchor>
    <xdr:from>
      <xdr:col>25</xdr:col>
      <xdr:colOff>95250</xdr:colOff>
      <xdr:row>744</xdr:row>
      <xdr:rowOff>345281</xdr:rowOff>
    </xdr:from>
    <xdr:to>
      <xdr:col>25</xdr:col>
      <xdr:colOff>95250</xdr:colOff>
      <xdr:row>747</xdr:row>
      <xdr:rowOff>11906</xdr:rowOff>
    </xdr:to>
    <xdr:cxnSp macro="">
      <xdr:nvCxnSpPr>
        <xdr:cNvPr id="9" name="直線矢印コネクタ 8"/>
        <xdr:cNvCxnSpPr/>
      </xdr:nvCxnSpPr>
      <xdr:spPr>
        <a:xfrm>
          <a:off x="5155406" y="42719625"/>
          <a:ext cx="0" cy="7381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747</xdr:row>
      <xdr:rowOff>0</xdr:rowOff>
    </xdr:from>
    <xdr:to>
      <xdr:col>34</xdr:col>
      <xdr:colOff>-1</xdr:colOff>
      <xdr:row>749</xdr:row>
      <xdr:rowOff>0</xdr:rowOff>
    </xdr:to>
    <xdr:sp macro="" textlink="">
      <xdr:nvSpPr>
        <xdr:cNvPr id="11" name="正方形/長方形 10"/>
        <xdr:cNvSpPr/>
      </xdr:nvSpPr>
      <xdr:spPr>
        <a:xfrm>
          <a:off x="3452812" y="43445906"/>
          <a:ext cx="3429000"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都道府県、保健所設置市、特別区（</a:t>
          </a:r>
          <a:r>
            <a:rPr kumimoji="1" lang="en-US" altLang="ja-JP" sz="1100">
              <a:solidFill>
                <a:sysClr val="windowText" lastClr="000000"/>
              </a:solidFill>
            </a:rPr>
            <a:t>125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116 </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（例）千葉県</a:t>
          </a:r>
        </a:p>
      </xdr:txBody>
    </xdr:sp>
    <xdr:clientData/>
  </xdr:twoCellAnchor>
  <xdr:twoCellAnchor>
    <xdr:from>
      <xdr:col>17</xdr:col>
      <xdr:colOff>0</xdr:colOff>
      <xdr:row>749</xdr:row>
      <xdr:rowOff>142875</xdr:rowOff>
    </xdr:from>
    <xdr:to>
      <xdr:col>34</xdr:col>
      <xdr:colOff>-1</xdr:colOff>
      <xdr:row>750</xdr:row>
      <xdr:rowOff>345281</xdr:rowOff>
    </xdr:to>
    <xdr:sp macro="" textlink="">
      <xdr:nvSpPr>
        <xdr:cNvPr id="12" name="大かっこ 11"/>
        <xdr:cNvSpPr/>
      </xdr:nvSpPr>
      <xdr:spPr>
        <a:xfrm>
          <a:off x="3440906" y="44303156"/>
          <a:ext cx="3440906" cy="559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国民健康・栄養調査の実施</a:t>
          </a:r>
        </a:p>
      </xdr:txBody>
    </xdr:sp>
    <xdr:clientData/>
  </xdr:twoCellAnchor>
  <xdr:twoCellAnchor>
    <xdr:from>
      <xdr:col>25</xdr:col>
      <xdr:colOff>95250</xdr:colOff>
      <xdr:row>751</xdr:row>
      <xdr:rowOff>0</xdr:rowOff>
    </xdr:from>
    <xdr:to>
      <xdr:col>25</xdr:col>
      <xdr:colOff>95250</xdr:colOff>
      <xdr:row>753</xdr:row>
      <xdr:rowOff>0</xdr:rowOff>
    </xdr:to>
    <xdr:cxnSp macro="">
      <xdr:nvCxnSpPr>
        <xdr:cNvPr id="16" name="直線矢印コネクタ 15"/>
        <xdr:cNvCxnSpPr/>
      </xdr:nvCxnSpPr>
      <xdr:spPr>
        <a:xfrm>
          <a:off x="5155406" y="44874656"/>
          <a:ext cx="0" cy="71437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753</xdr:row>
      <xdr:rowOff>0</xdr:rowOff>
    </xdr:from>
    <xdr:to>
      <xdr:col>34</xdr:col>
      <xdr:colOff>-1</xdr:colOff>
      <xdr:row>755</xdr:row>
      <xdr:rowOff>0</xdr:rowOff>
    </xdr:to>
    <xdr:sp macro="" textlink="">
      <xdr:nvSpPr>
        <xdr:cNvPr id="18" name="正方形/長方形 17"/>
        <xdr:cNvSpPr/>
      </xdr:nvSpPr>
      <xdr:spPr>
        <a:xfrm>
          <a:off x="3440906" y="45589031"/>
          <a:ext cx="3440906"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a:t>
          </a:r>
          <a:r>
            <a:rPr kumimoji="1" lang="en-US" altLang="ja-JP" sz="1100">
              <a:solidFill>
                <a:sysClr val="windowText" lastClr="000000"/>
              </a:solidFill>
            </a:rPr>
            <a:t>a</a:t>
          </a:r>
        </a:p>
        <a:p>
          <a:pPr algn="ctr"/>
          <a:r>
            <a:rPr kumimoji="1" lang="en-US" altLang="ja-JP" sz="1100">
              <a:solidFill>
                <a:sysClr val="windowText" lastClr="000000"/>
              </a:solidFill>
            </a:rPr>
            <a:t>0.4 </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17</xdr:col>
      <xdr:colOff>0</xdr:colOff>
      <xdr:row>755</xdr:row>
      <xdr:rowOff>119063</xdr:rowOff>
    </xdr:from>
    <xdr:to>
      <xdr:col>34</xdr:col>
      <xdr:colOff>-1</xdr:colOff>
      <xdr:row>756</xdr:row>
      <xdr:rowOff>321469</xdr:rowOff>
    </xdr:to>
    <xdr:sp macro="" textlink="">
      <xdr:nvSpPr>
        <xdr:cNvPr id="20" name="大かっこ 19"/>
        <xdr:cNvSpPr/>
      </xdr:nvSpPr>
      <xdr:spPr>
        <a:xfrm>
          <a:off x="3440906" y="46422469"/>
          <a:ext cx="3440906" cy="55959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血液検査</a:t>
          </a:r>
        </a:p>
      </xdr:txBody>
    </xdr:sp>
    <xdr:clientData/>
  </xdr:twoCellAnchor>
  <xdr:twoCellAnchor>
    <xdr:from>
      <xdr:col>18</xdr:col>
      <xdr:colOff>47624</xdr:colOff>
      <xdr:row>745</xdr:row>
      <xdr:rowOff>119063</xdr:rowOff>
    </xdr:from>
    <xdr:to>
      <xdr:col>25</xdr:col>
      <xdr:colOff>11907</xdr:colOff>
      <xdr:row>746</xdr:row>
      <xdr:rowOff>238125</xdr:rowOff>
    </xdr:to>
    <xdr:sp macro="" textlink="">
      <xdr:nvSpPr>
        <xdr:cNvPr id="21" name="テキスト ボックス 20"/>
        <xdr:cNvSpPr txBox="1"/>
      </xdr:nvSpPr>
      <xdr:spPr>
        <a:xfrm>
          <a:off x="3690937" y="41326594"/>
          <a:ext cx="138112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59532</xdr:colOff>
      <xdr:row>751</xdr:row>
      <xdr:rowOff>119063</xdr:rowOff>
    </xdr:from>
    <xdr:to>
      <xdr:col>24</xdr:col>
      <xdr:colOff>190502</xdr:colOff>
      <xdr:row>753</xdr:row>
      <xdr:rowOff>4764</xdr:rowOff>
    </xdr:to>
    <xdr:sp macro="" textlink="">
      <xdr:nvSpPr>
        <xdr:cNvPr id="23" name="テキスト ボックス 22"/>
        <xdr:cNvSpPr txBox="1"/>
      </xdr:nvSpPr>
      <xdr:spPr>
        <a:xfrm>
          <a:off x="3095626" y="42993469"/>
          <a:ext cx="1952626" cy="314326"/>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23812</xdr:colOff>
      <xdr:row>133</xdr:row>
      <xdr:rowOff>47625</xdr:rowOff>
    </xdr:from>
    <xdr:to>
      <xdr:col>41</xdr:col>
      <xdr:colOff>190500</xdr:colOff>
      <xdr:row>133</xdr:row>
      <xdr:rowOff>452438</xdr:rowOff>
    </xdr:to>
    <xdr:sp macro="" textlink="">
      <xdr:nvSpPr>
        <xdr:cNvPr id="3" name="テキスト ボックス 2"/>
        <xdr:cNvSpPr txBox="1"/>
      </xdr:nvSpPr>
      <xdr:spPr>
        <a:xfrm>
          <a:off x="7715250" y="14597063"/>
          <a:ext cx="773906"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11906</xdr:colOff>
      <xdr:row>137</xdr:row>
      <xdr:rowOff>47624</xdr:rowOff>
    </xdr:from>
    <xdr:to>
      <xdr:col>41</xdr:col>
      <xdr:colOff>178594</xdr:colOff>
      <xdr:row>137</xdr:row>
      <xdr:rowOff>452437</xdr:rowOff>
    </xdr:to>
    <xdr:sp macro="" textlink="">
      <xdr:nvSpPr>
        <xdr:cNvPr id="15" name="テキスト ボックス 14"/>
        <xdr:cNvSpPr txBox="1"/>
      </xdr:nvSpPr>
      <xdr:spPr>
        <a:xfrm>
          <a:off x="7703344" y="16073437"/>
          <a:ext cx="773906"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0" zoomScaleNormal="75" zoomScaleSheetLayoutView="8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332</v>
      </c>
      <c r="AT2" s="945"/>
      <c r="AU2" s="945"/>
      <c r="AV2" s="52" t="str">
        <f>IF(AW2="", "", "-")</f>
        <v/>
      </c>
      <c r="AW2" s="917"/>
      <c r="AX2" s="917"/>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5" t="s">
        <v>178</v>
      </c>
      <c r="H5" s="846"/>
      <c r="I5" s="846"/>
      <c r="J5" s="846"/>
      <c r="K5" s="846"/>
      <c r="L5" s="846"/>
      <c r="M5" s="847" t="s">
        <v>66</v>
      </c>
      <c r="N5" s="848"/>
      <c r="O5" s="848"/>
      <c r="P5" s="848"/>
      <c r="Q5" s="848"/>
      <c r="R5" s="849"/>
      <c r="S5" s="850" t="s">
        <v>131</v>
      </c>
      <c r="T5" s="846"/>
      <c r="U5" s="846"/>
      <c r="V5" s="846"/>
      <c r="W5" s="846"/>
      <c r="X5" s="851"/>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27.7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8" t="s">
        <v>516</v>
      </c>
      <c r="Z7" s="443"/>
      <c r="AA7" s="443"/>
      <c r="AB7" s="443"/>
      <c r="AC7" s="443"/>
      <c r="AD7" s="929"/>
      <c r="AE7" s="918" t="s">
        <v>635</v>
      </c>
      <c r="AF7" s="919"/>
      <c r="AG7" s="919"/>
      <c r="AH7" s="919"/>
      <c r="AI7" s="919"/>
      <c r="AJ7" s="919"/>
      <c r="AK7" s="919"/>
      <c r="AL7" s="919"/>
      <c r="AM7" s="919"/>
      <c r="AN7" s="919"/>
      <c r="AO7" s="919"/>
      <c r="AP7" s="919"/>
      <c r="AQ7" s="919"/>
      <c r="AR7" s="919"/>
      <c r="AS7" s="919"/>
      <c r="AT7" s="919"/>
      <c r="AU7" s="919"/>
      <c r="AV7" s="919"/>
      <c r="AW7" s="919"/>
      <c r="AX7" s="920"/>
    </row>
    <row r="8" spans="1:50" ht="45" customHeight="1" x14ac:dyDescent="0.15">
      <c r="A8" s="495" t="s">
        <v>378</v>
      </c>
      <c r="B8" s="496"/>
      <c r="C8" s="496"/>
      <c r="D8" s="496"/>
      <c r="E8" s="496"/>
      <c r="F8" s="497"/>
      <c r="G8" s="939" t="str">
        <f>入力規則等!A28</f>
        <v>高齢社会対策、食育推進</v>
      </c>
      <c r="H8" s="720"/>
      <c r="I8" s="720"/>
      <c r="J8" s="720"/>
      <c r="K8" s="720"/>
      <c r="L8" s="720"/>
      <c r="M8" s="720"/>
      <c r="N8" s="720"/>
      <c r="O8" s="720"/>
      <c r="P8" s="720"/>
      <c r="Q8" s="720"/>
      <c r="R8" s="720"/>
      <c r="S8" s="720"/>
      <c r="T8" s="720"/>
      <c r="U8" s="720"/>
      <c r="V8" s="720"/>
      <c r="W8" s="720"/>
      <c r="X8" s="940"/>
      <c r="Y8" s="852" t="s">
        <v>379</v>
      </c>
      <c r="Z8" s="853"/>
      <c r="AA8" s="853"/>
      <c r="AB8" s="853"/>
      <c r="AC8" s="853"/>
      <c r="AD8" s="854"/>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6" customHeight="1" x14ac:dyDescent="0.15">
      <c r="A9" s="855" t="s">
        <v>23</v>
      </c>
      <c r="B9" s="856"/>
      <c r="C9" s="856"/>
      <c r="D9" s="856"/>
      <c r="E9" s="856"/>
      <c r="F9" s="856"/>
      <c r="G9" s="857" t="s">
        <v>668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5.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2.2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1" t="s">
        <v>24</v>
      </c>
      <c r="B12" s="952"/>
      <c r="C12" s="952"/>
      <c r="D12" s="952"/>
      <c r="E12" s="952"/>
      <c r="F12" s="953"/>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273</v>
      </c>
      <c r="Q13" s="658"/>
      <c r="R13" s="658"/>
      <c r="S13" s="658"/>
      <c r="T13" s="658"/>
      <c r="U13" s="658"/>
      <c r="V13" s="659"/>
      <c r="W13" s="657">
        <v>182</v>
      </c>
      <c r="X13" s="658"/>
      <c r="Y13" s="658"/>
      <c r="Z13" s="658"/>
      <c r="AA13" s="658"/>
      <c r="AB13" s="658"/>
      <c r="AC13" s="659"/>
      <c r="AD13" s="657">
        <v>125</v>
      </c>
      <c r="AE13" s="658"/>
      <c r="AF13" s="658"/>
      <c r="AG13" s="658"/>
      <c r="AH13" s="658"/>
      <c r="AI13" s="658"/>
      <c r="AJ13" s="659"/>
      <c r="AK13" s="657">
        <v>125</v>
      </c>
      <c r="AL13" s="658"/>
      <c r="AM13" s="658"/>
      <c r="AN13" s="658"/>
      <c r="AO13" s="658"/>
      <c r="AP13" s="658"/>
      <c r="AQ13" s="659"/>
      <c r="AR13" s="925">
        <v>283</v>
      </c>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580</v>
      </c>
      <c r="AL15" s="658"/>
      <c r="AM15" s="658"/>
      <c r="AN15" s="658"/>
      <c r="AO15" s="658"/>
      <c r="AP15" s="658"/>
      <c r="AQ15" s="659"/>
      <c r="AR15" s="657" t="s">
        <v>673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581</v>
      </c>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84">
        <f>SUM(P13:V17)</f>
        <v>273</v>
      </c>
      <c r="Q18" s="885"/>
      <c r="R18" s="885"/>
      <c r="S18" s="885"/>
      <c r="T18" s="885"/>
      <c r="U18" s="885"/>
      <c r="V18" s="886"/>
      <c r="W18" s="884">
        <f>SUM(W13:AC17)</f>
        <v>182</v>
      </c>
      <c r="X18" s="885"/>
      <c r="Y18" s="885"/>
      <c r="Z18" s="885"/>
      <c r="AA18" s="885"/>
      <c r="AB18" s="885"/>
      <c r="AC18" s="886"/>
      <c r="AD18" s="884">
        <f>SUM(AD13:AJ17)</f>
        <v>125</v>
      </c>
      <c r="AE18" s="885"/>
      <c r="AF18" s="885"/>
      <c r="AG18" s="885"/>
      <c r="AH18" s="885"/>
      <c r="AI18" s="885"/>
      <c r="AJ18" s="886"/>
      <c r="AK18" s="884">
        <f>SUM(AK13:AQ17)</f>
        <v>125</v>
      </c>
      <c r="AL18" s="885"/>
      <c r="AM18" s="885"/>
      <c r="AN18" s="885"/>
      <c r="AO18" s="885"/>
      <c r="AP18" s="885"/>
      <c r="AQ18" s="886"/>
      <c r="AR18" s="884">
        <f>SUM(AR13:AX17)</f>
        <v>283</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7">
        <v>265</v>
      </c>
      <c r="Q19" s="658"/>
      <c r="R19" s="658"/>
      <c r="S19" s="658"/>
      <c r="T19" s="658"/>
      <c r="U19" s="658"/>
      <c r="V19" s="659"/>
      <c r="W19" s="657">
        <v>173</v>
      </c>
      <c r="X19" s="658"/>
      <c r="Y19" s="658"/>
      <c r="Z19" s="658"/>
      <c r="AA19" s="658"/>
      <c r="AB19" s="658"/>
      <c r="AC19" s="659"/>
      <c r="AD19" s="657">
        <v>116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2" t="s">
        <v>10</v>
      </c>
      <c r="H20" s="883"/>
      <c r="I20" s="883"/>
      <c r="J20" s="883"/>
      <c r="K20" s="883"/>
      <c r="L20" s="883"/>
      <c r="M20" s="883"/>
      <c r="N20" s="883"/>
      <c r="O20" s="883"/>
      <c r="P20" s="318">
        <f>IF(P18=0, "-", SUM(P19)/P18)</f>
        <v>0.97069597069597069</v>
      </c>
      <c r="Q20" s="318"/>
      <c r="R20" s="318"/>
      <c r="S20" s="318"/>
      <c r="T20" s="318"/>
      <c r="U20" s="318"/>
      <c r="V20" s="318"/>
      <c r="W20" s="318">
        <f t="shared" ref="W20" si="0">IF(W18=0, "-", SUM(W19)/W18)</f>
        <v>0.9505494505494505</v>
      </c>
      <c r="X20" s="318"/>
      <c r="Y20" s="318"/>
      <c r="Z20" s="318"/>
      <c r="AA20" s="318"/>
      <c r="AB20" s="318"/>
      <c r="AC20" s="318"/>
      <c r="AD20" s="318">
        <f t="shared" ref="AD20" si="1">IF(AD18=0, "-", SUM(AD19)/AD18)</f>
        <v>0.92800000000000005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4"/>
      <c r="G21" s="316" t="s">
        <v>478</v>
      </c>
      <c r="H21" s="317"/>
      <c r="I21" s="317"/>
      <c r="J21" s="317"/>
      <c r="K21" s="317"/>
      <c r="L21" s="317"/>
      <c r="M21" s="317"/>
      <c r="N21" s="317"/>
      <c r="O21" s="317"/>
      <c r="P21" s="318">
        <f>IF(P19=0, "-", SUM(P19)/SUM(P13,P14))</f>
        <v>0.97069597069597069</v>
      </c>
      <c r="Q21" s="318"/>
      <c r="R21" s="318"/>
      <c r="S21" s="318"/>
      <c r="T21" s="318"/>
      <c r="U21" s="318"/>
      <c r="V21" s="318"/>
      <c r="W21" s="318">
        <f t="shared" ref="W21" si="2">IF(W19=0, "-", SUM(W19)/SUM(W13,W14))</f>
        <v>0.9505494505494505</v>
      </c>
      <c r="X21" s="318"/>
      <c r="Y21" s="318"/>
      <c r="Z21" s="318"/>
      <c r="AA21" s="318"/>
      <c r="AB21" s="318"/>
      <c r="AC21" s="318"/>
      <c r="AD21" s="318">
        <f t="shared" ref="AD21" si="3">IF(AD19=0, "-", SUM(AD19)/SUM(AD13,AD14))</f>
        <v>0.92800000000000005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560</v>
      </c>
      <c r="B22" s="973"/>
      <c r="C22" s="973"/>
      <c r="D22" s="973"/>
      <c r="E22" s="973"/>
      <c r="F22" s="974"/>
      <c r="G22" s="959"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582</v>
      </c>
      <c r="H23" s="961"/>
      <c r="I23" s="961"/>
      <c r="J23" s="961"/>
      <c r="K23" s="961"/>
      <c r="L23" s="961"/>
      <c r="M23" s="961"/>
      <c r="N23" s="961"/>
      <c r="O23" s="962"/>
      <c r="P23" s="925">
        <v>125</v>
      </c>
      <c r="Q23" s="926"/>
      <c r="R23" s="926"/>
      <c r="S23" s="926"/>
      <c r="T23" s="926"/>
      <c r="U23" s="926"/>
      <c r="V23" s="942"/>
      <c r="W23" s="925">
        <v>283</v>
      </c>
      <c r="X23" s="926"/>
      <c r="Y23" s="926"/>
      <c r="Z23" s="926"/>
      <c r="AA23" s="926"/>
      <c r="AB23" s="926"/>
      <c r="AC23" s="942"/>
      <c r="AD23" s="982" t="s">
        <v>672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57"/>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4">
        <f>P29-SUM(P23:P27)</f>
        <v>0</v>
      </c>
      <c r="Q28" s="885"/>
      <c r="R28" s="885"/>
      <c r="S28" s="885"/>
      <c r="T28" s="885"/>
      <c r="U28" s="885"/>
      <c r="V28" s="886"/>
      <c r="W28" s="884">
        <f>W29-SUM(W23:W27)</f>
        <v>0</v>
      </c>
      <c r="X28" s="885"/>
      <c r="Y28" s="885"/>
      <c r="Z28" s="885"/>
      <c r="AA28" s="885"/>
      <c r="AB28" s="885"/>
      <c r="AC28" s="88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7">
        <f>AK13</f>
        <v>125</v>
      </c>
      <c r="Q29" s="658"/>
      <c r="R29" s="658"/>
      <c r="S29" s="658"/>
      <c r="T29" s="658"/>
      <c r="U29" s="658"/>
      <c r="V29" s="659"/>
      <c r="W29" s="946">
        <f>AR13</f>
        <v>283</v>
      </c>
      <c r="X29" s="947"/>
      <c r="Y29" s="947"/>
      <c r="Z29" s="947"/>
      <c r="AA29" s="947"/>
      <c r="AB29" s="947"/>
      <c r="AC29" s="948"/>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7" t="s">
        <v>473</v>
      </c>
      <c r="B30" s="868"/>
      <c r="C30" s="868"/>
      <c r="D30" s="868"/>
      <c r="E30" s="868"/>
      <c r="F30" s="869"/>
      <c r="G30" s="773" t="s">
        <v>265</v>
      </c>
      <c r="H30" s="774"/>
      <c r="I30" s="774"/>
      <c r="J30" s="774"/>
      <c r="K30" s="774"/>
      <c r="L30" s="774"/>
      <c r="M30" s="774"/>
      <c r="N30" s="774"/>
      <c r="O30" s="775"/>
      <c r="P30" s="863" t="s">
        <v>59</v>
      </c>
      <c r="Q30" s="774"/>
      <c r="R30" s="774"/>
      <c r="S30" s="774"/>
      <c r="T30" s="774"/>
      <c r="U30" s="774"/>
      <c r="V30" s="774"/>
      <c r="W30" s="774"/>
      <c r="X30" s="775"/>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31</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1</v>
      </c>
      <c r="AF32" s="219"/>
      <c r="AG32" s="219"/>
      <c r="AH32" s="219"/>
      <c r="AI32" s="218">
        <v>1</v>
      </c>
      <c r="AJ32" s="219"/>
      <c r="AK32" s="219"/>
      <c r="AL32" s="219"/>
      <c r="AM32" s="218">
        <v>1</v>
      </c>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1</v>
      </c>
      <c r="AF33" s="219"/>
      <c r="AG33" s="219"/>
      <c r="AH33" s="219"/>
      <c r="AI33" s="218">
        <v>1</v>
      </c>
      <c r="AJ33" s="219"/>
      <c r="AK33" s="219"/>
      <c r="AL33" s="219"/>
      <c r="AM33" s="218">
        <v>1</v>
      </c>
      <c r="AN33" s="219"/>
      <c r="AO33" s="219"/>
      <c r="AP33" s="219"/>
      <c r="AQ33" s="340" t="s">
        <v>586</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579</v>
      </c>
      <c r="AR34" s="207"/>
      <c r="AS34" s="207"/>
      <c r="AT34" s="341"/>
      <c r="AU34" s="219" t="s">
        <v>587</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0"/>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1"/>
    </row>
    <row r="83" spans="1:60" ht="22.5" hidden="1" customHeight="1" x14ac:dyDescent="0.15">
      <c r="A83" s="871"/>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2"/>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3"/>
    </row>
    <row r="84" spans="1:60" ht="19.5" hidden="1" customHeight="1" x14ac:dyDescent="0.15">
      <c r="A84" s="871"/>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4"/>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636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475</v>
      </c>
      <c r="AF101" s="219"/>
      <c r="AG101" s="219"/>
      <c r="AH101" s="220"/>
      <c r="AI101" s="218">
        <v>300</v>
      </c>
      <c r="AJ101" s="219"/>
      <c r="AK101" s="219"/>
      <c r="AL101" s="220"/>
      <c r="AM101" s="218">
        <v>300</v>
      </c>
      <c r="AN101" s="219"/>
      <c r="AO101" s="219"/>
      <c r="AP101" s="220"/>
      <c r="AQ101" s="218" t="s">
        <v>579</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447</v>
      </c>
      <c r="AF102" s="418"/>
      <c r="AG102" s="418"/>
      <c r="AH102" s="418"/>
      <c r="AI102" s="418">
        <v>300</v>
      </c>
      <c r="AJ102" s="418"/>
      <c r="AK102" s="418"/>
      <c r="AL102" s="418"/>
      <c r="AM102" s="418">
        <v>300</v>
      </c>
      <c r="AN102" s="418"/>
      <c r="AO102" s="418"/>
      <c r="AP102" s="418"/>
      <c r="AQ102" s="273">
        <v>300</v>
      </c>
      <c r="AR102" s="274"/>
      <c r="AS102" s="274"/>
      <c r="AT102" s="319"/>
      <c r="AU102" s="273">
        <v>475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557895</v>
      </c>
      <c r="AF116" s="418"/>
      <c r="AG116" s="418"/>
      <c r="AH116" s="418"/>
      <c r="AI116" s="418">
        <v>576667</v>
      </c>
      <c r="AJ116" s="418"/>
      <c r="AK116" s="418"/>
      <c r="AL116" s="418"/>
      <c r="AM116" s="418">
        <v>386667</v>
      </c>
      <c r="AN116" s="418"/>
      <c r="AO116" s="418"/>
      <c r="AP116" s="418"/>
      <c r="AQ116" s="218">
        <v>416667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637</v>
      </c>
      <c r="AN117" s="551"/>
      <c r="AO117" s="551"/>
      <c r="AP117" s="551"/>
      <c r="AQ117" s="551" t="s">
        <v>660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32.4</v>
      </c>
      <c r="AF134" s="207"/>
      <c r="AG134" s="207"/>
      <c r="AH134" s="207"/>
      <c r="AI134" s="206">
        <v>32.799999999999997</v>
      </c>
      <c r="AJ134" s="207"/>
      <c r="AK134" s="207"/>
      <c r="AL134" s="207"/>
      <c r="AM134" s="206" t="s">
        <v>567</v>
      </c>
      <c r="AN134" s="207"/>
      <c r="AO134" s="207"/>
      <c r="AP134" s="207"/>
      <c r="AQ134" s="206" t="s">
        <v>580</v>
      </c>
      <c r="AR134" s="207"/>
      <c r="AS134" s="207"/>
      <c r="AT134" s="207"/>
      <c r="AU134" s="206" t="s">
        <v>601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t="s">
        <v>578</v>
      </c>
      <c r="AF135" s="207"/>
      <c r="AG135" s="207"/>
      <c r="AH135" s="207"/>
      <c r="AI135" s="206" t="s">
        <v>578</v>
      </c>
      <c r="AJ135" s="207"/>
      <c r="AK135" s="207"/>
      <c r="AL135" s="207"/>
      <c r="AM135" s="206" t="s">
        <v>579</v>
      </c>
      <c r="AN135" s="207"/>
      <c r="AO135" s="207"/>
      <c r="AP135" s="207"/>
      <c r="AQ135" s="206" t="s">
        <v>579</v>
      </c>
      <c r="AR135" s="207"/>
      <c r="AS135" s="207"/>
      <c r="AT135" s="207"/>
      <c r="AU135" s="206">
        <v>28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579</v>
      </c>
      <c r="AR137" s="199"/>
      <c r="AS137" s="133" t="s">
        <v>355</v>
      </c>
      <c r="AT137" s="134"/>
      <c r="AU137" s="200">
        <v>34</v>
      </c>
      <c r="AV137" s="200"/>
      <c r="AW137" s="133" t="s">
        <v>300</v>
      </c>
      <c r="AX137" s="195"/>
    </row>
    <row r="138" spans="1:50" ht="39.75" customHeight="1" x14ac:dyDescent="0.15">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301</v>
      </c>
      <c r="AC138" s="205"/>
      <c r="AD138" s="205"/>
      <c r="AE138" s="206">
        <v>21.6</v>
      </c>
      <c r="AF138" s="207"/>
      <c r="AG138" s="207"/>
      <c r="AH138" s="207"/>
      <c r="AI138" s="206">
        <v>22.2</v>
      </c>
      <c r="AJ138" s="207"/>
      <c r="AK138" s="207"/>
      <c r="AL138" s="207"/>
      <c r="AM138" s="206" t="s">
        <v>567</v>
      </c>
      <c r="AN138" s="207"/>
      <c r="AO138" s="207"/>
      <c r="AP138" s="207"/>
      <c r="AQ138" s="206" t="s">
        <v>579</v>
      </c>
      <c r="AR138" s="207"/>
      <c r="AS138" s="207"/>
      <c r="AT138" s="207"/>
      <c r="AU138" s="206" t="s">
        <v>579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301</v>
      </c>
      <c r="AC139" s="213"/>
      <c r="AD139" s="213"/>
      <c r="AE139" s="206" t="s">
        <v>578</v>
      </c>
      <c r="AF139" s="207"/>
      <c r="AG139" s="207"/>
      <c r="AH139" s="207"/>
      <c r="AI139" s="206" t="s">
        <v>578</v>
      </c>
      <c r="AJ139" s="207"/>
      <c r="AK139" s="207"/>
      <c r="AL139" s="207"/>
      <c r="AM139" s="206" t="s">
        <v>602</v>
      </c>
      <c r="AN139" s="207"/>
      <c r="AO139" s="207"/>
      <c r="AP139" s="207"/>
      <c r="AQ139" s="206" t="s">
        <v>603</v>
      </c>
      <c r="AR139" s="207"/>
      <c r="AS139" s="207"/>
      <c r="AT139" s="207"/>
      <c r="AU139" s="206">
        <v>19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661</v>
      </c>
      <c r="H154" s="105"/>
      <c r="I154" s="105"/>
      <c r="J154" s="105"/>
      <c r="K154" s="105"/>
      <c r="L154" s="105"/>
      <c r="M154" s="105"/>
      <c r="N154" s="105"/>
      <c r="O154" s="105"/>
      <c r="P154" s="106"/>
      <c r="Q154" s="125" t="s">
        <v>662</v>
      </c>
      <c r="R154" s="105"/>
      <c r="S154" s="105"/>
      <c r="T154" s="105"/>
      <c r="U154" s="105"/>
      <c r="V154" s="105"/>
      <c r="W154" s="105"/>
      <c r="X154" s="105"/>
      <c r="Y154" s="105"/>
      <c r="Z154" s="105"/>
      <c r="AA154" s="293"/>
      <c r="AB154" s="141" t="s">
        <v>663</v>
      </c>
      <c r="AC154" s="142"/>
      <c r="AD154" s="142"/>
      <c r="AE154" s="147" t="s">
        <v>661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7"/>
      <c r="E430" s="174" t="s">
        <v>546</v>
      </c>
      <c r="F430" s="904"/>
      <c r="G430" s="905" t="s">
        <v>374</v>
      </c>
      <c r="H430" s="123"/>
      <c r="I430" s="123"/>
      <c r="J430" s="906" t="s">
        <v>578</v>
      </c>
      <c r="K430" s="907"/>
      <c r="L430" s="907"/>
      <c r="M430" s="907"/>
      <c r="N430" s="907"/>
      <c r="O430" s="907"/>
      <c r="P430" s="907"/>
      <c r="Q430" s="907"/>
      <c r="R430" s="907"/>
      <c r="S430" s="907"/>
      <c r="T430" s="908"/>
      <c r="U430" s="588" t="s">
        <v>664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605</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606</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605</v>
      </c>
      <c r="AF434" s="207"/>
      <c r="AG434" s="207"/>
      <c r="AH434" s="341"/>
      <c r="AI434" s="340" t="s">
        <v>579</v>
      </c>
      <c r="AJ434" s="207"/>
      <c r="AK434" s="207"/>
      <c r="AL434" s="207"/>
      <c r="AM434" s="340" t="s">
        <v>579</v>
      </c>
      <c r="AN434" s="207"/>
      <c r="AO434" s="207"/>
      <c r="AP434" s="341"/>
      <c r="AQ434" s="340" t="s">
        <v>579</v>
      </c>
      <c r="AR434" s="207"/>
      <c r="AS434" s="207"/>
      <c r="AT434" s="341"/>
      <c r="AU434" s="207" t="s">
        <v>607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608</v>
      </c>
      <c r="AN435" s="207"/>
      <c r="AO435" s="207"/>
      <c r="AP435" s="341"/>
      <c r="AQ435" s="340" t="s">
        <v>579</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807"/>
      <c r="AC438" s="808"/>
      <c r="AD438" s="809"/>
      <c r="AE438" s="340"/>
      <c r="AF438" s="207"/>
      <c r="AG438" s="207"/>
      <c r="AH438" s="341"/>
      <c r="AI438" s="340"/>
      <c r="AJ438" s="207"/>
      <c r="AK438" s="207"/>
      <c r="AL438" s="341"/>
      <c r="AM438" s="340"/>
      <c r="AN438" s="207"/>
      <c r="AO438" s="207"/>
      <c r="AP438" s="341"/>
      <c r="AQ438" s="340"/>
      <c r="AR438" s="207"/>
      <c r="AS438" s="207"/>
      <c r="AT438" s="341"/>
      <c r="AU438" s="340"/>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807"/>
      <c r="AC439" s="808"/>
      <c r="AD439" s="809"/>
      <c r="AE439" s="340"/>
      <c r="AF439" s="207"/>
      <c r="AG439" s="207"/>
      <c r="AH439" s="341"/>
      <c r="AI439" s="340"/>
      <c r="AJ439" s="207"/>
      <c r="AK439" s="207"/>
      <c r="AL439" s="341"/>
      <c r="AM439" s="340"/>
      <c r="AN439" s="207"/>
      <c r="AO439" s="207"/>
      <c r="AP439" s="341"/>
      <c r="AQ439" s="340"/>
      <c r="AR439" s="207"/>
      <c r="AS439" s="207"/>
      <c r="AT439" s="341"/>
      <c r="AU439" s="340"/>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609</v>
      </c>
      <c r="AF457" s="200"/>
      <c r="AG457" s="133" t="s">
        <v>355</v>
      </c>
      <c r="AH457" s="134"/>
      <c r="AI457" s="156"/>
      <c r="AJ457" s="156"/>
      <c r="AK457" s="156"/>
      <c r="AL457" s="154"/>
      <c r="AM457" s="156"/>
      <c r="AN457" s="156"/>
      <c r="AO457" s="156"/>
      <c r="AP457" s="154"/>
      <c r="AQ457" s="590" t="s">
        <v>579</v>
      </c>
      <c r="AR457" s="200"/>
      <c r="AS457" s="133" t="s">
        <v>355</v>
      </c>
      <c r="AT457" s="134"/>
      <c r="AU457" s="200" t="s">
        <v>610</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0" t="s">
        <v>579</v>
      </c>
      <c r="AF458" s="207"/>
      <c r="AG458" s="207"/>
      <c r="AH458" s="207"/>
      <c r="AI458" s="340" t="s">
        <v>611</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579</v>
      </c>
      <c r="AF459" s="207"/>
      <c r="AG459" s="207"/>
      <c r="AH459" s="341"/>
      <c r="AI459" s="340" t="s">
        <v>579</v>
      </c>
      <c r="AJ459" s="207"/>
      <c r="AK459" s="207"/>
      <c r="AL459" s="207"/>
      <c r="AM459" s="340" t="s">
        <v>579</v>
      </c>
      <c r="AN459" s="207"/>
      <c r="AO459" s="207"/>
      <c r="AP459" s="341"/>
      <c r="AQ459" s="340" t="s">
        <v>605</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207"/>
      <c r="AM460" s="340" t="s">
        <v>586</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0.099999999999994" customHeight="1" x14ac:dyDescent="0.15">
      <c r="A702" s="876" t="s">
        <v>259</v>
      </c>
      <c r="B702" s="877"/>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65.099999999999994"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575</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65.099999999999994"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575</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575</v>
      </c>
      <c r="AE705" s="715"/>
      <c r="AF705" s="715"/>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615</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614</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614</v>
      </c>
      <c r="AE712" s="783"/>
      <c r="AF712" s="783"/>
      <c r="AG712" s="813" t="s">
        <v>579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614</v>
      </c>
      <c r="AE713" s="329"/>
      <c r="AF713" s="663"/>
      <c r="AG713" s="101" t="s">
        <v>616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614</v>
      </c>
      <c r="AE714" s="811"/>
      <c r="AF714" s="812"/>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65.09999999999999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665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7.2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 customHeight="1" x14ac:dyDescent="0.15">
      <c r="A726" s="640" t="s">
        <v>48</v>
      </c>
      <c r="B726" s="802"/>
      <c r="C726" s="818" t="s">
        <v>53</v>
      </c>
      <c r="D726" s="840"/>
      <c r="E726" s="840"/>
      <c r="F726" s="841"/>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75" customHeight="1" thickBot="1" x14ac:dyDescent="0.2">
      <c r="A727" s="803"/>
      <c r="B727" s="804"/>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667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4.5" customHeight="1" thickBot="1" x14ac:dyDescent="0.2">
      <c r="A731" s="799" t="s">
        <v>257</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4.5" customHeight="1" thickBot="1" x14ac:dyDescent="0.2">
      <c r="A733" s="673" t="s">
        <v>257</v>
      </c>
      <c r="B733" s="674"/>
      <c r="C733" s="674"/>
      <c r="D733" s="674"/>
      <c r="E733" s="675"/>
      <c r="F733" s="637" t="s">
        <v>671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6.25" customHeight="1" thickBot="1" x14ac:dyDescent="0.2">
      <c r="A735" s="790" t="s">
        <v>674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550</v>
      </c>
      <c r="B737" s="210"/>
      <c r="C737" s="210"/>
      <c r="D737" s="211"/>
      <c r="E737" s="997" t="s">
        <v>627</v>
      </c>
      <c r="F737" s="997"/>
      <c r="G737" s="997"/>
      <c r="H737" s="997"/>
      <c r="I737" s="997"/>
      <c r="J737" s="997"/>
      <c r="K737" s="997"/>
      <c r="L737" s="997"/>
      <c r="M737" s="997"/>
      <c r="N737" s="365" t="s">
        <v>543</v>
      </c>
      <c r="O737" s="365"/>
      <c r="P737" s="365"/>
      <c r="Q737" s="365"/>
      <c r="R737" s="997" t="s">
        <v>628</v>
      </c>
      <c r="S737" s="997"/>
      <c r="T737" s="997"/>
      <c r="U737" s="997"/>
      <c r="V737" s="997"/>
      <c r="W737" s="997"/>
      <c r="X737" s="997"/>
      <c r="Y737" s="997"/>
      <c r="Z737" s="997"/>
      <c r="AA737" s="365" t="s">
        <v>542</v>
      </c>
      <c r="AB737" s="365"/>
      <c r="AC737" s="365"/>
      <c r="AD737" s="365"/>
      <c r="AE737" s="997" t="s">
        <v>629</v>
      </c>
      <c r="AF737" s="997"/>
      <c r="AG737" s="997"/>
      <c r="AH737" s="997"/>
      <c r="AI737" s="997"/>
      <c r="AJ737" s="997"/>
      <c r="AK737" s="997"/>
      <c r="AL737" s="997"/>
      <c r="AM737" s="997"/>
      <c r="AN737" s="365" t="s">
        <v>541</v>
      </c>
      <c r="AO737" s="365"/>
      <c r="AP737" s="365"/>
      <c r="AQ737" s="365"/>
      <c r="AR737" s="990" t="s">
        <v>630</v>
      </c>
      <c r="AS737" s="991"/>
      <c r="AT737" s="991"/>
      <c r="AU737" s="991"/>
      <c r="AV737" s="991"/>
      <c r="AW737" s="991"/>
      <c r="AX737" s="992"/>
      <c r="AY737" s="89"/>
      <c r="AZ737" s="89"/>
    </row>
    <row r="738" spans="1:52" ht="24.75" customHeight="1" x14ac:dyDescent="0.15">
      <c r="A738" s="998" t="s">
        <v>540</v>
      </c>
      <c r="B738" s="210"/>
      <c r="C738" s="210"/>
      <c r="D738" s="211"/>
      <c r="E738" s="997" t="s">
        <v>631</v>
      </c>
      <c r="F738" s="997"/>
      <c r="G738" s="997"/>
      <c r="H738" s="997"/>
      <c r="I738" s="997"/>
      <c r="J738" s="997"/>
      <c r="K738" s="997"/>
      <c r="L738" s="997"/>
      <c r="M738" s="997"/>
      <c r="N738" s="365" t="s">
        <v>539</v>
      </c>
      <c r="O738" s="365"/>
      <c r="P738" s="365"/>
      <c r="Q738" s="365"/>
      <c r="R738" s="997" t="s">
        <v>632</v>
      </c>
      <c r="S738" s="997"/>
      <c r="T738" s="997"/>
      <c r="U738" s="997"/>
      <c r="V738" s="997"/>
      <c r="W738" s="997"/>
      <c r="X738" s="997"/>
      <c r="Y738" s="997"/>
      <c r="Z738" s="997"/>
      <c r="AA738" s="365" t="s">
        <v>538</v>
      </c>
      <c r="AB738" s="365"/>
      <c r="AC738" s="365"/>
      <c r="AD738" s="365"/>
      <c r="AE738" s="997" t="s">
        <v>633</v>
      </c>
      <c r="AF738" s="997"/>
      <c r="AG738" s="997"/>
      <c r="AH738" s="997"/>
      <c r="AI738" s="997"/>
      <c r="AJ738" s="997"/>
      <c r="AK738" s="997"/>
      <c r="AL738" s="997"/>
      <c r="AM738" s="997"/>
      <c r="AN738" s="365" t="s">
        <v>534</v>
      </c>
      <c r="AO738" s="365"/>
      <c r="AP738" s="365"/>
      <c r="AQ738" s="365"/>
      <c r="AR738" s="990" t="s">
        <v>634</v>
      </c>
      <c r="AS738" s="991"/>
      <c r="AT738" s="991"/>
      <c r="AU738" s="991"/>
      <c r="AV738" s="991"/>
      <c r="AW738" s="991"/>
      <c r="AX738" s="992"/>
    </row>
    <row r="739" spans="1:52" ht="24.75" customHeight="1" thickBot="1" x14ac:dyDescent="0.2">
      <c r="A739" s="999" t="s">
        <v>530</v>
      </c>
      <c r="B739" s="1000"/>
      <c r="C739" s="1000"/>
      <c r="D739" s="1001"/>
      <c r="E739" s="949" t="s">
        <v>570</v>
      </c>
      <c r="F739" s="950"/>
      <c r="G739" s="950"/>
      <c r="H739" s="93" t="str">
        <f>IF(E739="", "", "(")</f>
        <v>(</v>
      </c>
      <c r="I739" s="950"/>
      <c r="J739" s="950"/>
      <c r="K739" s="93" t="str">
        <f>IF(OR(I739="　", I739=""), "", "-")</f>
        <v/>
      </c>
      <c r="L739" s="993">
        <v>318</v>
      </c>
      <c r="M739" s="993"/>
      <c r="N739" s="94" t="str">
        <f>IF(O739="", "", "-")</f>
        <v/>
      </c>
      <c r="O739" s="95"/>
      <c r="P739" s="94" t="str">
        <f>IF(E739="", "", ")")</f>
        <v>)</v>
      </c>
      <c r="Q739" s="949"/>
      <c r="R739" s="950"/>
      <c r="S739" s="950"/>
      <c r="T739" s="93" t="str">
        <f>IF(Q739="", "", "(")</f>
        <v/>
      </c>
      <c r="U739" s="950"/>
      <c r="V739" s="950"/>
      <c r="W739" s="93" t="str">
        <f>IF(OR(U739="　", U739=""), "", "-")</f>
        <v/>
      </c>
      <c r="X739" s="993"/>
      <c r="Y739" s="993"/>
      <c r="Z739" s="94" t="str">
        <f>IF(AA739="", "", "-")</f>
        <v/>
      </c>
      <c r="AA739" s="95"/>
      <c r="AB739" s="94" t="str">
        <f>IF(Q739="", "", ")")</f>
        <v/>
      </c>
      <c r="AC739" s="949"/>
      <c r="AD739" s="950"/>
      <c r="AE739" s="950"/>
      <c r="AF739" s="93" t="str">
        <f>IF(AC739="", "", "(")</f>
        <v/>
      </c>
      <c r="AG739" s="950"/>
      <c r="AH739" s="950"/>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7.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653</v>
      </c>
      <c r="H781" s="671"/>
      <c r="I781" s="671"/>
      <c r="J781" s="671"/>
      <c r="K781" s="672"/>
      <c r="L781" s="664" t="s">
        <v>655</v>
      </c>
      <c r="M781" s="665"/>
      <c r="N781" s="665"/>
      <c r="O781" s="665"/>
      <c r="P781" s="665"/>
      <c r="Q781" s="665"/>
      <c r="R781" s="665"/>
      <c r="S781" s="665"/>
      <c r="T781" s="665"/>
      <c r="U781" s="665"/>
      <c r="V781" s="665"/>
      <c r="W781" s="665"/>
      <c r="X781" s="666"/>
      <c r="Y781" s="388">
        <v>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652</v>
      </c>
      <c r="H782" s="607"/>
      <c r="I782" s="607"/>
      <c r="J782" s="607"/>
      <c r="K782" s="608"/>
      <c r="L782" s="598" t="s">
        <v>656</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1.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1.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3.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3.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v>4000020120006</v>
      </c>
      <c r="K837" s="349"/>
      <c r="L837" s="349"/>
      <c r="M837" s="349"/>
      <c r="N837" s="349"/>
      <c r="O837" s="349"/>
      <c r="P837" s="362" t="s">
        <v>642</v>
      </c>
      <c r="Q837" s="350"/>
      <c r="R837" s="350"/>
      <c r="S837" s="350"/>
      <c r="T837" s="350"/>
      <c r="U837" s="350"/>
      <c r="V837" s="350"/>
      <c r="W837" s="350"/>
      <c r="X837" s="350"/>
      <c r="Y837" s="351">
        <v>4</v>
      </c>
      <c r="Z837" s="352"/>
      <c r="AA837" s="352"/>
      <c r="AB837" s="353"/>
      <c r="AC837" s="363" t="s">
        <v>649</v>
      </c>
      <c r="AD837" s="371"/>
      <c r="AE837" s="371"/>
      <c r="AF837" s="371"/>
      <c r="AG837" s="371"/>
      <c r="AH837" s="842" t="s">
        <v>650</v>
      </c>
      <c r="AI837" s="843"/>
      <c r="AJ837" s="843"/>
      <c r="AK837" s="844"/>
      <c r="AL837" s="842" t="s">
        <v>650</v>
      </c>
      <c r="AM837" s="843"/>
      <c r="AN837" s="843"/>
      <c r="AO837" s="844"/>
      <c r="AP837" s="360" t="s">
        <v>651</v>
      </c>
      <c r="AQ837" s="360"/>
      <c r="AR837" s="360"/>
      <c r="AS837" s="360"/>
      <c r="AT837" s="360"/>
      <c r="AU837" s="360"/>
      <c r="AV837" s="360"/>
      <c r="AW837" s="360"/>
      <c r="AX837" s="360"/>
    </row>
    <row r="838" spans="1:50" ht="30" customHeight="1" x14ac:dyDescent="0.15">
      <c r="A838" s="376">
        <v>2</v>
      </c>
      <c r="B838" s="376">
        <v>1</v>
      </c>
      <c r="C838" s="361" t="s">
        <v>644</v>
      </c>
      <c r="D838" s="347"/>
      <c r="E838" s="347"/>
      <c r="F838" s="347"/>
      <c r="G838" s="347"/>
      <c r="H838" s="347"/>
      <c r="I838" s="347"/>
      <c r="J838" s="348">
        <v>8000020130001</v>
      </c>
      <c r="K838" s="349"/>
      <c r="L838" s="349"/>
      <c r="M838" s="349"/>
      <c r="N838" s="349"/>
      <c r="O838" s="349"/>
      <c r="P838" s="362" t="s">
        <v>642</v>
      </c>
      <c r="Q838" s="350"/>
      <c r="R838" s="350"/>
      <c r="S838" s="350"/>
      <c r="T838" s="350"/>
      <c r="U838" s="350"/>
      <c r="V838" s="350"/>
      <c r="W838" s="350"/>
      <c r="X838" s="350"/>
      <c r="Y838" s="351">
        <v>4</v>
      </c>
      <c r="Z838" s="352"/>
      <c r="AA838" s="352"/>
      <c r="AB838" s="353"/>
      <c r="AC838" s="363" t="s">
        <v>649</v>
      </c>
      <c r="AD838" s="371"/>
      <c r="AE838" s="371"/>
      <c r="AF838" s="371"/>
      <c r="AG838" s="371"/>
      <c r="AH838" s="842" t="s">
        <v>650</v>
      </c>
      <c r="AI838" s="843"/>
      <c r="AJ838" s="843"/>
      <c r="AK838" s="844"/>
      <c r="AL838" s="842" t="s">
        <v>650</v>
      </c>
      <c r="AM838" s="843"/>
      <c r="AN838" s="843"/>
      <c r="AO838" s="844"/>
      <c r="AP838" s="360" t="s">
        <v>651</v>
      </c>
      <c r="AQ838" s="360"/>
      <c r="AR838" s="360"/>
      <c r="AS838" s="360"/>
      <c r="AT838" s="360"/>
      <c r="AU838" s="360"/>
      <c r="AV838" s="360"/>
      <c r="AW838" s="360"/>
      <c r="AX838" s="360"/>
    </row>
    <row r="839" spans="1:50" ht="30" customHeight="1" x14ac:dyDescent="0.15">
      <c r="A839" s="376">
        <v>3</v>
      </c>
      <c r="B839" s="376">
        <v>1</v>
      </c>
      <c r="C839" s="361" t="s">
        <v>641</v>
      </c>
      <c r="D839" s="347"/>
      <c r="E839" s="347"/>
      <c r="F839" s="347"/>
      <c r="G839" s="347"/>
      <c r="H839" s="347"/>
      <c r="I839" s="347"/>
      <c r="J839" s="348">
        <v>3000020141003</v>
      </c>
      <c r="K839" s="349"/>
      <c r="L839" s="349"/>
      <c r="M839" s="349"/>
      <c r="N839" s="349"/>
      <c r="O839" s="349"/>
      <c r="P839" s="362" t="s">
        <v>642</v>
      </c>
      <c r="Q839" s="350"/>
      <c r="R839" s="350"/>
      <c r="S839" s="350"/>
      <c r="T839" s="350"/>
      <c r="U839" s="350"/>
      <c r="V839" s="350"/>
      <c r="W839" s="350"/>
      <c r="X839" s="350"/>
      <c r="Y839" s="351">
        <v>3</v>
      </c>
      <c r="Z839" s="352"/>
      <c r="AA839" s="352"/>
      <c r="AB839" s="353"/>
      <c r="AC839" s="363" t="s">
        <v>649</v>
      </c>
      <c r="AD839" s="371"/>
      <c r="AE839" s="371"/>
      <c r="AF839" s="371"/>
      <c r="AG839" s="371"/>
      <c r="AH839" s="842" t="s">
        <v>650</v>
      </c>
      <c r="AI839" s="843"/>
      <c r="AJ839" s="843"/>
      <c r="AK839" s="844"/>
      <c r="AL839" s="842" t="s">
        <v>650</v>
      </c>
      <c r="AM839" s="843"/>
      <c r="AN839" s="843"/>
      <c r="AO839" s="844"/>
      <c r="AP839" s="360" t="s">
        <v>651</v>
      </c>
      <c r="AQ839" s="360"/>
      <c r="AR839" s="360"/>
      <c r="AS839" s="360"/>
      <c r="AT839" s="360"/>
      <c r="AU839" s="360"/>
      <c r="AV839" s="360"/>
      <c r="AW839" s="360"/>
      <c r="AX839" s="360"/>
    </row>
    <row r="840" spans="1:50" ht="30" customHeight="1" x14ac:dyDescent="0.15">
      <c r="A840" s="376">
        <v>4</v>
      </c>
      <c r="B840" s="376">
        <v>1</v>
      </c>
      <c r="C840" s="361" t="s">
        <v>639</v>
      </c>
      <c r="D840" s="347"/>
      <c r="E840" s="347"/>
      <c r="F840" s="347"/>
      <c r="G840" s="347"/>
      <c r="H840" s="347"/>
      <c r="I840" s="347"/>
      <c r="J840" s="348">
        <v>1000020110001</v>
      </c>
      <c r="K840" s="349"/>
      <c r="L840" s="349"/>
      <c r="M840" s="349"/>
      <c r="N840" s="349"/>
      <c r="O840" s="349"/>
      <c r="P840" s="362" t="s">
        <v>642</v>
      </c>
      <c r="Q840" s="350"/>
      <c r="R840" s="350"/>
      <c r="S840" s="350"/>
      <c r="T840" s="350"/>
      <c r="U840" s="350"/>
      <c r="V840" s="350"/>
      <c r="W840" s="350"/>
      <c r="X840" s="350"/>
      <c r="Y840" s="351">
        <v>3</v>
      </c>
      <c r="Z840" s="352"/>
      <c r="AA840" s="352"/>
      <c r="AB840" s="353"/>
      <c r="AC840" s="363" t="s">
        <v>649</v>
      </c>
      <c r="AD840" s="371"/>
      <c r="AE840" s="371"/>
      <c r="AF840" s="371"/>
      <c r="AG840" s="371"/>
      <c r="AH840" s="842" t="s">
        <v>650</v>
      </c>
      <c r="AI840" s="843"/>
      <c r="AJ840" s="843"/>
      <c r="AK840" s="844"/>
      <c r="AL840" s="842" t="s">
        <v>650</v>
      </c>
      <c r="AM840" s="843"/>
      <c r="AN840" s="843"/>
      <c r="AO840" s="844"/>
      <c r="AP840" s="360" t="s">
        <v>651</v>
      </c>
      <c r="AQ840" s="360"/>
      <c r="AR840" s="360"/>
      <c r="AS840" s="360"/>
      <c r="AT840" s="360"/>
      <c r="AU840" s="360"/>
      <c r="AV840" s="360"/>
      <c r="AW840" s="360"/>
      <c r="AX840" s="360"/>
    </row>
    <row r="841" spans="1:50" ht="30" customHeight="1" x14ac:dyDescent="0.15">
      <c r="A841" s="376">
        <v>5</v>
      </c>
      <c r="B841" s="376">
        <v>1</v>
      </c>
      <c r="C841" s="361" t="s">
        <v>645</v>
      </c>
      <c r="D841" s="347"/>
      <c r="E841" s="347"/>
      <c r="F841" s="347"/>
      <c r="G841" s="347"/>
      <c r="H841" s="347"/>
      <c r="I841" s="347"/>
      <c r="J841" s="348">
        <v>4000020270008</v>
      </c>
      <c r="K841" s="349"/>
      <c r="L841" s="349"/>
      <c r="M841" s="349"/>
      <c r="N841" s="349"/>
      <c r="O841" s="349"/>
      <c r="P841" s="362" t="s">
        <v>642</v>
      </c>
      <c r="Q841" s="350"/>
      <c r="R841" s="350"/>
      <c r="S841" s="350"/>
      <c r="T841" s="350"/>
      <c r="U841" s="350"/>
      <c r="V841" s="350"/>
      <c r="W841" s="350"/>
      <c r="X841" s="350"/>
      <c r="Y841" s="351">
        <v>3</v>
      </c>
      <c r="Z841" s="352"/>
      <c r="AA841" s="352"/>
      <c r="AB841" s="353"/>
      <c r="AC841" s="363" t="s">
        <v>649</v>
      </c>
      <c r="AD841" s="371"/>
      <c r="AE841" s="371"/>
      <c r="AF841" s="371"/>
      <c r="AG841" s="371"/>
      <c r="AH841" s="842" t="s">
        <v>650</v>
      </c>
      <c r="AI841" s="843"/>
      <c r="AJ841" s="843"/>
      <c r="AK841" s="844"/>
      <c r="AL841" s="842" t="s">
        <v>650</v>
      </c>
      <c r="AM841" s="843"/>
      <c r="AN841" s="843"/>
      <c r="AO841" s="844"/>
      <c r="AP841" s="360" t="s">
        <v>651</v>
      </c>
      <c r="AQ841" s="360"/>
      <c r="AR841" s="360"/>
      <c r="AS841" s="360"/>
      <c r="AT841" s="360"/>
      <c r="AU841" s="360"/>
      <c r="AV841" s="360"/>
      <c r="AW841" s="360"/>
      <c r="AX841" s="360"/>
    </row>
    <row r="842" spans="1:50" ht="30" customHeight="1" x14ac:dyDescent="0.15">
      <c r="A842" s="376">
        <v>6</v>
      </c>
      <c r="B842" s="376">
        <v>1</v>
      </c>
      <c r="C842" s="361" t="s">
        <v>643</v>
      </c>
      <c r="D842" s="347"/>
      <c r="E842" s="347"/>
      <c r="F842" s="347"/>
      <c r="G842" s="347"/>
      <c r="H842" s="347"/>
      <c r="I842" s="347"/>
      <c r="J842" s="348">
        <v>9000020281000</v>
      </c>
      <c r="K842" s="349"/>
      <c r="L842" s="349"/>
      <c r="M842" s="349"/>
      <c r="N842" s="349"/>
      <c r="O842" s="349"/>
      <c r="P842" s="362" t="s">
        <v>642</v>
      </c>
      <c r="Q842" s="350"/>
      <c r="R842" s="350"/>
      <c r="S842" s="350"/>
      <c r="T842" s="350"/>
      <c r="U842" s="350"/>
      <c r="V842" s="350"/>
      <c r="W842" s="350"/>
      <c r="X842" s="350"/>
      <c r="Y842" s="351">
        <v>2</v>
      </c>
      <c r="Z842" s="352"/>
      <c r="AA842" s="352"/>
      <c r="AB842" s="353"/>
      <c r="AC842" s="363" t="s">
        <v>649</v>
      </c>
      <c r="AD842" s="371"/>
      <c r="AE842" s="371"/>
      <c r="AF842" s="371"/>
      <c r="AG842" s="371"/>
      <c r="AH842" s="842" t="s">
        <v>650</v>
      </c>
      <c r="AI842" s="843"/>
      <c r="AJ842" s="843"/>
      <c r="AK842" s="844"/>
      <c r="AL842" s="842" t="s">
        <v>650</v>
      </c>
      <c r="AM842" s="843"/>
      <c r="AN842" s="843"/>
      <c r="AO842" s="844"/>
      <c r="AP842" s="360" t="s">
        <v>651</v>
      </c>
      <c r="AQ842" s="360"/>
      <c r="AR842" s="360"/>
      <c r="AS842" s="360"/>
      <c r="AT842" s="360"/>
      <c r="AU842" s="360"/>
      <c r="AV842" s="360"/>
      <c r="AW842" s="360"/>
      <c r="AX842" s="360"/>
    </row>
    <row r="843" spans="1:50" ht="30" customHeight="1" x14ac:dyDescent="0.15">
      <c r="A843" s="376">
        <v>7</v>
      </c>
      <c r="B843" s="376">
        <v>1</v>
      </c>
      <c r="C843" s="361" t="s">
        <v>640</v>
      </c>
      <c r="D843" s="347"/>
      <c r="E843" s="347"/>
      <c r="F843" s="347"/>
      <c r="G843" s="347"/>
      <c r="H843" s="347"/>
      <c r="I843" s="347"/>
      <c r="J843" s="348">
        <v>1000020230006</v>
      </c>
      <c r="K843" s="349"/>
      <c r="L843" s="349"/>
      <c r="M843" s="349"/>
      <c r="N843" s="349"/>
      <c r="O843" s="349"/>
      <c r="P843" s="362" t="s">
        <v>642</v>
      </c>
      <c r="Q843" s="350"/>
      <c r="R843" s="350"/>
      <c r="S843" s="350"/>
      <c r="T843" s="350"/>
      <c r="U843" s="350"/>
      <c r="V843" s="350"/>
      <c r="W843" s="350"/>
      <c r="X843" s="350"/>
      <c r="Y843" s="351">
        <v>2</v>
      </c>
      <c r="Z843" s="352"/>
      <c r="AA843" s="352"/>
      <c r="AB843" s="353"/>
      <c r="AC843" s="363" t="s">
        <v>649</v>
      </c>
      <c r="AD843" s="371"/>
      <c r="AE843" s="371"/>
      <c r="AF843" s="371"/>
      <c r="AG843" s="371"/>
      <c r="AH843" s="842" t="s">
        <v>650</v>
      </c>
      <c r="AI843" s="843"/>
      <c r="AJ843" s="843"/>
      <c r="AK843" s="844"/>
      <c r="AL843" s="842" t="s">
        <v>650</v>
      </c>
      <c r="AM843" s="843"/>
      <c r="AN843" s="843"/>
      <c r="AO843" s="844"/>
      <c r="AP843" s="360" t="s">
        <v>651</v>
      </c>
      <c r="AQ843" s="360"/>
      <c r="AR843" s="360"/>
      <c r="AS843" s="360"/>
      <c r="AT843" s="360"/>
      <c r="AU843" s="360"/>
      <c r="AV843" s="360"/>
      <c r="AW843" s="360"/>
      <c r="AX843" s="360"/>
    </row>
    <row r="844" spans="1:50" ht="30" customHeight="1" x14ac:dyDescent="0.15">
      <c r="A844" s="376">
        <v>8</v>
      </c>
      <c r="B844" s="376">
        <v>1</v>
      </c>
      <c r="C844" s="361" t="s">
        <v>646</v>
      </c>
      <c r="D844" s="347"/>
      <c r="E844" s="347"/>
      <c r="F844" s="347"/>
      <c r="G844" s="347"/>
      <c r="H844" s="347"/>
      <c r="I844" s="347"/>
      <c r="J844" s="348">
        <v>5000020090000</v>
      </c>
      <c r="K844" s="349"/>
      <c r="L844" s="349"/>
      <c r="M844" s="349"/>
      <c r="N844" s="349"/>
      <c r="O844" s="349"/>
      <c r="P844" s="362" t="s">
        <v>642</v>
      </c>
      <c r="Q844" s="350"/>
      <c r="R844" s="350"/>
      <c r="S844" s="350"/>
      <c r="T844" s="350"/>
      <c r="U844" s="350"/>
      <c r="V844" s="350"/>
      <c r="W844" s="350"/>
      <c r="X844" s="350"/>
      <c r="Y844" s="351">
        <v>2</v>
      </c>
      <c r="Z844" s="352"/>
      <c r="AA844" s="352"/>
      <c r="AB844" s="353"/>
      <c r="AC844" s="363" t="s">
        <v>649</v>
      </c>
      <c r="AD844" s="371"/>
      <c r="AE844" s="371"/>
      <c r="AF844" s="371"/>
      <c r="AG844" s="371"/>
      <c r="AH844" s="842" t="s">
        <v>650</v>
      </c>
      <c r="AI844" s="843"/>
      <c r="AJ844" s="843"/>
      <c r="AK844" s="844"/>
      <c r="AL844" s="842" t="s">
        <v>650</v>
      </c>
      <c r="AM844" s="843"/>
      <c r="AN844" s="843"/>
      <c r="AO844" s="844"/>
      <c r="AP844" s="360" t="s">
        <v>651</v>
      </c>
      <c r="AQ844" s="360"/>
      <c r="AR844" s="360"/>
      <c r="AS844" s="360"/>
      <c r="AT844" s="360"/>
      <c r="AU844" s="360"/>
      <c r="AV844" s="360"/>
      <c r="AW844" s="360"/>
      <c r="AX844" s="360"/>
    </row>
    <row r="845" spans="1:50" ht="30" customHeight="1" x14ac:dyDescent="0.15">
      <c r="A845" s="376">
        <v>9</v>
      </c>
      <c r="B845" s="376">
        <v>1</v>
      </c>
      <c r="C845" s="361" t="s">
        <v>647</v>
      </c>
      <c r="D845" s="347"/>
      <c r="E845" s="347"/>
      <c r="F845" s="347"/>
      <c r="G845" s="347"/>
      <c r="H845" s="347"/>
      <c r="I845" s="347"/>
      <c r="J845" s="348">
        <v>6000020400009</v>
      </c>
      <c r="K845" s="349"/>
      <c r="L845" s="349"/>
      <c r="M845" s="349"/>
      <c r="N845" s="349"/>
      <c r="O845" s="349"/>
      <c r="P845" s="362" t="s">
        <v>642</v>
      </c>
      <c r="Q845" s="350"/>
      <c r="R845" s="350"/>
      <c r="S845" s="350"/>
      <c r="T845" s="350"/>
      <c r="U845" s="350"/>
      <c r="V845" s="350"/>
      <c r="W845" s="350"/>
      <c r="X845" s="350"/>
      <c r="Y845" s="351">
        <v>2</v>
      </c>
      <c r="Z845" s="352"/>
      <c r="AA845" s="352"/>
      <c r="AB845" s="353"/>
      <c r="AC845" s="363" t="s">
        <v>649</v>
      </c>
      <c r="AD845" s="371"/>
      <c r="AE845" s="371"/>
      <c r="AF845" s="371"/>
      <c r="AG845" s="371"/>
      <c r="AH845" s="842" t="s">
        <v>650</v>
      </c>
      <c r="AI845" s="843"/>
      <c r="AJ845" s="843"/>
      <c r="AK845" s="844"/>
      <c r="AL845" s="842" t="s">
        <v>650</v>
      </c>
      <c r="AM845" s="843"/>
      <c r="AN845" s="843"/>
      <c r="AO845" s="844"/>
      <c r="AP845" s="360" t="s">
        <v>651</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v>9000020011002</v>
      </c>
      <c r="K846" s="349"/>
      <c r="L846" s="349"/>
      <c r="M846" s="349"/>
      <c r="N846" s="349"/>
      <c r="O846" s="349"/>
      <c r="P846" s="362" t="s">
        <v>642</v>
      </c>
      <c r="Q846" s="350"/>
      <c r="R846" s="350"/>
      <c r="S846" s="350"/>
      <c r="T846" s="350"/>
      <c r="U846" s="350"/>
      <c r="V846" s="350"/>
      <c r="W846" s="350"/>
      <c r="X846" s="350"/>
      <c r="Y846" s="351">
        <v>2</v>
      </c>
      <c r="Z846" s="352"/>
      <c r="AA846" s="352"/>
      <c r="AB846" s="353"/>
      <c r="AC846" s="363" t="s">
        <v>649</v>
      </c>
      <c r="AD846" s="371"/>
      <c r="AE846" s="371"/>
      <c r="AF846" s="371"/>
      <c r="AG846" s="371"/>
      <c r="AH846" s="842" t="s">
        <v>650</v>
      </c>
      <c r="AI846" s="843"/>
      <c r="AJ846" s="843"/>
      <c r="AK846" s="844"/>
      <c r="AL846" s="842" t="s">
        <v>650</v>
      </c>
      <c r="AM846" s="843"/>
      <c r="AN846" s="843"/>
      <c r="AO846" s="844"/>
      <c r="AP846" s="360" t="s">
        <v>651</v>
      </c>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61"/>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3.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657</v>
      </c>
      <c r="D870" s="347"/>
      <c r="E870" s="347"/>
      <c r="F870" s="347"/>
      <c r="G870" s="347"/>
      <c r="H870" s="347"/>
      <c r="I870" s="347"/>
      <c r="J870" s="348" t="s">
        <v>658</v>
      </c>
      <c r="K870" s="349"/>
      <c r="L870" s="349"/>
      <c r="M870" s="349"/>
      <c r="N870" s="349"/>
      <c r="O870" s="349"/>
      <c r="P870" s="362" t="s">
        <v>659</v>
      </c>
      <c r="Q870" s="350"/>
      <c r="R870" s="350"/>
      <c r="S870" s="350"/>
      <c r="T870" s="350"/>
      <c r="U870" s="350"/>
      <c r="V870" s="350"/>
      <c r="W870" s="350"/>
      <c r="X870" s="350"/>
      <c r="Y870" s="351">
        <v>0.4</v>
      </c>
      <c r="Z870" s="352"/>
      <c r="AA870" s="352"/>
      <c r="AB870" s="353"/>
      <c r="AC870" s="363" t="s">
        <v>504</v>
      </c>
      <c r="AD870" s="371"/>
      <c r="AE870" s="371"/>
      <c r="AF870" s="371"/>
      <c r="AG870" s="371"/>
      <c r="AH870" s="842" t="s">
        <v>579</v>
      </c>
      <c r="AI870" s="843"/>
      <c r="AJ870" s="843"/>
      <c r="AK870" s="844"/>
      <c r="AL870" s="357">
        <v>100</v>
      </c>
      <c r="AM870" s="358"/>
      <c r="AN870" s="358"/>
      <c r="AO870" s="359"/>
      <c r="AP870" s="360" t="s">
        <v>579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664</v>
      </c>
      <c r="F1102" s="375"/>
      <c r="G1102" s="375"/>
      <c r="H1102" s="375"/>
      <c r="I1102" s="375"/>
      <c r="J1102" s="348" t="s">
        <v>661</v>
      </c>
      <c r="K1102" s="349"/>
      <c r="L1102" s="349"/>
      <c r="M1102" s="349"/>
      <c r="N1102" s="349"/>
      <c r="O1102" s="349"/>
      <c r="P1102" s="362" t="s">
        <v>661</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663</v>
      </c>
      <c r="AI1102" s="356"/>
      <c r="AJ1102" s="356"/>
      <c r="AK1102" s="356"/>
      <c r="AL1102" s="357" t="s">
        <v>663</v>
      </c>
      <c r="AM1102" s="358"/>
      <c r="AN1102" s="358"/>
      <c r="AO1102" s="359"/>
      <c r="AP1102" s="360" t="s">
        <v>661</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E698:AX69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I696:AL696"/>
    <mergeCell ref="AM696:AP696"/>
    <mergeCell ref="AQ696:AT696"/>
    <mergeCell ref="AU696:AX696"/>
    <mergeCell ref="E697:AX697"/>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E598:F602"/>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66">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1:AO871">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575</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2"/>
      <c r="AA2" s="833"/>
      <c r="AB2" s="1032" t="s">
        <v>11</v>
      </c>
      <c r="AC2" s="1033"/>
      <c r="AD2" s="1034"/>
      <c r="AE2" s="1038" t="s">
        <v>557</v>
      </c>
      <c r="AF2" s="1038"/>
      <c r="AG2" s="1038"/>
      <c r="AH2" s="1038"/>
      <c r="AI2" s="1038" t="s">
        <v>554</v>
      </c>
      <c r="AJ2" s="1038"/>
      <c r="AK2" s="1038"/>
      <c r="AL2" s="1038"/>
      <c r="AM2" s="1038" t="s">
        <v>528</v>
      </c>
      <c r="AN2" s="1038"/>
      <c r="AO2" s="103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2"/>
      <c r="AA9" s="833"/>
      <c r="AB9" s="1032" t="s">
        <v>11</v>
      </c>
      <c r="AC9" s="1033"/>
      <c r="AD9" s="1034"/>
      <c r="AE9" s="1038" t="s">
        <v>558</v>
      </c>
      <c r="AF9" s="1038"/>
      <c r="AG9" s="1038"/>
      <c r="AH9" s="1038"/>
      <c r="AI9" s="1038" t="s">
        <v>554</v>
      </c>
      <c r="AJ9" s="1038"/>
      <c r="AK9" s="1038"/>
      <c r="AL9" s="1038"/>
      <c r="AM9" s="1038" t="s">
        <v>528</v>
      </c>
      <c r="AN9" s="1038"/>
      <c r="AO9" s="103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2"/>
      <c r="AA16" s="833"/>
      <c r="AB16" s="1032" t="s">
        <v>11</v>
      </c>
      <c r="AC16" s="1033"/>
      <c r="AD16" s="1034"/>
      <c r="AE16" s="1038" t="s">
        <v>557</v>
      </c>
      <c r="AF16" s="1038"/>
      <c r="AG16" s="1038"/>
      <c r="AH16" s="1038"/>
      <c r="AI16" s="1038" t="s">
        <v>555</v>
      </c>
      <c r="AJ16" s="1038"/>
      <c r="AK16" s="1038"/>
      <c r="AL16" s="1038"/>
      <c r="AM16" s="1038" t="s">
        <v>528</v>
      </c>
      <c r="AN16" s="1038"/>
      <c r="AO16" s="103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2"/>
      <c r="AA23" s="833"/>
      <c r="AB23" s="1032" t="s">
        <v>11</v>
      </c>
      <c r="AC23" s="1033"/>
      <c r="AD23" s="1034"/>
      <c r="AE23" s="1038" t="s">
        <v>559</v>
      </c>
      <c r="AF23" s="1038"/>
      <c r="AG23" s="1038"/>
      <c r="AH23" s="1038"/>
      <c r="AI23" s="1038" t="s">
        <v>554</v>
      </c>
      <c r="AJ23" s="1038"/>
      <c r="AK23" s="1038"/>
      <c r="AL23" s="1038"/>
      <c r="AM23" s="1038" t="s">
        <v>528</v>
      </c>
      <c r="AN23" s="1038"/>
      <c r="AO23" s="103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2"/>
      <c r="AA30" s="833"/>
      <c r="AB30" s="1032" t="s">
        <v>11</v>
      </c>
      <c r="AC30" s="1033"/>
      <c r="AD30" s="1034"/>
      <c r="AE30" s="1038" t="s">
        <v>557</v>
      </c>
      <c r="AF30" s="1038"/>
      <c r="AG30" s="1038"/>
      <c r="AH30" s="1038"/>
      <c r="AI30" s="1038" t="s">
        <v>554</v>
      </c>
      <c r="AJ30" s="1038"/>
      <c r="AK30" s="1038"/>
      <c r="AL30" s="1038"/>
      <c r="AM30" s="1038" t="s">
        <v>552</v>
      </c>
      <c r="AN30" s="1038"/>
      <c r="AO30" s="103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2"/>
      <c r="AA37" s="833"/>
      <c r="AB37" s="1032" t="s">
        <v>11</v>
      </c>
      <c r="AC37" s="1033"/>
      <c r="AD37" s="1034"/>
      <c r="AE37" s="1038" t="s">
        <v>559</v>
      </c>
      <c r="AF37" s="1038"/>
      <c r="AG37" s="1038"/>
      <c r="AH37" s="1038"/>
      <c r="AI37" s="1038" t="s">
        <v>556</v>
      </c>
      <c r="AJ37" s="1038"/>
      <c r="AK37" s="1038"/>
      <c r="AL37" s="1038"/>
      <c r="AM37" s="1038" t="s">
        <v>553</v>
      </c>
      <c r="AN37" s="1038"/>
      <c r="AO37" s="103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2"/>
      <c r="AA44" s="833"/>
      <c r="AB44" s="1032" t="s">
        <v>11</v>
      </c>
      <c r="AC44" s="1033"/>
      <c r="AD44" s="1034"/>
      <c r="AE44" s="1038" t="s">
        <v>557</v>
      </c>
      <c r="AF44" s="1038"/>
      <c r="AG44" s="1038"/>
      <c r="AH44" s="1038"/>
      <c r="AI44" s="1038" t="s">
        <v>554</v>
      </c>
      <c r="AJ44" s="1038"/>
      <c r="AK44" s="1038"/>
      <c r="AL44" s="1038"/>
      <c r="AM44" s="1038" t="s">
        <v>528</v>
      </c>
      <c r="AN44" s="1038"/>
      <c r="AO44" s="103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2"/>
      <c r="AA51" s="833"/>
      <c r="AB51" s="557" t="s">
        <v>11</v>
      </c>
      <c r="AC51" s="1033"/>
      <c r="AD51" s="1034"/>
      <c r="AE51" s="1038" t="s">
        <v>557</v>
      </c>
      <c r="AF51" s="1038"/>
      <c r="AG51" s="1038"/>
      <c r="AH51" s="1038"/>
      <c r="AI51" s="1038" t="s">
        <v>554</v>
      </c>
      <c r="AJ51" s="1038"/>
      <c r="AK51" s="1038"/>
      <c r="AL51" s="1038"/>
      <c r="AM51" s="1038" t="s">
        <v>528</v>
      </c>
      <c r="AN51" s="1038"/>
      <c r="AO51" s="103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2"/>
      <c r="AA58" s="833"/>
      <c r="AB58" s="1032" t="s">
        <v>11</v>
      </c>
      <c r="AC58" s="1033"/>
      <c r="AD58" s="1034"/>
      <c r="AE58" s="1038" t="s">
        <v>557</v>
      </c>
      <c r="AF58" s="1038"/>
      <c r="AG58" s="1038"/>
      <c r="AH58" s="1038"/>
      <c r="AI58" s="1038" t="s">
        <v>554</v>
      </c>
      <c r="AJ58" s="1038"/>
      <c r="AK58" s="1038"/>
      <c r="AL58" s="1038"/>
      <c r="AM58" s="1038" t="s">
        <v>528</v>
      </c>
      <c r="AN58" s="1038"/>
      <c r="AO58" s="103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2"/>
      <c r="AA65" s="833"/>
      <c r="AB65" s="1032" t="s">
        <v>11</v>
      </c>
      <c r="AC65" s="1033"/>
      <c r="AD65" s="1034"/>
      <c r="AE65" s="1038" t="s">
        <v>557</v>
      </c>
      <c r="AF65" s="1038"/>
      <c r="AG65" s="1038"/>
      <c r="AH65" s="1038"/>
      <c r="AI65" s="1038" t="s">
        <v>554</v>
      </c>
      <c r="AJ65" s="1038"/>
      <c r="AK65" s="1038"/>
      <c r="AL65" s="1038"/>
      <c r="AM65" s="1038" t="s">
        <v>528</v>
      </c>
      <c r="AN65" s="1038"/>
      <c r="AO65" s="103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8"/>
      <c r="I3" s="668"/>
      <c r="J3" s="668"/>
      <c r="K3" s="668"/>
      <c r="L3" s="667" t="s">
        <v>18</v>
      </c>
      <c r="M3" s="668"/>
      <c r="N3" s="668"/>
      <c r="O3" s="668"/>
      <c r="P3" s="668"/>
      <c r="Q3" s="668"/>
      <c r="R3" s="668"/>
      <c r="S3" s="668"/>
      <c r="T3" s="668"/>
      <c r="U3" s="668"/>
      <c r="V3" s="668"/>
      <c r="W3" s="668"/>
      <c r="X3" s="669"/>
      <c r="Y3" s="653" t="s">
        <v>19</v>
      </c>
      <c r="Z3" s="654"/>
      <c r="AA3" s="654"/>
      <c r="AB3" s="798"/>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2019-08-14T11:05:59Z</cp:lastPrinted>
  <dcterms:created xsi:type="dcterms:W3CDTF">2012-03-13T00:50:25Z</dcterms:created>
  <dcterms:modified xsi:type="dcterms:W3CDTF">2019-08-15T01:33:26Z</dcterms:modified>
</cp:coreProperties>
</file>