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4760_健康局　健康課\★調整係★\01_170 予算・決算\行政事業レビューシート\平成31年度\⑧①行政事業レビューシート（最終公表版）、②概算要求反映状況調（事業単位整理表）\06.回答（外部有識者点検対象外）\栄養△\"/>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<sst xmlns="http://schemas.openxmlformats.org/spreadsheetml/2006/main" count="2962" uniqueCount="675">
  <si>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</si>
  <si>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</si>
  <si>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</si>
  <si>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</si>
  <si>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</si>
  <si>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</si>
  <si>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</si>
  <si>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</si>
  <si>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</si>
  <si>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</si>
  <si>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</si>
  <si>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</si>
  <si>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</si>
  <si>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</si>
  <si>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</si>
  <si>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</si>
  <si>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</si>
  <si>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</si>
  <si>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</si>
  <si>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</si>
  <si>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</si>
  <si>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</si>
  <si>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</si>
  <si>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</si>
  <si>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</si>
  <si>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</si>
  <si>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</si>
  <si>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</si>
  <si>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</si>
  <si>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</si>
  <si>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</si>
  <si>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</si>
  <si>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</si>
  <si>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</si>
  <si>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</si>
  <si>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</si>
  <si>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</si>
  <si>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</si>
  <si>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</si>
  <si>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</si>
  <si>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</si>
  <si>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</si>
  <si>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</si>
  <si>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</si>
  <si>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</si>
  <si>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</si>
  <si>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</si>
  <si>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</si>
  <si>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</si>
  <si>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</si>
  <si>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</si>
  <si>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</si>
  <si>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</si>
  <si>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</si>
  <si>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</si>
  <si>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</si>
  <si>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</si>
  <si>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</si>
  <si>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</si>
  <si>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</si>
  <si>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</si>
  <si>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</si>
  <si>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</si>
  <si>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</si>
  <si>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</si>
  <si>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</si>
  <si>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</si>
  <si>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</si>
  <si>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</si>
  <si>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</si>
  <si>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</si>
  <si>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</si>
  <si>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</si>
  <si>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</si>
  <si>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</si>
  <si>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</si>
  <si>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</si>
  <si>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</si>
  <si>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</si>
  <si>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</si>
  <si>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</si>
  <si>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</si>
  <si>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</si>
  <si>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</si>
  <si>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</si>
  <si>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</si>
  <si>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</si>
  <si>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</si>
  <si>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</si>
  <si>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</si>
  <si>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</si>
  <si>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</si>
  <si>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</si>
  <si>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</si>
  <si>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</si>
  <si>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</si>
  <si>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</si>
  <si>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</si>
  <si>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</si>
  <si>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</si>
  <si>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</si>
  <si>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</si>
  <si>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</si>
  <si>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</si>
  <si>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</si>
  <si>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</si>
  <si>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</si>
  <si>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</si>
  <si>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</si>
  <si>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</si>
  <si>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</si>
  <si>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</si>
  <si>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</si>
  <si>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</si>
  <si>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</si>
  <si>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</si>
  <si>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</si>
  <si>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</si>
  <si>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</si>
  <si>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</si>
  <si>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</si>
  <si>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</si>
  <si>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</si>
  <si>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</si>
  <si>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</si>
  <si>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</si>
  <si>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</si>
  <si>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</si>
  <si>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</si>
  <si>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</si>
  <si>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</si>
  <si>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</si>
  <si>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</si>
  <si>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</si>
  <si>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</si>
  <si>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</si>
  <si>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</si>
  <si>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</si>
  <si>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</si>
  <si>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</si>
  <si>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</si>
  <si>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</si>
  <si>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</si>
  <si>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</si>
  <si>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</si>
  <si>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</si>
  <si>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</si>
  <si>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</si>
  <si>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</si>
  <si>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</si>
  <si>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</si>
  <si>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</si>
  <si>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</si>
  <si>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</si>
  <si>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</si>
  <si>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</si>
  <si>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</si>
  <si>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</si>
  <si>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</si>
  <si>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</si>
  <si>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</si>
  <si>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</si>
  <si>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</si>
  <si>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</si>
  <si>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</si>
  <si>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</si>
  <si>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</si>
  <si>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</si>
  <si>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</si>
  <si>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</si>
  <si>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</si>
  <si>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</si>
  <si>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</si>
  <si>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</si>
  <si>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</si>
  <si>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</si>
  <si>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</si>
  <si>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</si>
  <si>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</si>
  <si>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</si>
  <si>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</si>
  <si>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</si>
  <si>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</si>
  <si>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</si>
  <si>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</si>
  <si>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</si>
  <si>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</si>
  <si>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</si>
  <si>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</si>
  <si>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</si>
  <si>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</si>
  <si>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</si>
  <si>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</si>
  <si>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</si>
  <si>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</si>
  <si>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</si>
  <si>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</si>
  <si>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</si>
  <si>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</si>
  <si>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</si>
  <si>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</si>
  <si>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</si>
  <si>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</si>
  <si>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</si>
  <si>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</si>
  <si>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</si>
  <si>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</si>
  <si>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</si>
  <si>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</si>
  <si>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</si>
  <si>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</si>
  <si>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</si>
  <si>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</si>
  <si>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</si>
  <si>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</si>
  <si>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</si>
  <si>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</si>
  <si>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</si>
  <si>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</si>
  <si>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</si>
  <si>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</si>
  <si>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</si>
  <si>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</si>
  <si>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</si>
  <si>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</si>
  <si>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</si>
  <si>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</si>
  <si>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</si>
  <si>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</si>
  <si>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</si>
  <si>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</si>
  <si>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</si>
  <si>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</si>
  <si>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</si>
  <si>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</si>
  <si>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</si>
  <si>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</si>
  <si>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</si>
  <si>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</si>
  <si>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</si>
  <si>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</si>
  <si>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</si>
  <si>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</si>
  <si>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</si>
  <si>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</si>
  <si>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</si>
  <si>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</si>
  <si>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</si>
  <si>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</si>
  <si>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</si>
  <si>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</si>
  <si>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</si>
  <si>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</si>
  <si>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</si>
  <si>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</si>
  <si>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</si>
  <si>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</si>
  <si>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</si>
  <si>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</si>
  <si>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</si>
  <si>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</si>
  <si>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</si>
  <si>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</si>
  <si>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</si>
  <si>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</si>
  <si>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</si>
  <si>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</si>
  <si>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</si>
  <si>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</si>
  <si>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</si>
  <si>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</si>
  <si>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</si>
  <si>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</si>
  <si>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</si>
  <si>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</si>
  <si>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</si>
  <si>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</si>
  <si>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</si>
  <si>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</si>
  <si>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</si>
  <si>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</si>
  <si>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</si>
  <si>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</si>
  <si>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</si>
  <si>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</si>
  <si>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</si>
  <si>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</si>
  <si>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</si>
  <si>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</si>
  <si>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</si>
  <si>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</si>
  <si>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</si>
  <si>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</si>
  <si>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</si>
  <si>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</si>
  <si>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</si>
  <si>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</si>
  <si>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</si>
  <si>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</si>
  <si>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</si>
  <si>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</si>
  <si>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</si>
  <si>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</si>
  <si>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</si>
  <si>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</si>
  <si>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</si>
  <si>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</si>
  <si>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</si>
  <si>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</si>
  <si>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</si>
  <si>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</si>
  <si>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</si>
  <si>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</si>
  <si>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</si>
  <si>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</si>
  <si>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</si>
  <si>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</si>
  <si>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</si>
  <si>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</si>
  <si>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</si>
  <si>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</si>
  <si>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</si>
  <si>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</si>
  <si>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</si>
  <si>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</si>
  <si>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</si>
  <si>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</si>
  <si>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</si>
  <si>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</si>
  <si>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</si>
  <si>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</si>
  <si>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</si>
  <si>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</si>
  <si>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</si>
  <si>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</si>
  <si>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</si>
  <si>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</si>
  <si>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</si>
  <si>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</si>
  <si>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</si>
  <si>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</si>
  <si>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</si>
  <si>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</si>
  <si>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</si>
  <si>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</si>
  <si>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</si>
  <si>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</si>
  <si>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</si>
  <si>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</si>
  <si>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</si>
  <si>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</si>
  <si>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</si>
  <si>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</si>
  <si>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</si>
  <si>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</si>
  <si>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</si>
  <si>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</si>
  <si>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</si>
  <si>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</si>
  <si>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</si>
  <si>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</si>
  <si>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</si>
  <si>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</si>
  <si>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</si>
  <si>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</si>
  <si>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</si>
  <si>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</si>
  <si>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</si>
  <si>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</si>
  <si>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</si>
  <si>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</si>
  <si>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</si>
  <si>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</si>
  <si>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</si>
  <si>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</si>
  <si>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</si>
  <si>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</si>
  <si>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</si>
  <si>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</si>
  <si>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</si>
  <si>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</si>
  <si>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</si>
  <si>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</si>
  <si>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</si>
  <si>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</si>
  <si>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</si>
  <si>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</si>
  <si>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</si>
  <si>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</si>
  <si>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</si>
  <si>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</si>
  <si>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</si>
  <si>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</si>
  <si>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</si>
  <si>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</si>
  <si>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</si>
  <si>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</si>
  <si>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</si>
  <si>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</si>
  <si>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</si>
  <si>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</si>
  <si>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</si>
  <si>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</si>
  <si>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</si>
  <si>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</si>
  <si>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</si>
  <si>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</si>
  <si>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</si>
  <si>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</si>
  <si>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</si>
  <si>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</si>
  <si>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</si>
  <si>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</si>
  <si>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</si>
  <si>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</si>
  <si>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</si>
  <si>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</si>
  <si>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</si>
  <si>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</si>
  <si>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</si>
  <si>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</si>
  <si>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</si>
  <si>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</si>
  <si>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</si>
  <si>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</si>
  <si>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</si>
  <si>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</si>
  <si>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</si>
  <si>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</si>
  <si>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</si>
  <si>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</si>
  <si>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</si>
  <si>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</si>
  <si>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</si>
  <si>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</si>
  <si>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</si>
  <si>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</si>
  <si>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</si>
  <si>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</si>
  <si>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</si>
  <si>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</si>
  <si>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</si>
  <si>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</si>
  <si>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</si>
  <si>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</si>
  <si>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</si>
  <si>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</si>
  <si>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</si>
  <si>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</si>
  <si>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</si>
  <si>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</si>
  <si>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</si>
  <si>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</si>
  <si>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</si>
  <si>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</si>
  <si>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</si>
  <si>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</si>
  <si>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</si>
  <si>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</si>
  <si>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</si>
  <si>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</si>
  <si>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</si>
  <si>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</si>
  <si>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</si>
  <si>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</si>
  <si>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</si>
  <si>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</si>
  <si>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</si>
  <si>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</si>
  <si>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</si>
  <si>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</si>
  <si>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</si>
  <si>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</si>
  <si>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</si>
  <si>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</si>
  <si>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</si>
  <si>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</si>
  <si>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</si>
  <si>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</si>
  <si>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</si>
  <si>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</si>
  <si>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</si>
  <si>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</si>
  <si>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</si>
  <si>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</si>
  <si>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</si>
  <si>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</si>
  <si>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</si>
  <si>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</si>
  <si>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</si>
  <si>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</si>
  <si>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</si>
  <si>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</si>
  <si>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</si>
  <si>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</si>
  <si>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</si>
  <si>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</si>
  <si>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</si>
  <si>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</si>
  <si>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</si>
  <si>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</si>
  <si>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</si>
  <si>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</si>
  <si>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</si>
  <si>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</si>
  <si>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</si>
  <si>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</si>
  <si>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</si>
  <si>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</si>
  <si>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</si>
  <si>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</si>
  <si>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</si>
  <si>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</si>
  <si>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</si>
  <si>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</si>
  <si>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</si>
  <si>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</si>
  <si>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</si>
  <si>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</si>
  <si>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</si>
  <si>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</si>
  <si>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</si>
  <si>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</si>
  <si>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</si>
  <si>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</si>
  <si>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</si>
  <si>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</si>
  <si>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</si>
  <si>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</si>
  <si>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</si>
  <si>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</si>
  <si>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</si>
  <si>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</si>
  <si>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</si>
  <si>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</si>
  <si>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</si>
  <si>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</si>
  <si>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</si>
  <si>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</si>
  <si>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</si>
  <si>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</si>
  <si>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</si>
  <si>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</si>
  <si>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</si>
  <si>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</si>
  <si>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</si>
  <si>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</si>
  <si>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</si>
  <si>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</si>
  <si>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</si>
  <si>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</si>
  <si>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</si>
  <si>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</si>
  <si>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</si>
  <si>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</si>
  <si>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</si>
  <si>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</si>
  <si>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</si>
  <si>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</si>
  <si>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</si>
  <si>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</si>
  <si>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</si>
  <si>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</si>
  <si>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</si>
  <si>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</si>
  <si>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</si>
  <si>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</si>
  <si>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</si>
  <si>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</si>
  <si>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</si>
  <si>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</si>
  <si>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国民健康・栄養調査委託費</t>
    <phoneticPr fontId="5"/>
  </si>
  <si>
    <t>健康局</t>
    <rPh sb="0" eb="3">
      <t>ケンコウキョク</t>
    </rPh>
    <phoneticPr fontId="5"/>
  </si>
  <si>
    <t>健康課栄養指導室</t>
    <rPh sb="0" eb="3">
      <t>ケンコウカ</t>
    </rPh>
    <rPh sb="3" eb="5">
      <t>エイヨウ</t>
    </rPh>
    <rPh sb="5" eb="8">
      <t>シドウシツ</t>
    </rPh>
    <phoneticPr fontId="5"/>
  </si>
  <si>
    <t>栄養指導室長　清野　富久江</t>
    <rPh sb="0" eb="2">
      <t>エイヨウ</t>
    </rPh>
    <rPh sb="2" eb="4">
      <t>シドウ</t>
    </rPh>
    <rPh sb="4" eb="6">
      <t>シツチョウ</t>
    </rPh>
    <rPh sb="7" eb="9">
      <t>セイノ</t>
    </rPh>
    <rPh sb="10" eb="13">
      <t>フクエ</t>
    </rPh>
    <phoneticPr fontId="5"/>
  </si>
  <si>
    <t>○</t>
  </si>
  <si>
    <t>健康増進法（平成14年法律第103号）第10条</t>
    <phoneticPr fontId="5"/>
  </si>
  <si>
    <t>国民健康・栄養調査は、国民の身体状況、栄養摂取量及び生活習慣の状況を明らかにするために、国民生活基礎調査から無作為に抽出された300単位区内の世帯（約5,700世帯）及び当該世帯の１歳以上の世帯員（約15,000人）を対象に、毎年11月に実施されているものであり、国は、健康増進法第13条に基づき、調査の実施にかかる費用を負担する。
※補助率：10/10</t>
    <phoneticPr fontId="5"/>
  </si>
  <si>
    <t>-</t>
  </si>
  <si>
    <t>-</t>
    <phoneticPr fontId="5"/>
  </si>
  <si>
    <t>-</t>
    <phoneticPr fontId="5"/>
  </si>
  <si>
    <t>-</t>
    <phoneticPr fontId="5"/>
  </si>
  <si>
    <t>国民健康・栄養調査委託費</t>
    <phoneticPr fontId="5"/>
  </si>
  <si>
    <t>健康増進施策に必要な基礎資料を得るため、調査の結果を毎年１回報告する。</t>
    <rPh sb="0" eb="2">
      <t>ケンコウ</t>
    </rPh>
    <rPh sb="2" eb="4">
      <t>ゾウシン</t>
    </rPh>
    <rPh sb="4" eb="6">
      <t>セサク</t>
    </rPh>
    <rPh sb="7" eb="9">
      <t>ヒツヨウ</t>
    </rPh>
    <rPh sb="10" eb="12">
      <t>キソ</t>
    </rPh>
    <rPh sb="12" eb="14">
      <t>シリョウ</t>
    </rPh>
    <rPh sb="15" eb="16">
      <t>エ</t>
    </rPh>
    <rPh sb="20" eb="22">
      <t>チョウサ</t>
    </rPh>
    <rPh sb="23" eb="25">
      <t>ケッカ</t>
    </rPh>
    <rPh sb="26" eb="28">
      <t>マイトシ</t>
    </rPh>
    <rPh sb="29" eb="30">
      <t>カイ</t>
    </rPh>
    <rPh sb="30" eb="32">
      <t>ホウコク</t>
    </rPh>
    <phoneticPr fontId="5"/>
  </si>
  <si>
    <t>報告の回数</t>
    <rPh sb="0" eb="2">
      <t>ホウコク</t>
    </rPh>
    <rPh sb="3" eb="5">
      <t>カイスウ</t>
    </rPh>
    <phoneticPr fontId="5"/>
  </si>
  <si>
    <t>報告</t>
    <rPh sb="0" eb="2">
      <t>ホウコク</t>
    </rPh>
    <phoneticPr fontId="5"/>
  </si>
  <si>
    <t>-</t>
    <phoneticPr fontId="5"/>
  </si>
  <si>
    <t>-</t>
    <phoneticPr fontId="5"/>
  </si>
  <si>
    <t>国民健康・栄養調査報告</t>
    <phoneticPr fontId="5"/>
  </si>
  <si>
    <t>調査地区数</t>
    <rPh sb="0" eb="2">
      <t>チョウサ</t>
    </rPh>
    <rPh sb="2" eb="4">
      <t>チク</t>
    </rPh>
    <rPh sb="4" eb="5">
      <t>スウ</t>
    </rPh>
    <phoneticPr fontId="5"/>
  </si>
  <si>
    <t>委託費（百万円）／調査実施単位区数</t>
    <phoneticPr fontId="5"/>
  </si>
  <si>
    <t>円</t>
    <rPh sb="0" eb="1">
      <t>エン</t>
    </rPh>
    <phoneticPr fontId="5"/>
  </si>
  <si>
    <t>　　X/Y</t>
    <phoneticPr fontId="5"/>
  </si>
  <si>
    <t>265/475</t>
  </si>
  <si>
    <t>173/300</t>
  </si>
  <si>
    <t>Ⅰ－10　妊産婦・児童から高齢者に至るまでの幅広い年齢層において、地域・職場などの様々な場所で、国民的な健康作りを推進すること</t>
    <rPh sb="5" eb="8">
      <t>ニンサンプ</t>
    </rPh>
    <rPh sb="9" eb="11">
      <t>ジドウ</t>
    </rPh>
    <rPh sb="13" eb="16">
      <t>コウレイシャ</t>
    </rPh>
    <rPh sb="17" eb="18">
      <t>イタ</t>
    </rPh>
    <rPh sb="22" eb="24">
      <t>ハバヒロ</t>
    </rPh>
    <rPh sb="25" eb="28">
      <t>ネンレイソウ</t>
    </rPh>
    <rPh sb="33" eb="35">
      <t>チイキ</t>
    </rPh>
    <rPh sb="36" eb="38">
      <t>ショクバ</t>
    </rPh>
    <rPh sb="41" eb="43">
      <t>サマザマ</t>
    </rPh>
    <rPh sb="44" eb="46">
      <t>バショ</t>
    </rPh>
    <rPh sb="48" eb="51">
      <t>コクミンテキ</t>
    </rPh>
    <rPh sb="52" eb="54">
      <t>ケンコウ</t>
    </rPh>
    <rPh sb="54" eb="55">
      <t>ヅク</t>
    </rPh>
    <rPh sb="57" eb="59">
      <t>スイシン</t>
    </rPh>
    <phoneticPr fontId="5"/>
  </si>
  <si>
    <t>Ⅰ－10－２　生活習慣の改善等により健康寿命の延伸等を図ること</t>
    <rPh sb="7" eb="9">
      <t>セイカツ</t>
    </rPh>
    <rPh sb="9" eb="11">
      <t>シュウカン</t>
    </rPh>
    <rPh sb="12" eb="14">
      <t>カイゼン</t>
    </rPh>
    <rPh sb="14" eb="15">
      <t>トウ</t>
    </rPh>
    <rPh sb="18" eb="20">
      <t>ケンコウ</t>
    </rPh>
    <rPh sb="20" eb="22">
      <t>ジュミョウ</t>
    </rPh>
    <rPh sb="23" eb="25">
      <t>エンシン</t>
    </rPh>
    <rPh sb="25" eb="26">
      <t>トウ</t>
    </rPh>
    <rPh sb="27" eb="28">
      <t>ハカ</t>
    </rPh>
    <phoneticPr fontId="5"/>
  </si>
  <si>
    <t>肥満者の割合
①20～60歳代男性の肥満者の割合
（出典：国民健康・栄養調査）</t>
    <phoneticPr fontId="5"/>
  </si>
  <si>
    <t>肥満者の割合
②40～60歳代女性の肥満者の割合
（出典：国民健康・栄養調査）</t>
    <phoneticPr fontId="5"/>
  </si>
  <si>
    <t>％</t>
    <phoneticPr fontId="5"/>
  </si>
  <si>
    <t>-</t>
    <phoneticPr fontId="5"/>
  </si>
  <si>
    <t>-</t>
    <phoneticPr fontId="5"/>
  </si>
  <si>
    <t>-</t>
    <phoneticPr fontId="5"/>
  </si>
  <si>
    <t>-</t>
    <phoneticPr fontId="5"/>
  </si>
  <si>
    <t>健康増進法（平成14年法律第103号）第10条に基づき実施するものであり、国民の身体の状況、栄養摂取量及び生活習慣の状況を明らかにすることで、国民の健康の増進の総合的な推進を図る。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</si>
  <si>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</si>
  <si>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</si>
  <si>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</si>
  <si>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</si>
  <si>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</si>
  <si>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</si>
  <si>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</si>
  <si>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</si>
  <si>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</si>
  <si>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</si>
  <si>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</si>
  <si>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t>
    <phoneticPr fontId="5"/>
  </si>
  <si>
    <t>国民の健康増進を図るために重要な課題を明らかにする基礎資料を得るための統計調査を行うために欠かせない事業である。国内の代表的な調査であることから、当該調査結果は、きわめて有益な情報であり、広く国民のニーズが高い事業であるため、国費を投入して実施する必要がある。</t>
    <phoneticPr fontId="5"/>
  </si>
  <si>
    <t>健康増進法に基づき厚生労働大臣が行う者であり、国民の健康増進の総合的な推進を図るための基礎資料を得ることを目的としていることから、国が実施すべき事業である。</t>
    <phoneticPr fontId="5"/>
  </si>
  <si>
    <t>当該調査結果は、「健康日本21（第二次）」の目標項目の評価指標として使用されており、毎年モニタリングを行い、目標の達成状況の評価を行うために優先度の高い事業となっている。</t>
    <phoneticPr fontId="5"/>
  </si>
  <si>
    <t>自治体における消耗品等にかかる支出の抑制等にコストの削減に努めている。</t>
    <phoneticPr fontId="5"/>
  </si>
  <si>
    <t>当該調査のために必要な報酬、賃金、需用費等、費目・使途が事業目的に即したものとなっており、適切に施行された。</t>
    <phoneticPr fontId="5"/>
  </si>
  <si>
    <t>適切に調査が実施され、見込み通り結果の公表を行うことができた。引き続き適切に実施するよう努める。</t>
    <phoneticPr fontId="5"/>
  </si>
  <si>
    <t>見込みに見合った調査実施単位区数で適切に調査が実施された。引き続き、適切に実施するよう努める。</t>
    <phoneticPr fontId="5"/>
  </si>
  <si>
    <t>成果物は、国民の健康増進を図るための企画・立案に資する基礎資料となっており、十分に活用されている。今後さらに都道府県や施策のニーズに合わせて、目的を持った調査結果の分析や公表を行う必要がある。</t>
    <phoneticPr fontId="5"/>
  </si>
  <si>
    <t>目的・予算の状況、資金の流れ、費目・使途、活動実績について妥当であった。健康増進施策に必要な基礎資料となる、調査結果の公表に向けた集計作業を進めており、調査から１年以内の結果公表ができる見通しであり、目標達成に向けて適切に実施された。</t>
    <rPh sb="0" eb="2">
      <t>モクテキ</t>
    </rPh>
    <rPh sb="3" eb="5">
      <t>ヨサン</t>
    </rPh>
    <rPh sb="6" eb="8">
      <t>ジョウキョウ</t>
    </rPh>
    <rPh sb="9" eb="11">
      <t>シキン</t>
    </rPh>
    <rPh sb="12" eb="13">
      <t>ナガ</t>
    </rPh>
    <rPh sb="15" eb="17">
      <t>ヒモク</t>
    </rPh>
    <rPh sb="18" eb="20">
      <t>シト</t>
    </rPh>
    <rPh sb="21" eb="23">
      <t>カツドウ</t>
    </rPh>
    <rPh sb="23" eb="25">
      <t>ジッセキ</t>
    </rPh>
    <rPh sb="29" eb="31">
      <t>ダトウ</t>
    </rPh>
    <rPh sb="36" eb="38">
      <t>ケンコウ</t>
    </rPh>
    <rPh sb="38" eb="40">
      <t>ゾウシン</t>
    </rPh>
    <rPh sb="40" eb="42">
      <t>セサク</t>
    </rPh>
    <rPh sb="43" eb="45">
      <t>ヒツヨウ</t>
    </rPh>
    <rPh sb="46" eb="48">
      <t>キソ</t>
    </rPh>
    <rPh sb="48" eb="50">
      <t>シリョウ</t>
    </rPh>
    <rPh sb="54" eb="56">
      <t>チョウサ</t>
    </rPh>
    <rPh sb="56" eb="58">
      <t>ケッカ</t>
    </rPh>
    <rPh sb="59" eb="61">
      <t>コウヒョウ</t>
    </rPh>
    <rPh sb="62" eb="63">
      <t>ム</t>
    </rPh>
    <rPh sb="65" eb="67">
      <t>シュウケイ</t>
    </rPh>
    <rPh sb="67" eb="69">
      <t>サギョウ</t>
    </rPh>
    <rPh sb="70" eb="71">
      <t>スス</t>
    </rPh>
    <rPh sb="76" eb="78">
      <t>チョウサ</t>
    </rPh>
    <rPh sb="81" eb="82">
      <t>ネン</t>
    </rPh>
    <rPh sb="82" eb="84">
      <t>イナイ</t>
    </rPh>
    <rPh sb="85" eb="87">
      <t>ケッカ</t>
    </rPh>
    <rPh sb="87" eb="89">
      <t>コウヒョウ</t>
    </rPh>
    <rPh sb="93" eb="95">
      <t>ミトオ</t>
    </rPh>
    <rPh sb="100" eb="102">
      <t>モクヒョウ</t>
    </rPh>
    <rPh sb="102" eb="104">
      <t>タッセイ</t>
    </rPh>
    <rPh sb="105" eb="106">
      <t>ム</t>
    </rPh>
    <rPh sb="108" eb="110">
      <t>テキセツ</t>
    </rPh>
    <rPh sb="111" eb="113">
      <t>ジッシ</t>
    </rPh>
    <phoneticPr fontId="5"/>
  </si>
  <si>
    <t>調査の実施にあたって、調査結果が健康・栄養課題の解決に向けた取組の成果をあげるために活用されるよう、毎年調査項目等の見通しを行っており、今後も引き続き見直しを行いながら、さらに効率的に調査を実施する必要がある。</t>
    <rPh sb="0" eb="2">
      <t>チョウサ</t>
    </rPh>
    <rPh sb="3" eb="5">
      <t>ジッシ</t>
    </rPh>
    <rPh sb="11" eb="13">
      <t>チョウサ</t>
    </rPh>
    <rPh sb="13" eb="15">
      <t>ケッカ</t>
    </rPh>
    <rPh sb="16" eb="18">
      <t>ケンコウ</t>
    </rPh>
    <rPh sb="19" eb="21">
      <t>エイヨウ</t>
    </rPh>
    <rPh sb="21" eb="23">
      <t>カダイ</t>
    </rPh>
    <rPh sb="24" eb="26">
      <t>カイケツ</t>
    </rPh>
    <rPh sb="27" eb="28">
      <t>ム</t>
    </rPh>
    <rPh sb="30" eb="32">
      <t>トリクミ</t>
    </rPh>
    <rPh sb="33" eb="35">
      <t>セイカ</t>
    </rPh>
    <rPh sb="42" eb="44">
      <t>カツヨウ</t>
    </rPh>
    <rPh sb="50" eb="52">
      <t>マイトシ</t>
    </rPh>
    <rPh sb="52" eb="54">
      <t>チョウサ</t>
    </rPh>
    <rPh sb="54" eb="56">
      <t>コウモク</t>
    </rPh>
    <rPh sb="56" eb="57">
      <t>トウ</t>
    </rPh>
    <rPh sb="58" eb="60">
      <t>ミトオ</t>
    </rPh>
    <rPh sb="62" eb="63">
      <t>オコナ</t>
    </rPh>
    <rPh sb="68" eb="70">
      <t>コンゴ</t>
    </rPh>
    <rPh sb="71" eb="72">
      <t>ヒ</t>
    </rPh>
    <rPh sb="73" eb="74">
      <t>ツヅ</t>
    </rPh>
    <rPh sb="75" eb="77">
      <t>ミナオ</t>
    </rPh>
    <rPh sb="79" eb="80">
      <t>オコナ</t>
    </rPh>
    <rPh sb="88" eb="91">
      <t>コウリツテキ</t>
    </rPh>
    <rPh sb="92" eb="94">
      <t>チョウサ</t>
    </rPh>
    <rPh sb="95" eb="97">
      <t>ジッシ</t>
    </rPh>
    <rPh sb="99" eb="101">
      <t>ヒツヨウ</t>
    </rPh>
    <phoneticPr fontId="5"/>
  </si>
  <si>
    <t>308</t>
    <phoneticPr fontId="5"/>
  </si>
  <si>
    <t>280</t>
    <phoneticPr fontId="5"/>
  </si>
  <si>
    <t>242</t>
    <phoneticPr fontId="5"/>
  </si>
  <si>
    <t>283</t>
    <phoneticPr fontId="5"/>
  </si>
  <si>
    <t>297</t>
    <phoneticPr fontId="5"/>
  </si>
  <si>
    <t>309</t>
    <phoneticPr fontId="5"/>
  </si>
  <si>
    <t>306</t>
    <phoneticPr fontId="5"/>
  </si>
  <si>
    <t>311</t>
    <phoneticPr fontId="5"/>
  </si>
  <si>
    <t>平成30年国民健康・栄養調査の実施について（平成30年７月27日健発0727第３号）</t>
    <phoneticPr fontId="5"/>
  </si>
  <si>
    <t>調査実施単位区数
※28年度、令和２年度は拡大調査に伴い、抽出母体が国勢調査であるため「調査地区数」（1地区≒２単位区）</t>
    <rPh sb="12" eb="14">
      <t>ネンド</t>
    </rPh>
    <rPh sb="15" eb="17">
      <t>レイワ</t>
    </rPh>
    <phoneticPr fontId="5"/>
  </si>
  <si>
    <t>116/300</t>
    <phoneticPr fontId="5"/>
  </si>
  <si>
    <t>千葉県</t>
    <rPh sb="0" eb="3">
      <t>チバケン</t>
    </rPh>
    <phoneticPr fontId="5"/>
  </si>
  <si>
    <t>埼玉県</t>
    <rPh sb="0" eb="3">
      <t>サイタマケン</t>
    </rPh>
    <phoneticPr fontId="5"/>
  </si>
  <si>
    <t>愛知県</t>
    <rPh sb="0" eb="3">
      <t>アイチケン</t>
    </rPh>
    <phoneticPr fontId="5"/>
  </si>
  <si>
    <t>横浜市</t>
    <rPh sb="0" eb="3">
      <t>ヨコハマシ</t>
    </rPh>
    <phoneticPr fontId="5"/>
  </si>
  <si>
    <t>国民健康・栄養調査の実施</t>
    <rPh sb="0" eb="4">
      <t>コクミンケンコウ</t>
    </rPh>
    <rPh sb="5" eb="9">
      <t>エイヨウチョウサ</t>
    </rPh>
    <rPh sb="10" eb="12">
      <t>ジッシ</t>
    </rPh>
    <phoneticPr fontId="5"/>
  </si>
  <si>
    <t>神戸市</t>
    <rPh sb="0" eb="3">
      <t>コウベシ</t>
    </rPh>
    <phoneticPr fontId="5"/>
  </si>
  <si>
    <t>東京都</t>
    <rPh sb="0" eb="3">
      <t>トウキョウト</t>
    </rPh>
    <phoneticPr fontId="5"/>
  </si>
  <si>
    <t>大阪府</t>
    <rPh sb="0" eb="3">
      <t>オオサカフ</t>
    </rPh>
    <phoneticPr fontId="5"/>
  </si>
  <si>
    <t>栃木県</t>
    <rPh sb="0" eb="3">
      <t>トチギケン</t>
    </rPh>
    <phoneticPr fontId="5"/>
  </si>
  <si>
    <t>福岡県</t>
    <rPh sb="0" eb="3">
      <t>フクオカケン</t>
    </rPh>
    <phoneticPr fontId="5"/>
  </si>
  <si>
    <t>A.千葉県</t>
    <rPh sb="2" eb="5">
      <t>チバケン</t>
    </rPh>
    <phoneticPr fontId="5"/>
  </si>
  <si>
    <t>補助金等交付</t>
  </si>
  <si>
    <t>-</t>
    <phoneticPr fontId="5"/>
  </si>
  <si>
    <t>-</t>
    <phoneticPr fontId="5"/>
  </si>
  <si>
    <t>その他</t>
    <rPh sb="2" eb="3">
      <t>タ</t>
    </rPh>
    <phoneticPr fontId="5"/>
  </si>
  <si>
    <t>人件費</t>
    <rPh sb="0" eb="3">
      <t>ジンケンヒ</t>
    </rPh>
    <phoneticPr fontId="5"/>
  </si>
  <si>
    <t>札幌市</t>
    <rPh sb="0" eb="3">
      <t>サッポロシ</t>
    </rPh>
    <phoneticPr fontId="5"/>
  </si>
  <si>
    <t>栄養士、保健師、看護師に係る人件費(213名)</t>
    <rPh sb="0" eb="3">
      <t>エイヨウシ</t>
    </rPh>
    <rPh sb="4" eb="7">
      <t>ホケンシ</t>
    </rPh>
    <rPh sb="8" eb="11">
      <t>カンゴシ</t>
    </rPh>
    <rPh sb="12" eb="13">
      <t>カカ</t>
    </rPh>
    <rPh sb="14" eb="17">
      <t>ジンケンヒ</t>
    </rPh>
    <rPh sb="21" eb="22">
      <t>メイ</t>
    </rPh>
    <phoneticPr fontId="5"/>
  </si>
  <si>
    <t>旅費、物品購入費、委託料</t>
    <rPh sb="0" eb="2">
      <t>リョヒ</t>
    </rPh>
    <rPh sb="3" eb="5">
      <t>ブッピン</t>
    </rPh>
    <rPh sb="5" eb="8">
      <t>コウニュウヒ</t>
    </rPh>
    <rPh sb="9" eb="12">
      <t>イタクリョウ</t>
    </rPh>
    <phoneticPr fontId="5"/>
  </si>
  <si>
    <t>株式会社a</t>
    <rPh sb="0" eb="4">
      <t>カブシキガイシャ</t>
    </rPh>
    <phoneticPr fontId="5"/>
  </si>
  <si>
    <t>-</t>
    <phoneticPr fontId="5"/>
  </si>
  <si>
    <t>血液検査の実施</t>
    <rPh sb="0" eb="2">
      <t>ケツエキ</t>
    </rPh>
    <rPh sb="2" eb="4">
      <t>ケンサ</t>
    </rPh>
    <rPh sb="5" eb="7">
      <t>ジッシ</t>
    </rPh>
    <phoneticPr fontId="5"/>
  </si>
  <si>
    <t>125/300</t>
    <phoneticPr fontId="5"/>
  </si>
  <si>
    <t>-</t>
    <phoneticPr fontId="5"/>
  </si>
  <si>
    <t>-</t>
    <phoneticPr fontId="5"/>
  </si>
  <si>
    <t>-</t>
    <phoneticPr fontId="5"/>
  </si>
  <si>
    <t>-</t>
    <phoneticPr fontId="5"/>
  </si>
  <si>
    <t>-</t>
    <phoneticPr fontId="5"/>
  </si>
  <si>
    <t>地方自治法施行令で認められている少額随契を行っている。</t>
    <rPh sb="0" eb="2">
      <t>チホウ</t>
    </rPh>
    <rPh sb="2" eb="5">
      <t>ジチホウ</t>
    </rPh>
    <rPh sb="5" eb="8">
      <t>セコウレイ</t>
    </rPh>
    <rPh sb="9" eb="10">
      <t>ミト</t>
    </rPh>
    <rPh sb="16" eb="18">
      <t>ショウガク</t>
    </rPh>
    <rPh sb="18" eb="20">
      <t>ズイケイ</t>
    </rPh>
    <rPh sb="21" eb="22">
      <t>オコナ</t>
    </rPh>
    <phoneticPr fontId="5"/>
  </si>
  <si>
    <t>点検対象外</t>
    <rPh sb="0" eb="2">
      <t>テンケン</t>
    </rPh>
    <rPh sb="2" eb="5">
      <t>タイショウガイ</t>
    </rPh>
    <phoneticPr fontId="5"/>
  </si>
  <si>
    <t>健康増進法第10条に基づき、健康増進の総合的な推進を図るための基礎資料を得ること。</t>
    <phoneticPr fontId="5"/>
  </si>
  <si>
    <t>健康増進法第10条に基づき、健康増進の総合的な推進を図るための基礎資料を得るために必要な事業であり、引き続き、必要な予算額を確保し、適正な執行に努めること。</t>
    <rPh sb="41" eb="43">
      <t>ヒツヨウ</t>
    </rPh>
    <rPh sb="44" eb="46">
      <t>ジギョウ</t>
    </rPh>
    <phoneticPr fontId="5"/>
  </si>
  <si>
    <t>-</t>
    <phoneticPr fontId="5"/>
  </si>
  <si>
    <t>-</t>
    <phoneticPr fontId="5"/>
  </si>
  <si>
    <t>令和２年度は規模を拡大し、調査を実施するため。
（拡大調査は４年周期であり、前回は28年度に実施）</t>
    <rPh sb="0" eb="2">
      <t>レイワ</t>
    </rPh>
    <rPh sb="3" eb="5">
      <t>ネンド</t>
    </rPh>
    <rPh sb="6" eb="8">
      <t>キボ</t>
    </rPh>
    <rPh sb="9" eb="11">
      <t>カクダイ</t>
    </rPh>
    <rPh sb="13" eb="15">
      <t>チョウサ</t>
    </rPh>
    <rPh sb="16" eb="18">
      <t>ジッシ</t>
    </rPh>
    <rPh sb="25" eb="27">
      <t>カクダイ</t>
    </rPh>
    <rPh sb="27" eb="29">
      <t>チョウサ</t>
    </rPh>
    <rPh sb="31" eb="32">
      <t>ネン</t>
    </rPh>
    <rPh sb="32" eb="34">
      <t>シュウキ</t>
    </rPh>
    <rPh sb="38" eb="40">
      <t>ゼンカイ</t>
    </rPh>
    <rPh sb="43" eb="45">
      <t>ネンド</t>
    </rPh>
    <rPh sb="46" eb="48">
      <t>ジッシ</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</si>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</sst>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50</xdr:col>
      <xdr:colOff>0</xdr:colOff>
      <xdr:row>139</xdr:row>
      <xdr:rowOff>0</xdr:rowOff>
    </xdr:from>
    <xdr:to>
      <xdr:col>53</xdr:col>
      <xdr:colOff>119063</xdr:colOff>
      <xdr:row>140</xdr:row>
      <xdr:rowOff>142875</xdr:rowOff>
    </xdr:to>
    <xdr:sp macro="" textlink="">
      <xdr:nvSpPr>
        <xdr:cNvPr id="5" name="テキスト ボックス 4"/>
        <xdr:cNvSpPr txBox="1"/>
      </xdr:nvSpPr>
      <xdr:spPr>
        <a:xfrm>
          <a:off x="10417969" y="17954625"/>
          <a:ext cx="619125" cy="381000"/>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17</xdr:col>
      <xdr:colOff>0</xdr:colOff>
      <xdr:row>740</xdr:row>
      <xdr:rowOff>345281</xdr:rowOff>
    </xdr:from>
    <xdr:to>
      <xdr:col>34</xdr:col>
      <xdr:colOff>11906</xdr:colOff>
      <xdr:row>743</xdr:row>
      <xdr:rowOff>11906</xdr:rowOff>
    </xdr:to>
    <xdr:sp macro="" textlink="">
      <xdr:nvSpPr>
        <xdr:cNvPr id="6" name="正方形/長方形 5"/>
        <xdr:cNvSpPr/>
      </xdr:nvSpPr>
      <xdr:spPr>
        <a:xfrm>
          <a:off x="3440906" y="41290875"/>
          <a:ext cx="3452813" cy="738187"/>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116  </a:t>
          </a:r>
          <a:r>
            <a:rPr kumimoji="1" lang="ja-JP" altLang="en-US" sz="1100">
              <a:solidFill>
                <a:sysClr val="windowText" lastClr="000000"/>
              </a:solidFill>
            </a:rPr>
            <a:t>百万円</a:t>
          </a:r>
        </a:p>
      </xdr:txBody>
    </xdr:sp>
    <xdr:clientData/>
  </xdr:twoCellAnchor>
  <xdr:twoCellAnchor>
    <xdr:from>
      <xdr:col>17</xdr:col>
      <xdr:colOff>0</xdr:colOff>
      <xdr:row>743</xdr:row>
      <xdr:rowOff>178594</xdr:rowOff>
    </xdr:from>
    <xdr:to>
      <xdr:col>34</xdr:col>
      <xdr:colOff>-1</xdr:colOff>
      <xdr:row>745</xdr:row>
      <xdr:rowOff>0</xdr:rowOff>
    </xdr:to>
    <xdr:sp macro="" textlink="">
      <xdr:nvSpPr>
        <xdr:cNvPr id="7" name="大かっこ 6"/>
        <xdr:cNvSpPr/>
      </xdr:nvSpPr>
      <xdr:spPr>
        <a:xfrm>
          <a:off x="3440906" y="42195750"/>
          <a:ext cx="3440906" cy="535781"/>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事業計画の診査、指導等</a:t>
          </a:r>
        </a:p>
      </xdr:txBody>
    </xdr:sp>
    <xdr:clientData/>
  </xdr:twoCellAnchor>
  <xdr:twoCellAnchor>
    <xdr:from>
      <xdr:col>25</xdr:col>
      <xdr:colOff>95250</xdr:colOff>
      <xdr:row>744</xdr:row>
      <xdr:rowOff>345281</xdr:rowOff>
    </xdr:from>
    <xdr:to>
      <xdr:col>25</xdr:col>
      <xdr:colOff>95250</xdr:colOff>
      <xdr:row>747</xdr:row>
      <xdr:rowOff>11906</xdr:rowOff>
    </xdr:to>
    <xdr:cxnSp macro="">
      <xdr:nvCxnSpPr>
        <xdr:cNvPr id="9" name="直線矢印コネクタ 8"/>
        <xdr:cNvCxnSpPr/>
      </xdr:nvCxnSpPr>
      <xdr:spPr>
        <a:xfrm>
          <a:off x="5155406" y="42719625"/>
          <a:ext cx="0" cy="7381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11906</xdr:colOff>
      <xdr:row>747</xdr:row>
      <xdr:rowOff>0</xdr:rowOff>
    </xdr:from>
    <xdr:to>
      <xdr:col>34</xdr:col>
      <xdr:colOff>-1</xdr:colOff>
      <xdr:row>749</xdr:row>
      <xdr:rowOff>0</xdr:rowOff>
    </xdr:to>
    <xdr:sp macro="" textlink="">
      <xdr:nvSpPr>
        <xdr:cNvPr id="11" name="正方形/長方形 10"/>
        <xdr:cNvSpPr/>
      </xdr:nvSpPr>
      <xdr:spPr>
        <a:xfrm>
          <a:off x="3452812" y="43445906"/>
          <a:ext cx="3429000" cy="7143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都道府県、保健所設置市、特別区（</a:t>
          </a:r>
          <a:r>
            <a:rPr kumimoji="1" lang="en-US" altLang="ja-JP" sz="1100">
              <a:solidFill>
                <a:sysClr val="windowText" lastClr="000000"/>
              </a:solidFill>
            </a:rPr>
            <a:t>125</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en-US" altLang="ja-JP" sz="1100">
              <a:solidFill>
                <a:sysClr val="windowText" lastClr="000000"/>
              </a:solidFill>
            </a:rPr>
            <a:t>116 </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100">
              <a:solidFill>
                <a:sysClr val="windowText" lastClr="000000"/>
              </a:solidFill>
            </a:rPr>
            <a:t>（例）千葉県</a:t>
          </a:r>
        </a:p>
      </xdr:txBody>
    </xdr:sp>
    <xdr:clientData/>
  </xdr:twoCellAnchor>
  <xdr:twoCellAnchor>
    <xdr:from>
      <xdr:col>17</xdr:col>
      <xdr:colOff>0</xdr:colOff>
      <xdr:row>749</xdr:row>
      <xdr:rowOff>142875</xdr:rowOff>
    </xdr:from>
    <xdr:to>
      <xdr:col>34</xdr:col>
      <xdr:colOff>-1</xdr:colOff>
      <xdr:row>750</xdr:row>
      <xdr:rowOff>345281</xdr:rowOff>
    </xdr:to>
    <xdr:sp macro="" textlink="">
      <xdr:nvSpPr>
        <xdr:cNvPr id="12" name="大かっこ 11"/>
        <xdr:cNvSpPr/>
      </xdr:nvSpPr>
      <xdr:spPr>
        <a:xfrm>
          <a:off x="3440906" y="44303156"/>
          <a:ext cx="3440906" cy="5595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国民健康・栄養調査の実施</a:t>
          </a:r>
        </a:p>
      </xdr:txBody>
    </xdr:sp>
    <xdr:clientData/>
  </xdr:twoCellAnchor>
  <xdr:twoCellAnchor>
    <xdr:from>
      <xdr:col>25</xdr:col>
      <xdr:colOff>95250</xdr:colOff>
      <xdr:row>751</xdr:row>
      <xdr:rowOff>0</xdr:rowOff>
    </xdr:from>
    <xdr:to>
      <xdr:col>25</xdr:col>
      <xdr:colOff>95250</xdr:colOff>
      <xdr:row>753</xdr:row>
      <xdr:rowOff>0</xdr:rowOff>
    </xdr:to>
    <xdr:cxnSp macro="">
      <xdr:nvCxnSpPr>
        <xdr:cNvPr id="16" name="直線矢印コネクタ 15"/>
        <xdr:cNvCxnSpPr/>
      </xdr:nvCxnSpPr>
      <xdr:spPr>
        <a:xfrm>
          <a:off x="5155406" y="44874656"/>
          <a:ext cx="0" cy="714375"/>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753</xdr:row>
      <xdr:rowOff>0</xdr:rowOff>
    </xdr:from>
    <xdr:to>
      <xdr:col>34</xdr:col>
      <xdr:colOff>-1</xdr:colOff>
      <xdr:row>755</xdr:row>
      <xdr:rowOff>0</xdr:rowOff>
    </xdr:to>
    <xdr:sp macro="" textlink="">
      <xdr:nvSpPr>
        <xdr:cNvPr id="18" name="正方形/長方形 17"/>
        <xdr:cNvSpPr/>
      </xdr:nvSpPr>
      <xdr:spPr>
        <a:xfrm>
          <a:off x="3440906" y="45589031"/>
          <a:ext cx="3440906" cy="7143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株式会社</a:t>
          </a:r>
          <a:r>
            <a:rPr kumimoji="1" lang="en-US" altLang="ja-JP" sz="1100">
              <a:solidFill>
                <a:sysClr val="windowText" lastClr="000000"/>
              </a:solidFill>
            </a:rPr>
            <a:t>a</a:t>
          </a:r>
        </a:p>
        <a:p>
          <a:pPr algn="ctr"/>
          <a:r>
            <a:rPr kumimoji="1" lang="en-US" altLang="ja-JP" sz="1100">
              <a:solidFill>
                <a:sysClr val="windowText" lastClr="000000"/>
              </a:solidFill>
            </a:rPr>
            <a:t>0.4 </a:t>
          </a:r>
          <a:r>
            <a:rPr kumimoji="1" lang="ja-JP" altLang="en-US" sz="1100">
              <a:solidFill>
                <a:sysClr val="windowText" lastClr="000000"/>
              </a:solidFill>
            </a:rPr>
            <a:t>百万円</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17</xdr:col>
      <xdr:colOff>0</xdr:colOff>
      <xdr:row>755</xdr:row>
      <xdr:rowOff>119063</xdr:rowOff>
    </xdr:from>
    <xdr:to>
      <xdr:col>34</xdr:col>
      <xdr:colOff>-1</xdr:colOff>
      <xdr:row>756</xdr:row>
      <xdr:rowOff>321469</xdr:rowOff>
    </xdr:to>
    <xdr:sp macro="" textlink="">
      <xdr:nvSpPr>
        <xdr:cNvPr id="20" name="大かっこ 19"/>
        <xdr:cNvSpPr/>
      </xdr:nvSpPr>
      <xdr:spPr>
        <a:xfrm>
          <a:off x="3440906" y="46422469"/>
          <a:ext cx="3440906" cy="559594"/>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血液検査</a:t>
          </a:r>
        </a:p>
      </xdr:txBody>
    </xdr:sp>
    <xdr:clientData/>
  </xdr:twoCellAnchor>
  <xdr:twoCellAnchor>
    <xdr:from>
      <xdr:col>18</xdr:col>
      <xdr:colOff>47624</xdr:colOff>
      <xdr:row>745</xdr:row>
      <xdr:rowOff>119063</xdr:rowOff>
    </xdr:from>
    <xdr:to>
      <xdr:col>25</xdr:col>
      <xdr:colOff>11907</xdr:colOff>
      <xdr:row>746</xdr:row>
      <xdr:rowOff>238125</xdr:rowOff>
    </xdr:to>
    <xdr:sp macro="" textlink="">
      <xdr:nvSpPr>
        <xdr:cNvPr id="21" name="テキスト ボックス 20"/>
        <xdr:cNvSpPr txBox="1"/>
      </xdr:nvSpPr>
      <xdr:spPr>
        <a:xfrm>
          <a:off x="3690937" y="41326594"/>
          <a:ext cx="1381126"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15</xdr:col>
      <xdr:colOff>59532</xdr:colOff>
      <xdr:row>751</xdr:row>
      <xdr:rowOff>119063</xdr:rowOff>
    </xdr:from>
    <xdr:to>
      <xdr:col>24</xdr:col>
      <xdr:colOff>190502</xdr:colOff>
      <xdr:row>753</xdr:row>
      <xdr:rowOff>4764</xdr:rowOff>
    </xdr:to>
    <xdr:sp macro="" textlink="">
      <xdr:nvSpPr>
        <xdr:cNvPr id="23" name="テキスト ボックス 22"/>
        <xdr:cNvSpPr txBox="1"/>
      </xdr:nvSpPr>
      <xdr:spPr>
        <a:xfrm>
          <a:off x="3095626" y="42993469"/>
          <a:ext cx="1952626" cy="314326"/>
        </a:xfrm>
        <a:prstGeom prst="rect">
          <a:avLst/>
        </a:prstGeom>
        <a:solidFill>
          <a:sysClr val="window" lastClr="FFFFFF"/>
        </a:solid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23812</xdr:colOff>
      <xdr:row>133</xdr:row>
      <xdr:rowOff>47625</xdr:rowOff>
    </xdr:from>
    <xdr:to>
      <xdr:col>41</xdr:col>
      <xdr:colOff>190500</xdr:colOff>
      <xdr:row>133</xdr:row>
      <xdr:rowOff>452438</xdr:rowOff>
    </xdr:to>
    <xdr:sp macro="" textlink="">
      <xdr:nvSpPr>
        <xdr:cNvPr id="3" name="テキスト ボックス 2"/>
        <xdr:cNvSpPr txBox="1"/>
      </xdr:nvSpPr>
      <xdr:spPr>
        <a:xfrm>
          <a:off x="7715250" y="14597063"/>
          <a:ext cx="773906" cy="4048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11906</xdr:colOff>
      <xdr:row>137</xdr:row>
      <xdr:rowOff>47624</xdr:rowOff>
    </xdr:from>
    <xdr:to>
      <xdr:col>41</xdr:col>
      <xdr:colOff>178594</xdr:colOff>
      <xdr:row>137</xdr:row>
      <xdr:rowOff>452437</xdr:rowOff>
    </xdr:to>
    <xdr:sp macro="" textlink="">
      <xdr:nvSpPr>
        <xdr:cNvPr id="15" name="テキスト ボックス 14"/>
        <xdr:cNvSpPr txBox="1"/>
      </xdr:nvSpPr>
      <xdr:spPr>
        <a:xfrm>
          <a:off x="7703344" y="16073437"/>
          <a:ext cx="773906" cy="4048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83" zoomScale="80" zoomScaleNormal="75" zoomScaleSheetLayoutView="80" zoomScalePageLayoutView="85" workbookViewId="0">
      <selection activeCell="A736" sqref="A736:AX7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332</v>
      </c>
      <c r="AT2" s="945"/>
      <c r="AU2" s="945"/>
      <c r="AV2" s="52" t="str">
        <f>IF(AW2="", "", "-")</f>
        <v/>
      </c>
      <c r="AW2" s="917"/>
      <c r="AX2" s="917"/>
    </row>
    <row r="3" spans="1:50" ht="21" customHeight="1" thickBot="1" x14ac:dyDescent="0.2">
      <c r="A3" s="873" t="s">
        <v>544</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570</v>
      </c>
      <c r="AK3" s="875"/>
      <c r="AL3" s="875"/>
      <c r="AM3" s="875"/>
      <c r="AN3" s="875"/>
      <c r="AO3" s="875"/>
      <c r="AP3" s="875"/>
      <c r="AQ3" s="875"/>
      <c r="AR3" s="875"/>
      <c r="AS3" s="875"/>
      <c r="AT3" s="875"/>
      <c r="AU3" s="875"/>
      <c r="AV3" s="875"/>
      <c r="AW3" s="875"/>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5" t="s">
        <v>178</v>
      </c>
      <c r="H5" s="846"/>
      <c r="I5" s="846"/>
      <c r="J5" s="846"/>
      <c r="K5" s="846"/>
      <c r="L5" s="846"/>
      <c r="M5" s="847" t="s">
        <v>66</v>
      </c>
      <c r="N5" s="848"/>
      <c r="O5" s="848"/>
      <c r="P5" s="848"/>
      <c r="Q5" s="848"/>
      <c r="R5" s="849"/>
      <c r="S5" s="850" t="s">
        <v>131</v>
      </c>
      <c r="T5" s="846"/>
      <c r="U5" s="846"/>
      <c r="V5" s="846"/>
      <c r="W5" s="846"/>
      <c r="X5" s="851"/>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27.75"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8" t="s">
        <v>516</v>
      </c>
      <c r="Z7" s="443"/>
      <c r="AA7" s="443"/>
      <c r="AB7" s="443"/>
      <c r="AC7" s="443"/>
      <c r="AD7" s="929"/>
      <c r="AE7" s="918" t="s">
        <v>635</v>
      </c>
      <c r="AF7" s="919"/>
      <c r="AG7" s="919"/>
      <c r="AH7" s="919"/>
      <c r="AI7" s="919"/>
      <c r="AJ7" s="919"/>
      <c r="AK7" s="919"/>
      <c r="AL7" s="919"/>
      <c r="AM7" s="919"/>
      <c r="AN7" s="919"/>
      <c r="AO7" s="919"/>
      <c r="AP7" s="919"/>
      <c r="AQ7" s="919"/>
      <c r="AR7" s="919"/>
      <c r="AS7" s="919"/>
      <c r="AT7" s="919"/>
      <c r="AU7" s="919"/>
      <c r="AV7" s="919"/>
      <c r="AW7" s="919"/>
      <c r="AX7" s="920"/>
    </row>
    <row r="8" spans="1:50" ht="45" customHeight="1" x14ac:dyDescent="0.15">
      <c r="A8" s="495" t="s">
        <v>378</v>
      </c>
      <c r="B8" s="496"/>
      <c r="C8" s="496"/>
      <c r="D8" s="496"/>
      <c r="E8" s="496"/>
      <c r="F8" s="497"/>
      <c r="G8" s="939" t="str">
        <f>入力規則等!A28</f>
        <v>高齢社会対策、食育推進</v>
      </c>
      <c r="H8" s="720"/>
      <c r="I8" s="720"/>
      <c r="J8" s="720"/>
      <c r="K8" s="720"/>
      <c r="L8" s="720"/>
      <c r="M8" s="720"/>
      <c r="N8" s="720"/>
      <c r="O8" s="720"/>
      <c r="P8" s="720"/>
      <c r="Q8" s="720"/>
      <c r="R8" s="720"/>
      <c r="S8" s="720"/>
      <c r="T8" s="720"/>
      <c r="U8" s="720"/>
      <c r="V8" s="720"/>
      <c r="W8" s="720"/>
      <c r="X8" s="940"/>
      <c r="Y8" s="852" t="s">
        <v>379</v>
      </c>
      <c r="Z8" s="853"/>
      <c r="AA8" s="853"/>
      <c r="AB8" s="853"/>
      <c r="AC8" s="853"/>
      <c r="AD8" s="854"/>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66" customHeight="1" x14ac:dyDescent="0.15">
      <c r="A9" s="855" t="s">
        <v>23</v>
      </c>
      <c r="B9" s="856"/>
      <c r="C9" s="856"/>
      <c r="D9" s="856"/>
      <c r="E9" s="856"/>
      <c r="F9" s="856"/>
      <c r="G9" s="857" t="s">
        <v>668</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55.5" customHeight="1" x14ac:dyDescent="0.15">
      <c r="A10" s="660" t="s">
        <v>30</v>
      </c>
      <c r="B10" s="661"/>
      <c r="C10" s="661"/>
      <c r="D10" s="661"/>
      <c r="E10" s="661"/>
      <c r="F10" s="661"/>
      <c r="G10" s="754" t="s">
        <v>577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32.25"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51" t="s">
        <v>24</v>
      </c>
      <c r="B12" s="952"/>
      <c r="C12" s="952"/>
      <c r="D12" s="952"/>
      <c r="E12" s="952"/>
      <c r="F12" s="953"/>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273</v>
      </c>
      <c r="Q13" s="658"/>
      <c r="R13" s="658"/>
      <c r="S13" s="658"/>
      <c r="T13" s="658"/>
      <c r="U13" s="658"/>
      <c r="V13" s="659"/>
      <c r="W13" s="657">
        <v>182</v>
      </c>
      <c r="X13" s="658"/>
      <c r="Y13" s="658"/>
      <c r="Z13" s="658"/>
      <c r="AA13" s="658"/>
      <c r="AB13" s="658"/>
      <c r="AC13" s="659"/>
      <c r="AD13" s="657">
        <v>125</v>
      </c>
      <c r="AE13" s="658"/>
      <c r="AF13" s="658"/>
      <c r="AG13" s="658"/>
      <c r="AH13" s="658"/>
      <c r="AI13" s="658"/>
      <c r="AJ13" s="659"/>
      <c r="AK13" s="657">
        <v>125</v>
      </c>
      <c r="AL13" s="658"/>
      <c r="AM13" s="658"/>
      <c r="AN13" s="658"/>
      <c r="AO13" s="658"/>
      <c r="AP13" s="658"/>
      <c r="AQ13" s="659"/>
      <c r="AR13" s="925">
        <v>283</v>
      </c>
      <c r="AS13" s="926"/>
      <c r="AT13" s="926"/>
      <c r="AU13" s="926"/>
      <c r="AV13" s="926"/>
      <c r="AW13" s="926"/>
      <c r="AX13" s="927"/>
    </row>
    <row r="14" spans="1:50" ht="21" customHeight="1" x14ac:dyDescent="0.15">
      <c r="A14" s="614"/>
      <c r="B14" s="615"/>
      <c r="C14" s="615"/>
      <c r="D14" s="615"/>
      <c r="E14" s="615"/>
      <c r="F14" s="616"/>
      <c r="G14" s="725"/>
      <c r="H14" s="726"/>
      <c r="I14" s="711" t="s">
        <v>8</v>
      </c>
      <c r="J14" s="762"/>
      <c r="K14" s="762"/>
      <c r="L14" s="762"/>
      <c r="M14" s="762"/>
      <c r="N14" s="762"/>
      <c r="O14" s="763"/>
      <c r="P14" s="657" t="s">
        <v>578</v>
      </c>
      <c r="Q14" s="658"/>
      <c r="R14" s="658"/>
      <c r="S14" s="658"/>
      <c r="T14" s="658"/>
      <c r="U14" s="658"/>
      <c r="V14" s="659"/>
      <c r="W14" s="657" t="s">
        <v>578</v>
      </c>
      <c r="X14" s="658"/>
      <c r="Y14" s="658"/>
      <c r="Z14" s="658"/>
      <c r="AA14" s="658"/>
      <c r="AB14" s="658"/>
      <c r="AC14" s="659"/>
      <c r="AD14" s="657" t="s">
        <v>578</v>
      </c>
      <c r="AE14" s="658"/>
      <c r="AF14" s="658"/>
      <c r="AG14" s="658"/>
      <c r="AH14" s="658"/>
      <c r="AI14" s="658"/>
      <c r="AJ14" s="659"/>
      <c r="AK14" s="657" t="s">
        <v>579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578</v>
      </c>
      <c r="Q15" s="658"/>
      <c r="R15" s="658"/>
      <c r="S15" s="658"/>
      <c r="T15" s="658"/>
      <c r="U15" s="658"/>
      <c r="V15" s="659"/>
      <c r="W15" s="657" t="s">
        <v>578</v>
      </c>
      <c r="X15" s="658"/>
      <c r="Y15" s="658"/>
      <c r="Z15" s="658"/>
      <c r="AA15" s="658"/>
      <c r="AB15" s="658"/>
      <c r="AC15" s="659"/>
      <c r="AD15" s="657" t="s">
        <v>578</v>
      </c>
      <c r="AE15" s="658"/>
      <c r="AF15" s="658"/>
      <c r="AG15" s="658"/>
      <c r="AH15" s="658"/>
      <c r="AI15" s="658"/>
      <c r="AJ15" s="659"/>
      <c r="AK15" s="657" t="s">
        <v>580</v>
      </c>
      <c r="AL15" s="658"/>
      <c r="AM15" s="658"/>
      <c r="AN15" s="658"/>
      <c r="AO15" s="658"/>
      <c r="AP15" s="658"/>
      <c r="AQ15" s="659"/>
      <c r="AR15" s="657" t="s">
        <v>673</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578</v>
      </c>
      <c r="Q16" s="658"/>
      <c r="R16" s="658"/>
      <c r="S16" s="658"/>
      <c r="T16" s="658"/>
      <c r="U16" s="658"/>
      <c r="V16" s="659"/>
      <c r="W16" s="657" t="s">
        <v>578</v>
      </c>
      <c r="X16" s="658"/>
      <c r="Y16" s="658"/>
      <c r="Z16" s="658"/>
      <c r="AA16" s="658"/>
      <c r="AB16" s="658"/>
      <c r="AC16" s="659"/>
      <c r="AD16" s="657" t="s">
        <v>578</v>
      </c>
      <c r="AE16" s="658"/>
      <c r="AF16" s="658"/>
      <c r="AG16" s="658"/>
      <c r="AH16" s="658"/>
      <c r="AI16" s="658"/>
      <c r="AJ16" s="659"/>
      <c r="AK16" s="657" t="s">
        <v>579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578</v>
      </c>
      <c r="Q17" s="658"/>
      <c r="R17" s="658"/>
      <c r="S17" s="658"/>
      <c r="T17" s="658"/>
      <c r="U17" s="658"/>
      <c r="V17" s="659"/>
      <c r="W17" s="657" t="s">
        <v>578</v>
      </c>
      <c r="X17" s="658"/>
      <c r="Y17" s="658"/>
      <c r="Z17" s="658"/>
      <c r="AA17" s="658"/>
      <c r="AB17" s="658"/>
      <c r="AC17" s="659"/>
      <c r="AD17" s="657" t="s">
        <v>578</v>
      </c>
      <c r="AE17" s="658"/>
      <c r="AF17" s="658"/>
      <c r="AG17" s="658"/>
      <c r="AH17" s="658"/>
      <c r="AI17" s="658"/>
      <c r="AJ17" s="659"/>
      <c r="AK17" s="657" t="s">
        <v>581</v>
      </c>
      <c r="AL17" s="658"/>
      <c r="AM17" s="658"/>
      <c r="AN17" s="658"/>
      <c r="AO17" s="658"/>
      <c r="AP17" s="658"/>
      <c r="AQ17" s="659"/>
      <c r="AR17" s="923"/>
      <c r="AS17" s="923"/>
      <c r="AT17" s="923"/>
      <c r="AU17" s="923"/>
      <c r="AV17" s="923"/>
      <c r="AW17" s="923"/>
      <c r="AX17" s="924"/>
    </row>
    <row r="18" spans="1:50" ht="24.75" customHeight="1" x14ac:dyDescent="0.15">
      <c r="A18" s="614"/>
      <c r="B18" s="615"/>
      <c r="C18" s="615"/>
      <c r="D18" s="615"/>
      <c r="E18" s="615"/>
      <c r="F18" s="616"/>
      <c r="G18" s="727"/>
      <c r="H18" s="728"/>
      <c r="I18" s="716" t="s">
        <v>20</v>
      </c>
      <c r="J18" s="717"/>
      <c r="K18" s="717"/>
      <c r="L18" s="717"/>
      <c r="M18" s="717"/>
      <c r="N18" s="717"/>
      <c r="O18" s="718"/>
      <c r="P18" s="884">
        <f>SUM(P13:V17)</f>
        <v>273</v>
      </c>
      <c r="Q18" s="885"/>
      <c r="R18" s="885"/>
      <c r="S18" s="885"/>
      <c r="T18" s="885"/>
      <c r="U18" s="885"/>
      <c r="V18" s="886"/>
      <c r="W18" s="884">
        <f>SUM(W13:AC17)</f>
        <v>182</v>
      </c>
      <c r="X18" s="885"/>
      <c r="Y18" s="885"/>
      <c r="Z18" s="885"/>
      <c r="AA18" s="885"/>
      <c r="AB18" s="885"/>
      <c r="AC18" s="886"/>
      <c r="AD18" s="884">
        <f>SUM(AD13:AJ17)</f>
        <v>125</v>
      </c>
      <c r="AE18" s="885"/>
      <c r="AF18" s="885"/>
      <c r="AG18" s="885"/>
      <c r="AH18" s="885"/>
      <c r="AI18" s="885"/>
      <c r="AJ18" s="886"/>
      <c r="AK18" s="884">
        <f>SUM(AK13:AQ17)</f>
        <v>125</v>
      </c>
      <c r="AL18" s="885"/>
      <c r="AM18" s="885"/>
      <c r="AN18" s="885"/>
      <c r="AO18" s="885"/>
      <c r="AP18" s="885"/>
      <c r="AQ18" s="886"/>
      <c r="AR18" s="884">
        <f>SUM(AR13:AX17)</f>
        <v>283</v>
      </c>
      <c r="AS18" s="885"/>
      <c r="AT18" s="885"/>
      <c r="AU18" s="885"/>
      <c r="AV18" s="885"/>
      <c r="AW18" s="885"/>
      <c r="AX18" s="887"/>
    </row>
    <row r="19" spans="1:50" ht="24.75" customHeight="1" x14ac:dyDescent="0.15">
      <c r="A19" s="614"/>
      <c r="B19" s="615"/>
      <c r="C19" s="615"/>
      <c r="D19" s="615"/>
      <c r="E19" s="615"/>
      <c r="F19" s="616"/>
      <c r="G19" s="882" t="s">
        <v>9</v>
      </c>
      <c r="H19" s="883"/>
      <c r="I19" s="883"/>
      <c r="J19" s="883"/>
      <c r="K19" s="883"/>
      <c r="L19" s="883"/>
      <c r="M19" s="883"/>
      <c r="N19" s="883"/>
      <c r="O19" s="883"/>
      <c r="P19" s="657">
        <v>265</v>
      </c>
      <c r="Q19" s="658"/>
      <c r="R19" s="658"/>
      <c r="S19" s="658"/>
      <c r="T19" s="658"/>
      <c r="U19" s="658"/>
      <c r="V19" s="659"/>
      <c r="W19" s="657">
        <v>173</v>
      </c>
      <c r="X19" s="658"/>
      <c r="Y19" s="658"/>
      <c r="Z19" s="658"/>
      <c r="AA19" s="658"/>
      <c r="AB19" s="658"/>
      <c r="AC19" s="659"/>
      <c r="AD19" s="657">
        <v>116</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2" t="s">
        <v>10</v>
      </c>
      <c r="H20" s="883"/>
      <c r="I20" s="883"/>
      <c r="J20" s="883"/>
      <c r="K20" s="883"/>
      <c r="L20" s="883"/>
      <c r="M20" s="883"/>
      <c r="N20" s="883"/>
      <c r="O20" s="883"/>
      <c r="P20" s="318">
        <f>IF(P18=0, "-", SUM(P19)/P18)</f>
        <v>0.97069597069597069</v>
      </c>
      <c r="Q20" s="318"/>
      <c r="R20" s="318"/>
      <c r="S20" s="318"/>
      <c r="T20" s="318"/>
      <c r="U20" s="318"/>
      <c r="V20" s="318"/>
      <c r="W20" s="318">
        <f t="shared" ref="W20" si="0">IF(W18=0, "-", SUM(W19)/W18)</f>
        <v>0.9505494505494505</v>
      </c>
      <c r="X20" s="318"/>
      <c r="Y20" s="318"/>
      <c r="Z20" s="318"/>
      <c r="AA20" s="318"/>
      <c r="AB20" s="318"/>
      <c r="AC20" s="318"/>
      <c r="AD20" s="318">
        <f t="shared" ref="AD20" si="1">IF(AD18=0, "-", SUM(AD19)/AD18)</f>
        <v>0.92800000000000005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5"/>
      <c r="B21" s="856"/>
      <c r="C21" s="856"/>
      <c r="D21" s="856"/>
      <c r="E21" s="856"/>
      <c r="F21" s="954"/>
      <c r="G21" s="316" t="s">
        <v>478</v>
      </c>
      <c r="H21" s="317"/>
      <c r="I21" s="317"/>
      <c r="J21" s="317"/>
      <c r="K21" s="317"/>
      <c r="L21" s="317"/>
      <c r="M21" s="317"/>
      <c r="N21" s="317"/>
      <c r="O21" s="317"/>
      <c r="P21" s="318">
        <f>IF(P19=0, "-", SUM(P19)/SUM(P13,P14))</f>
        <v>0.97069597069597069</v>
      </c>
      <c r="Q21" s="318"/>
      <c r="R21" s="318"/>
      <c r="S21" s="318"/>
      <c r="T21" s="318"/>
      <c r="U21" s="318"/>
      <c r="V21" s="318"/>
      <c r="W21" s="318">
        <f t="shared" ref="W21" si="2">IF(W19=0, "-", SUM(W19)/SUM(W13,W14))</f>
        <v>0.9505494505494505</v>
      </c>
      <c r="X21" s="318"/>
      <c r="Y21" s="318"/>
      <c r="Z21" s="318"/>
      <c r="AA21" s="318"/>
      <c r="AB21" s="318"/>
      <c r="AC21" s="318"/>
      <c r="AD21" s="318">
        <f t="shared" ref="AD21" si="3">IF(AD19=0, "-", SUM(AD19)/SUM(AD13,AD14))</f>
        <v>0.92800000000000005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2" t="s">
        <v>560</v>
      </c>
      <c r="B22" s="973"/>
      <c r="C22" s="973"/>
      <c r="D22" s="973"/>
      <c r="E22" s="973"/>
      <c r="F22" s="974"/>
      <c r="G22" s="959" t="s">
        <v>457</v>
      </c>
      <c r="H22" s="222"/>
      <c r="I22" s="222"/>
      <c r="J22" s="222"/>
      <c r="K22" s="222"/>
      <c r="L22" s="222"/>
      <c r="M22" s="222"/>
      <c r="N22" s="222"/>
      <c r="O22" s="223"/>
      <c r="P22" s="941" t="s">
        <v>521</v>
      </c>
      <c r="Q22" s="222"/>
      <c r="R22" s="222"/>
      <c r="S22" s="222"/>
      <c r="T22" s="222"/>
      <c r="U22" s="222"/>
      <c r="V22" s="223"/>
      <c r="W22" s="941" t="s">
        <v>517</v>
      </c>
      <c r="X22" s="222"/>
      <c r="Y22" s="222"/>
      <c r="Z22" s="222"/>
      <c r="AA22" s="222"/>
      <c r="AB22" s="222"/>
      <c r="AC22" s="223"/>
      <c r="AD22" s="941" t="s">
        <v>456</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0" t="s">
        <v>582</v>
      </c>
      <c r="H23" s="961"/>
      <c r="I23" s="961"/>
      <c r="J23" s="961"/>
      <c r="K23" s="961"/>
      <c r="L23" s="961"/>
      <c r="M23" s="961"/>
      <c r="N23" s="961"/>
      <c r="O23" s="962"/>
      <c r="P23" s="925">
        <v>125</v>
      </c>
      <c r="Q23" s="926"/>
      <c r="R23" s="926"/>
      <c r="S23" s="926"/>
      <c r="T23" s="926"/>
      <c r="U23" s="926"/>
      <c r="V23" s="942"/>
      <c r="W23" s="925">
        <v>283</v>
      </c>
      <c r="X23" s="926"/>
      <c r="Y23" s="926"/>
      <c r="Z23" s="926"/>
      <c r="AA23" s="926"/>
      <c r="AB23" s="926"/>
      <c r="AC23" s="942"/>
      <c r="AD23" s="982" t="s">
        <v>672</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63"/>
      <c r="H24" s="964"/>
      <c r="I24" s="964"/>
      <c r="J24" s="964"/>
      <c r="K24" s="964"/>
      <c r="L24" s="964"/>
      <c r="M24" s="964"/>
      <c r="N24" s="964"/>
      <c r="O24" s="965"/>
      <c r="P24" s="657"/>
      <c r="Q24" s="658"/>
      <c r="R24" s="658"/>
      <c r="S24" s="658"/>
      <c r="T24" s="658"/>
      <c r="U24" s="658"/>
      <c r="V24" s="659"/>
      <c r="W24" s="657"/>
      <c r="X24" s="658"/>
      <c r="Y24" s="658"/>
      <c r="Z24" s="658"/>
      <c r="AA24" s="658"/>
      <c r="AB24" s="658"/>
      <c r="AC24" s="659"/>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63"/>
      <c r="H25" s="964"/>
      <c r="I25" s="964"/>
      <c r="J25" s="964"/>
      <c r="K25" s="964"/>
      <c r="L25" s="964"/>
      <c r="M25" s="964"/>
      <c r="N25" s="964"/>
      <c r="O25" s="965"/>
      <c r="P25" s="657"/>
      <c r="Q25" s="658"/>
      <c r="R25" s="658"/>
      <c r="S25" s="658"/>
      <c r="T25" s="658"/>
      <c r="U25" s="658"/>
      <c r="V25" s="659"/>
      <c r="W25" s="657"/>
      <c r="X25" s="658"/>
      <c r="Y25" s="658"/>
      <c r="Z25" s="658"/>
      <c r="AA25" s="658"/>
      <c r="AB25" s="658"/>
      <c r="AC25" s="659"/>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63"/>
      <c r="H26" s="964"/>
      <c r="I26" s="964"/>
      <c r="J26" s="964"/>
      <c r="K26" s="964"/>
      <c r="L26" s="964"/>
      <c r="M26" s="964"/>
      <c r="N26" s="964"/>
      <c r="O26" s="965"/>
      <c r="P26" s="657"/>
      <c r="Q26" s="658"/>
      <c r="R26" s="658"/>
      <c r="S26" s="658"/>
      <c r="T26" s="658"/>
      <c r="U26" s="658"/>
      <c r="V26" s="659"/>
      <c r="W26" s="657"/>
      <c r="X26" s="658"/>
      <c r="Y26" s="658"/>
      <c r="Z26" s="658"/>
      <c r="AA26" s="658"/>
      <c r="AB26" s="658"/>
      <c r="AC26" s="659"/>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c r="H27" s="964"/>
      <c r="I27" s="964"/>
      <c r="J27" s="964"/>
      <c r="K27" s="964"/>
      <c r="L27" s="964"/>
      <c r="M27" s="964"/>
      <c r="N27" s="964"/>
      <c r="O27" s="965"/>
      <c r="P27" s="657"/>
      <c r="Q27" s="658"/>
      <c r="R27" s="658"/>
      <c r="S27" s="658"/>
      <c r="T27" s="658"/>
      <c r="U27" s="658"/>
      <c r="V27" s="659"/>
      <c r="W27" s="657"/>
      <c r="X27" s="658"/>
      <c r="Y27" s="658"/>
      <c r="Z27" s="658"/>
      <c r="AA27" s="658"/>
      <c r="AB27" s="658"/>
      <c r="AC27" s="659"/>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461</v>
      </c>
      <c r="H28" s="967"/>
      <c r="I28" s="967"/>
      <c r="J28" s="967"/>
      <c r="K28" s="967"/>
      <c r="L28" s="967"/>
      <c r="M28" s="967"/>
      <c r="N28" s="967"/>
      <c r="O28" s="968"/>
      <c r="P28" s="884">
        <f>P29-SUM(P23:P27)</f>
        <v>0</v>
      </c>
      <c r="Q28" s="885"/>
      <c r="R28" s="885"/>
      <c r="S28" s="885"/>
      <c r="T28" s="885"/>
      <c r="U28" s="885"/>
      <c r="V28" s="886"/>
      <c r="W28" s="884">
        <f>W29-SUM(W23:W27)</f>
        <v>0</v>
      </c>
      <c r="X28" s="885"/>
      <c r="Y28" s="885"/>
      <c r="Z28" s="885"/>
      <c r="AA28" s="885"/>
      <c r="AB28" s="885"/>
      <c r="AC28" s="886"/>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458</v>
      </c>
      <c r="H29" s="970"/>
      <c r="I29" s="970"/>
      <c r="J29" s="970"/>
      <c r="K29" s="970"/>
      <c r="L29" s="970"/>
      <c r="M29" s="970"/>
      <c r="N29" s="970"/>
      <c r="O29" s="971"/>
      <c r="P29" s="657">
        <f>AK13</f>
        <v>125</v>
      </c>
      <c r="Q29" s="658"/>
      <c r="R29" s="658"/>
      <c r="S29" s="658"/>
      <c r="T29" s="658"/>
      <c r="U29" s="658"/>
      <c r="V29" s="659"/>
      <c r="W29" s="946">
        <f>AR13</f>
        <v>283</v>
      </c>
      <c r="X29" s="947"/>
      <c r="Y29" s="947"/>
      <c r="Z29" s="947"/>
      <c r="AA29" s="947"/>
      <c r="AB29" s="947"/>
      <c r="AC29" s="948"/>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7" t="s">
        <v>473</v>
      </c>
      <c r="B30" s="868"/>
      <c r="C30" s="868"/>
      <c r="D30" s="868"/>
      <c r="E30" s="868"/>
      <c r="F30" s="869"/>
      <c r="G30" s="773" t="s">
        <v>265</v>
      </c>
      <c r="H30" s="774"/>
      <c r="I30" s="774"/>
      <c r="J30" s="774"/>
      <c r="K30" s="774"/>
      <c r="L30" s="774"/>
      <c r="M30" s="774"/>
      <c r="N30" s="774"/>
      <c r="O30" s="775"/>
      <c r="P30" s="863" t="s">
        <v>59</v>
      </c>
      <c r="Q30" s="774"/>
      <c r="R30" s="774"/>
      <c r="S30" s="774"/>
      <c r="T30" s="774"/>
      <c r="U30" s="774"/>
      <c r="V30" s="774"/>
      <c r="W30" s="774"/>
      <c r="X30" s="775"/>
      <c r="Y30" s="860"/>
      <c r="Z30" s="861"/>
      <c r="AA30" s="862"/>
      <c r="AB30" s="864" t="s">
        <v>11</v>
      </c>
      <c r="AC30" s="865"/>
      <c r="AD30" s="866"/>
      <c r="AE30" s="864" t="s">
        <v>536</v>
      </c>
      <c r="AF30" s="865"/>
      <c r="AG30" s="865"/>
      <c r="AH30" s="866"/>
      <c r="AI30" s="864" t="s">
        <v>533</v>
      </c>
      <c r="AJ30" s="865"/>
      <c r="AK30" s="865"/>
      <c r="AL30" s="866"/>
      <c r="AM30" s="921" t="s">
        <v>528</v>
      </c>
      <c r="AN30" s="921"/>
      <c r="AO30" s="921"/>
      <c r="AP30" s="864"/>
      <c r="AQ30" s="767" t="s">
        <v>354</v>
      </c>
      <c r="AR30" s="768"/>
      <c r="AS30" s="768"/>
      <c r="AT30" s="769"/>
      <c r="AU30" s="774" t="s">
        <v>253</v>
      </c>
      <c r="AV30" s="774"/>
      <c r="AW30" s="774"/>
      <c r="AX30" s="922"/>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579</v>
      </c>
      <c r="AR31" s="200"/>
      <c r="AS31" s="133" t="s">
        <v>355</v>
      </c>
      <c r="AT31" s="134"/>
      <c r="AU31" s="199">
        <v>31</v>
      </c>
      <c r="AV31" s="199"/>
      <c r="AW31" s="398" t="s">
        <v>300</v>
      </c>
      <c r="AX31" s="399"/>
    </row>
    <row r="32" spans="1:50" ht="23.25" customHeight="1" x14ac:dyDescent="0.15">
      <c r="A32" s="403"/>
      <c r="B32" s="401"/>
      <c r="C32" s="401"/>
      <c r="D32" s="401"/>
      <c r="E32" s="401"/>
      <c r="F32" s="402"/>
      <c r="G32" s="564" t="s">
        <v>583</v>
      </c>
      <c r="H32" s="565"/>
      <c r="I32" s="565"/>
      <c r="J32" s="565"/>
      <c r="K32" s="565"/>
      <c r="L32" s="565"/>
      <c r="M32" s="565"/>
      <c r="N32" s="565"/>
      <c r="O32" s="566"/>
      <c r="P32" s="105" t="s">
        <v>584</v>
      </c>
      <c r="Q32" s="105"/>
      <c r="R32" s="105"/>
      <c r="S32" s="105"/>
      <c r="T32" s="105"/>
      <c r="U32" s="105"/>
      <c r="V32" s="105"/>
      <c r="W32" s="105"/>
      <c r="X32" s="106"/>
      <c r="Y32" s="471" t="s">
        <v>12</v>
      </c>
      <c r="Z32" s="531"/>
      <c r="AA32" s="532"/>
      <c r="AB32" s="461" t="s">
        <v>585</v>
      </c>
      <c r="AC32" s="461"/>
      <c r="AD32" s="461"/>
      <c r="AE32" s="218">
        <v>1</v>
      </c>
      <c r="AF32" s="219"/>
      <c r="AG32" s="219"/>
      <c r="AH32" s="219"/>
      <c r="AI32" s="218">
        <v>1</v>
      </c>
      <c r="AJ32" s="219"/>
      <c r="AK32" s="219"/>
      <c r="AL32" s="219"/>
      <c r="AM32" s="218">
        <v>1</v>
      </c>
      <c r="AN32" s="219"/>
      <c r="AO32" s="219"/>
      <c r="AP32" s="219"/>
      <c r="AQ32" s="340" t="s">
        <v>579</v>
      </c>
      <c r="AR32" s="207"/>
      <c r="AS32" s="207"/>
      <c r="AT32" s="341"/>
      <c r="AU32" s="219" t="s">
        <v>579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585</v>
      </c>
      <c r="AC33" s="523"/>
      <c r="AD33" s="523"/>
      <c r="AE33" s="218">
        <v>1</v>
      </c>
      <c r="AF33" s="219"/>
      <c r="AG33" s="219"/>
      <c r="AH33" s="219"/>
      <c r="AI33" s="218">
        <v>1</v>
      </c>
      <c r="AJ33" s="219"/>
      <c r="AK33" s="219"/>
      <c r="AL33" s="219"/>
      <c r="AM33" s="218">
        <v>1</v>
      </c>
      <c r="AN33" s="219"/>
      <c r="AO33" s="219"/>
      <c r="AP33" s="219"/>
      <c r="AQ33" s="340" t="s">
        <v>586</v>
      </c>
      <c r="AR33" s="207"/>
      <c r="AS33" s="207"/>
      <c r="AT33" s="341"/>
      <c r="AU33" s="219">
        <v>1</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t="s">
        <v>579</v>
      </c>
      <c r="AR34" s="207"/>
      <c r="AS34" s="207"/>
      <c r="AT34" s="341"/>
      <c r="AU34" s="219" t="s">
        <v>587</v>
      </c>
      <c r="AV34" s="219"/>
      <c r="AW34" s="219"/>
      <c r="AX34" s="221"/>
    </row>
    <row r="35" spans="1:50" ht="23.25" customHeight="1" x14ac:dyDescent="0.15">
      <c r="A35" s="226" t="s">
        <v>506</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6"/>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6"/>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30" t="s">
        <v>253</v>
      </c>
      <c r="AV51" s="930"/>
      <c r="AW51" s="930"/>
      <c r="AX51" s="931"/>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30" t="s">
        <v>253</v>
      </c>
      <c r="AV58" s="930"/>
      <c r="AW58" s="930"/>
      <c r="AX58" s="931"/>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5"/>
    </row>
    <row r="80" spans="1:50" ht="18.75" hidden="1" customHeight="1" x14ac:dyDescent="0.15">
      <c r="A80" s="870"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1"/>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1"/>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90"/>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91"/>
    </row>
    <row r="83" spans="1:60" ht="22.5" hidden="1" customHeight="1" x14ac:dyDescent="0.15">
      <c r="A83" s="871"/>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92"/>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3"/>
    </row>
    <row r="84" spans="1:60" ht="19.5" hidden="1" customHeight="1" x14ac:dyDescent="0.15">
      <c r="A84" s="871"/>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4"/>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5"/>
    </row>
    <row r="85" spans="1:60" ht="18.75" hidden="1" customHeight="1" x14ac:dyDescent="0.15">
      <c r="A85" s="871"/>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1"/>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1"/>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1"/>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1"/>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1"/>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71"/>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1"/>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1"/>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1"/>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1"/>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1"/>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1"/>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1"/>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2"/>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1" t="s">
        <v>13</v>
      </c>
      <c r="Z99" s="902"/>
      <c r="AA99" s="903"/>
      <c r="AB99" s="898" t="s">
        <v>14</v>
      </c>
      <c r="AC99" s="899"/>
      <c r="AD99" s="900"/>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0"/>
      <c r="Z100" s="861"/>
      <c r="AA100" s="862"/>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636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v>475</v>
      </c>
      <c r="AF101" s="219"/>
      <c r="AG101" s="219"/>
      <c r="AH101" s="220"/>
      <c r="AI101" s="218">
        <v>300</v>
      </c>
      <c r="AJ101" s="219"/>
      <c r="AK101" s="219"/>
      <c r="AL101" s="220"/>
      <c r="AM101" s="218">
        <v>300</v>
      </c>
      <c r="AN101" s="219"/>
      <c r="AO101" s="219"/>
      <c r="AP101" s="220"/>
      <c r="AQ101" s="218" t="s">
        <v>579</v>
      </c>
      <c r="AR101" s="219"/>
      <c r="AS101" s="219"/>
      <c r="AT101" s="220"/>
      <c r="AU101" s="218" t="s">
        <v>670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v>447</v>
      </c>
      <c r="AF102" s="418"/>
      <c r="AG102" s="418"/>
      <c r="AH102" s="418"/>
      <c r="AI102" s="418">
        <v>300</v>
      </c>
      <c r="AJ102" s="418"/>
      <c r="AK102" s="418"/>
      <c r="AL102" s="418"/>
      <c r="AM102" s="418">
        <v>300</v>
      </c>
      <c r="AN102" s="418"/>
      <c r="AO102" s="418"/>
      <c r="AP102" s="418"/>
      <c r="AQ102" s="273">
        <v>300</v>
      </c>
      <c r="AR102" s="274"/>
      <c r="AS102" s="274"/>
      <c r="AT102" s="319"/>
      <c r="AU102" s="273">
        <v>475</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590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591</v>
      </c>
      <c r="AC116" s="463"/>
      <c r="AD116" s="464"/>
      <c r="AE116" s="418">
        <v>557895</v>
      </c>
      <c r="AF116" s="418"/>
      <c r="AG116" s="418"/>
      <c r="AH116" s="418"/>
      <c r="AI116" s="418">
        <v>576667</v>
      </c>
      <c r="AJ116" s="418"/>
      <c r="AK116" s="418"/>
      <c r="AL116" s="418"/>
      <c r="AM116" s="418">
        <v>386667</v>
      </c>
      <c r="AN116" s="418"/>
      <c r="AO116" s="418"/>
      <c r="AP116" s="418"/>
      <c r="AQ116" s="218">
        <v>416667</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1" t="s">
        <v>593</v>
      </c>
      <c r="AF117" s="551"/>
      <c r="AG117" s="551"/>
      <c r="AH117" s="551"/>
      <c r="AI117" s="551" t="s">
        <v>594</v>
      </c>
      <c r="AJ117" s="551"/>
      <c r="AK117" s="551"/>
      <c r="AL117" s="551"/>
      <c r="AM117" s="551" t="s">
        <v>637</v>
      </c>
      <c r="AN117" s="551"/>
      <c r="AO117" s="551"/>
      <c r="AP117" s="551"/>
      <c r="AQ117" s="551" t="s">
        <v>660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5"/>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6"/>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2"/>
      <c r="Z127" s="933"/>
      <c r="AA127" s="934"/>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600</v>
      </c>
      <c r="AR133" s="199"/>
      <c r="AS133" s="133" t="s">
        <v>355</v>
      </c>
      <c r="AT133" s="134"/>
      <c r="AU133" s="200">
        <v>34</v>
      </c>
      <c r="AV133" s="200"/>
      <c r="AW133" s="133" t="s">
        <v>300</v>
      </c>
      <c r="AX133" s="195"/>
    </row>
    <row r="134" spans="1:50" ht="39.75" customHeight="1" x14ac:dyDescent="0.15">
      <c r="A134" s="189"/>
      <c r="B134" s="186"/>
      <c r="C134" s="180"/>
      <c r="D134" s="186"/>
      <c r="E134" s="180"/>
      <c r="F134" s="181"/>
      <c r="G134" s="104" t="s">
        <v>597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599</v>
      </c>
      <c r="AC134" s="205"/>
      <c r="AD134" s="205"/>
      <c r="AE134" s="206">
        <v>32.4</v>
      </c>
      <c r="AF134" s="207"/>
      <c r="AG134" s="207"/>
      <c r="AH134" s="207"/>
      <c r="AI134" s="206">
        <v>32.799999999999997</v>
      </c>
      <c r="AJ134" s="207"/>
      <c r="AK134" s="207"/>
      <c r="AL134" s="207"/>
      <c r="AM134" s="206" t="s">
        <v>567</v>
      </c>
      <c r="AN134" s="207"/>
      <c r="AO134" s="207"/>
      <c r="AP134" s="207"/>
      <c r="AQ134" s="206" t="s">
        <v>580</v>
      </c>
      <c r="AR134" s="207"/>
      <c r="AS134" s="207"/>
      <c r="AT134" s="207"/>
      <c r="AU134" s="206" t="s">
        <v>601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301</v>
      </c>
      <c r="AC135" s="213"/>
      <c r="AD135" s="213"/>
      <c r="AE135" s="206" t="s">
        <v>578</v>
      </c>
      <c r="AF135" s="207"/>
      <c r="AG135" s="207"/>
      <c r="AH135" s="207"/>
      <c r="AI135" s="206" t="s">
        <v>578</v>
      </c>
      <c r="AJ135" s="207"/>
      <c r="AK135" s="207"/>
      <c r="AL135" s="207"/>
      <c r="AM135" s="206" t="s">
        <v>579</v>
      </c>
      <c r="AN135" s="207"/>
      <c r="AO135" s="207"/>
      <c r="AP135" s="207"/>
      <c r="AQ135" s="206" t="s">
        <v>579</v>
      </c>
      <c r="AR135" s="207"/>
      <c r="AS135" s="207"/>
      <c r="AT135" s="207"/>
      <c r="AU135" s="206">
        <v>28</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579</v>
      </c>
      <c r="AR137" s="199"/>
      <c r="AS137" s="133" t="s">
        <v>355</v>
      </c>
      <c r="AT137" s="134"/>
      <c r="AU137" s="200">
        <v>34</v>
      </c>
      <c r="AV137" s="200"/>
      <c r="AW137" s="133" t="s">
        <v>300</v>
      </c>
      <c r="AX137" s="195"/>
    </row>
    <row r="138" spans="1:50" ht="39.75" customHeight="1" x14ac:dyDescent="0.15">
      <c r="A138" s="189"/>
      <c r="B138" s="186"/>
      <c r="C138" s="180"/>
      <c r="D138" s="186"/>
      <c r="E138" s="180"/>
      <c r="F138" s="181"/>
      <c r="G138" s="104" t="s">
        <v>598</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301</v>
      </c>
      <c r="AC138" s="205"/>
      <c r="AD138" s="205"/>
      <c r="AE138" s="206">
        <v>21.6</v>
      </c>
      <c r="AF138" s="207"/>
      <c r="AG138" s="207"/>
      <c r="AH138" s="207"/>
      <c r="AI138" s="206">
        <v>22.2</v>
      </c>
      <c r="AJ138" s="207"/>
      <c r="AK138" s="207"/>
      <c r="AL138" s="207"/>
      <c r="AM138" s="206" t="s">
        <v>567</v>
      </c>
      <c r="AN138" s="207"/>
      <c r="AO138" s="207"/>
      <c r="AP138" s="207"/>
      <c r="AQ138" s="206" t="s">
        <v>579</v>
      </c>
      <c r="AR138" s="207"/>
      <c r="AS138" s="207"/>
      <c r="AT138" s="207"/>
      <c r="AU138" s="206" t="s">
        <v>579</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301</v>
      </c>
      <c r="AC139" s="213"/>
      <c r="AD139" s="213"/>
      <c r="AE139" s="206" t="s">
        <v>578</v>
      </c>
      <c r="AF139" s="207"/>
      <c r="AG139" s="207"/>
      <c r="AH139" s="207"/>
      <c r="AI139" s="206" t="s">
        <v>578</v>
      </c>
      <c r="AJ139" s="207"/>
      <c r="AK139" s="207"/>
      <c r="AL139" s="207"/>
      <c r="AM139" s="206" t="s">
        <v>602</v>
      </c>
      <c r="AN139" s="207"/>
      <c r="AO139" s="207"/>
      <c r="AP139" s="207"/>
      <c r="AQ139" s="206" t="s">
        <v>603</v>
      </c>
      <c r="AR139" s="207"/>
      <c r="AS139" s="207"/>
      <c r="AT139" s="207"/>
      <c r="AU139" s="206">
        <v>19</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661</v>
      </c>
      <c r="H154" s="105"/>
      <c r="I154" s="105"/>
      <c r="J154" s="105"/>
      <c r="K154" s="105"/>
      <c r="L154" s="105"/>
      <c r="M154" s="105"/>
      <c r="N154" s="105"/>
      <c r="O154" s="105"/>
      <c r="P154" s="106"/>
      <c r="Q154" s="125" t="s">
        <v>662</v>
      </c>
      <c r="R154" s="105"/>
      <c r="S154" s="105"/>
      <c r="T154" s="105"/>
      <c r="U154" s="105"/>
      <c r="V154" s="105"/>
      <c r="W154" s="105"/>
      <c r="X154" s="105"/>
      <c r="Y154" s="105"/>
      <c r="Z154" s="105"/>
      <c r="AA154" s="293"/>
      <c r="AB154" s="141" t="s">
        <v>663</v>
      </c>
      <c r="AC154" s="142"/>
      <c r="AD154" s="142"/>
      <c r="AE154" s="147" t="s">
        <v>661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661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7"/>
      <c r="E430" s="174" t="s">
        <v>546</v>
      </c>
      <c r="F430" s="904"/>
      <c r="G430" s="905" t="s">
        <v>374</v>
      </c>
      <c r="H430" s="123"/>
      <c r="I430" s="123"/>
      <c r="J430" s="906" t="s">
        <v>578</v>
      </c>
      <c r="K430" s="907"/>
      <c r="L430" s="907"/>
      <c r="M430" s="907"/>
      <c r="N430" s="907"/>
      <c r="O430" s="907"/>
      <c r="P430" s="907"/>
      <c r="Q430" s="907"/>
      <c r="R430" s="907"/>
      <c r="S430" s="907"/>
      <c r="T430" s="908"/>
      <c r="U430" s="588" t="s">
        <v>664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9"/>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579</v>
      </c>
      <c r="AF432" s="200"/>
      <c r="AG432" s="133" t="s">
        <v>355</v>
      </c>
      <c r="AH432" s="134"/>
      <c r="AI432" s="156"/>
      <c r="AJ432" s="156"/>
      <c r="AK432" s="156"/>
      <c r="AL432" s="154"/>
      <c r="AM432" s="156"/>
      <c r="AN432" s="156"/>
      <c r="AO432" s="156"/>
      <c r="AP432" s="154"/>
      <c r="AQ432" s="590" t="s">
        <v>605</v>
      </c>
      <c r="AR432" s="200"/>
      <c r="AS432" s="133" t="s">
        <v>355</v>
      </c>
      <c r="AT432" s="134"/>
      <c r="AU432" s="200" t="s">
        <v>579</v>
      </c>
      <c r="AV432" s="200"/>
      <c r="AW432" s="133" t="s">
        <v>300</v>
      </c>
      <c r="AX432" s="195"/>
    </row>
    <row r="433" spans="1:50" ht="23.25" customHeight="1" x14ac:dyDescent="0.15">
      <c r="A433" s="189"/>
      <c r="B433" s="186"/>
      <c r="C433" s="180"/>
      <c r="D433" s="186"/>
      <c r="E433" s="342"/>
      <c r="F433" s="343"/>
      <c r="G433" s="104" t="s">
        <v>580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579</v>
      </c>
      <c r="AC433" s="213"/>
      <c r="AD433" s="213"/>
      <c r="AE433" s="340" t="s">
        <v>579</v>
      </c>
      <c r="AF433" s="207"/>
      <c r="AG433" s="207"/>
      <c r="AH433" s="207"/>
      <c r="AI433" s="340" t="s">
        <v>606</v>
      </c>
      <c r="AJ433" s="207"/>
      <c r="AK433" s="207"/>
      <c r="AL433" s="207"/>
      <c r="AM433" s="340" t="s">
        <v>579</v>
      </c>
      <c r="AN433" s="207"/>
      <c r="AO433" s="207"/>
      <c r="AP433" s="341"/>
      <c r="AQ433" s="340" t="s">
        <v>579</v>
      </c>
      <c r="AR433" s="207"/>
      <c r="AS433" s="207"/>
      <c r="AT433" s="341"/>
      <c r="AU433" s="207" t="s">
        <v>579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579</v>
      </c>
      <c r="AC434" s="205"/>
      <c r="AD434" s="205"/>
      <c r="AE434" s="340" t="s">
        <v>605</v>
      </c>
      <c r="AF434" s="207"/>
      <c r="AG434" s="207"/>
      <c r="AH434" s="341"/>
      <c r="AI434" s="340" t="s">
        <v>579</v>
      </c>
      <c r="AJ434" s="207"/>
      <c r="AK434" s="207"/>
      <c r="AL434" s="207"/>
      <c r="AM434" s="340" t="s">
        <v>579</v>
      </c>
      <c r="AN434" s="207"/>
      <c r="AO434" s="207"/>
      <c r="AP434" s="341"/>
      <c r="AQ434" s="340" t="s">
        <v>579</v>
      </c>
      <c r="AR434" s="207"/>
      <c r="AS434" s="207"/>
      <c r="AT434" s="341"/>
      <c r="AU434" s="207" t="s">
        <v>607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579</v>
      </c>
      <c r="AF435" s="207"/>
      <c r="AG435" s="207"/>
      <c r="AH435" s="341"/>
      <c r="AI435" s="340" t="s">
        <v>579</v>
      </c>
      <c r="AJ435" s="207"/>
      <c r="AK435" s="207"/>
      <c r="AL435" s="207"/>
      <c r="AM435" s="340" t="s">
        <v>608</v>
      </c>
      <c r="AN435" s="207"/>
      <c r="AO435" s="207"/>
      <c r="AP435" s="341"/>
      <c r="AQ435" s="340" t="s">
        <v>579</v>
      </c>
      <c r="AR435" s="207"/>
      <c r="AS435" s="207"/>
      <c r="AT435" s="341"/>
      <c r="AU435" s="207" t="s">
        <v>580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807"/>
      <c r="AC438" s="808"/>
      <c r="AD438" s="809"/>
      <c r="AE438" s="340"/>
      <c r="AF438" s="207"/>
      <c r="AG438" s="207"/>
      <c r="AH438" s="341"/>
      <c r="AI438" s="340"/>
      <c r="AJ438" s="207"/>
      <c r="AK438" s="207"/>
      <c r="AL438" s="341"/>
      <c r="AM438" s="340"/>
      <c r="AN438" s="207"/>
      <c r="AO438" s="207"/>
      <c r="AP438" s="341"/>
      <c r="AQ438" s="340"/>
      <c r="AR438" s="207"/>
      <c r="AS438" s="207"/>
      <c r="AT438" s="341"/>
      <c r="AU438" s="340"/>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807"/>
      <c r="AC439" s="808"/>
      <c r="AD439" s="809"/>
      <c r="AE439" s="340"/>
      <c r="AF439" s="207"/>
      <c r="AG439" s="207"/>
      <c r="AH439" s="341"/>
      <c r="AI439" s="340"/>
      <c r="AJ439" s="207"/>
      <c r="AK439" s="207"/>
      <c r="AL439" s="341"/>
      <c r="AM439" s="340"/>
      <c r="AN439" s="207"/>
      <c r="AO439" s="207"/>
      <c r="AP439" s="341"/>
      <c r="AQ439" s="340"/>
      <c r="AR439" s="207"/>
      <c r="AS439" s="207"/>
      <c r="AT439" s="341"/>
      <c r="AU439" s="340"/>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609</v>
      </c>
      <c r="AF457" s="200"/>
      <c r="AG457" s="133" t="s">
        <v>355</v>
      </c>
      <c r="AH457" s="134"/>
      <c r="AI457" s="156"/>
      <c r="AJ457" s="156"/>
      <c r="AK457" s="156"/>
      <c r="AL457" s="154"/>
      <c r="AM457" s="156"/>
      <c r="AN457" s="156"/>
      <c r="AO457" s="156"/>
      <c r="AP457" s="154"/>
      <c r="AQ457" s="590" t="s">
        <v>579</v>
      </c>
      <c r="AR457" s="200"/>
      <c r="AS457" s="133" t="s">
        <v>355</v>
      </c>
      <c r="AT457" s="134"/>
      <c r="AU457" s="200" t="s">
        <v>610</v>
      </c>
      <c r="AV457" s="200"/>
      <c r="AW457" s="133" t="s">
        <v>300</v>
      </c>
      <c r="AX457" s="195"/>
    </row>
    <row r="458" spans="1:50" ht="23.25" customHeight="1" x14ac:dyDescent="0.15">
      <c r="A458" s="189"/>
      <c r="B458" s="186"/>
      <c r="C458" s="180"/>
      <c r="D458" s="186"/>
      <c r="E458" s="342"/>
      <c r="F458" s="343"/>
      <c r="G458" s="104" t="s">
        <v>605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586</v>
      </c>
      <c r="AC458" s="213"/>
      <c r="AD458" s="213"/>
      <c r="AE458" s="340" t="s">
        <v>579</v>
      </c>
      <c r="AF458" s="207"/>
      <c r="AG458" s="207"/>
      <c r="AH458" s="207"/>
      <c r="AI458" s="340" t="s">
        <v>611</v>
      </c>
      <c r="AJ458" s="207"/>
      <c r="AK458" s="207"/>
      <c r="AL458" s="207"/>
      <c r="AM458" s="340" t="s">
        <v>579</v>
      </c>
      <c r="AN458" s="207"/>
      <c r="AO458" s="207"/>
      <c r="AP458" s="341"/>
      <c r="AQ458" s="340" t="s">
        <v>579</v>
      </c>
      <c r="AR458" s="207"/>
      <c r="AS458" s="207"/>
      <c r="AT458" s="341"/>
      <c r="AU458" s="207" t="s">
        <v>579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612</v>
      </c>
      <c r="AC459" s="205"/>
      <c r="AD459" s="205"/>
      <c r="AE459" s="340" t="s">
        <v>579</v>
      </c>
      <c r="AF459" s="207"/>
      <c r="AG459" s="207"/>
      <c r="AH459" s="341"/>
      <c r="AI459" s="340" t="s">
        <v>579</v>
      </c>
      <c r="AJ459" s="207"/>
      <c r="AK459" s="207"/>
      <c r="AL459" s="207"/>
      <c r="AM459" s="340" t="s">
        <v>579</v>
      </c>
      <c r="AN459" s="207"/>
      <c r="AO459" s="207"/>
      <c r="AP459" s="341"/>
      <c r="AQ459" s="340" t="s">
        <v>605</v>
      </c>
      <c r="AR459" s="207"/>
      <c r="AS459" s="207"/>
      <c r="AT459" s="341"/>
      <c r="AU459" s="207" t="s">
        <v>579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579</v>
      </c>
      <c r="AF460" s="207"/>
      <c r="AG460" s="207"/>
      <c r="AH460" s="341"/>
      <c r="AI460" s="340" t="s">
        <v>579</v>
      </c>
      <c r="AJ460" s="207"/>
      <c r="AK460" s="207"/>
      <c r="AL460" s="207"/>
      <c r="AM460" s="340" t="s">
        <v>586</v>
      </c>
      <c r="AN460" s="207"/>
      <c r="AO460" s="207"/>
      <c r="AP460" s="341"/>
      <c r="AQ460" s="340" t="s">
        <v>579</v>
      </c>
      <c r="AR460" s="207"/>
      <c r="AS460" s="207"/>
      <c r="AT460" s="341"/>
      <c r="AU460" s="207" t="s">
        <v>579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5" t="s">
        <v>374</v>
      </c>
      <c r="H484" s="123"/>
      <c r="I484" s="123"/>
      <c r="J484" s="906"/>
      <c r="K484" s="907"/>
      <c r="L484" s="907"/>
      <c r="M484" s="907"/>
      <c r="N484" s="907"/>
      <c r="O484" s="907"/>
      <c r="P484" s="907"/>
      <c r="Q484" s="907"/>
      <c r="R484" s="907"/>
      <c r="S484" s="907"/>
      <c r="T484" s="90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9"/>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5" t="s">
        <v>374</v>
      </c>
      <c r="H538" s="123"/>
      <c r="I538" s="123"/>
      <c r="J538" s="906"/>
      <c r="K538" s="907"/>
      <c r="L538" s="907"/>
      <c r="M538" s="907"/>
      <c r="N538" s="907"/>
      <c r="O538" s="907"/>
      <c r="P538" s="907"/>
      <c r="Q538" s="907"/>
      <c r="R538" s="907"/>
      <c r="S538" s="907"/>
      <c r="T538" s="90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9"/>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5" t="s">
        <v>374</v>
      </c>
      <c r="H592" s="123"/>
      <c r="I592" s="123"/>
      <c r="J592" s="906"/>
      <c r="K592" s="907"/>
      <c r="L592" s="907"/>
      <c r="M592" s="907"/>
      <c r="N592" s="907"/>
      <c r="O592" s="907"/>
      <c r="P592" s="907"/>
      <c r="Q592" s="907"/>
      <c r="R592" s="907"/>
      <c r="S592" s="907"/>
      <c r="T592" s="90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9"/>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5" t="s">
        <v>374</v>
      </c>
      <c r="H646" s="123"/>
      <c r="I646" s="123"/>
      <c r="J646" s="906"/>
      <c r="K646" s="907"/>
      <c r="L646" s="907"/>
      <c r="M646" s="907"/>
      <c r="N646" s="907"/>
      <c r="O646" s="907"/>
      <c r="P646" s="907"/>
      <c r="Q646" s="907"/>
      <c r="R646" s="907"/>
      <c r="S646" s="907"/>
      <c r="T646" s="90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9"/>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14.25" hidden="1" thickBot="1" x14ac:dyDescent="0.2">
      <c r="A699" s="190"/>
      <c r="B699" s="191"/>
      <c r="C699" s="93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80.099999999999994" customHeight="1" x14ac:dyDescent="0.15">
      <c r="A702" s="876" t="s">
        <v>259</v>
      </c>
      <c r="B702" s="877"/>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617</v>
      </c>
      <c r="AH702" s="386"/>
      <c r="AI702" s="386"/>
      <c r="AJ702" s="386"/>
      <c r="AK702" s="386"/>
      <c r="AL702" s="386"/>
      <c r="AM702" s="386"/>
      <c r="AN702" s="386"/>
      <c r="AO702" s="386"/>
      <c r="AP702" s="386"/>
      <c r="AQ702" s="386"/>
      <c r="AR702" s="386"/>
      <c r="AS702" s="386"/>
      <c r="AT702" s="386"/>
      <c r="AU702" s="386"/>
      <c r="AV702" s="386"/>
      <c r="AW702" s="386"/>
      <c r="AX702" s="387"/>
    </row>
    <row r="703" spans="1:50" ht="65.099999999999994" customHeight="1" x14ac:dyDescent="0.15">
      <c r="A703" s="878"/>
      <c r="B703" s="879"/>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575</v>
      </c>
      <c r="AE703" s="329"/>
      <c r="AF703" s="329"/>
      <c r="AG703" s="101" t="s">
        <v>618</v>
      </c>
      <c r="AH703" s="102"/>
      <c r="AI703" s="102"/>
      <c r="AJ703" s="102"/>
      <c r="AK703" s="102"/>
      <c r="AL703" s="102"/>
      <c r="AM703" s="102"/>
      <c r="AN703" s="102"/>
      <c r="AO703" s="102"/>
      <c r="AP703" s="102"/>
      <c r="AQ703" s="102"/>
      <c r="AR703" s="102"/>
      <c r="AS703" s="102"/>
      <c r="AT703" s="102"/>
      <c r="AU703" s="102"/>
      <c r="AV703" s="102"/>
      <c r="AW703" s="102"/>
      <c r="AX703" s="103"/>
    </row>
    <row r="704" spans="1:50" ht="65.099999999999994" customHeight="1" x14ac:dyDescent="0.15">
      <c r="A704" s="880"/>
      <c r="B704" s="881"/>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2" t="s">
        <v>575</v>
      </c>
      <c r="AE704" s="783"/>
      <c r="AF704" s="783"/>
      <c r="AG704" s="167" t="s">
        <v>619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4" t="s">
        <v>41</v>
      </c>
      <c r="D705" s="8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6"/>
      <c r="AD705" s="714" t="s">
        <v>575</v>
      </c>
      <c r="AE705" s="715"/>
      <c r="AF705" s="715"/>
      <c r="AG705" s="125" t="s">
        <v>666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615</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8" t="s">
        <v>615</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4" t="s">
        <v>614</v>
      </c>
      <c r="AE708" s="605"/>
      <c r="AF708" s="605"/>
      <c r="AG708" s="742" t="s">
        <v>579</v>
      </c>
      <c r="AH708" s="743"/>
      <c r="AI708" s="743"/>
      <c r="AJ708" s="743"/>
      <c r="AK708" s="743"/>
      <c r="AL708" s="743"/>
      <c r="AM708" s="743"/>
      <c r="AN708" s="743"/>
      <c r="AO708" s="743"/>
      <c r="AP708" s="743"/>
      <c r="AQ708" s="743"/>
      <c r="AR708" s="743"/>
      <c r="AS708" s="743"/>
      <c r="AT708" s="743"/>
      <c r="AU708" s="743"/>
      <c r="AV708" s="743"/>
      <c r="AW708" s="743"/>
      <c r="AX708" s="744"/>
    </row>
    <row r="709" spans="1:50" ht="30"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620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614</v>
      </c>
      <c r="AE710" s="329"/>
      <c r="AF710" s="329"/>
      <c r="AG710" s="101" t="s">
        <v>611</v>
      </c>
      <c r="AH710" s="102"/>
      <c r="AI710" s="102"/>
      <c r="AJ710" s="102"/>
      <c r="AK710" s="102"/>
      <c r="AL710" s="102"/>
      <c r="AM710" s="102"/>
      <c r="AN710" s="102"/>
      <c r="AO710" s="102"/>
      <c r="AP710" s="102"/>
      <c r="AQ710" s="102"/>
      <c r="AR710" s="102"/>
      <c r="AS710" s="102"/>
      <c r="AT710" s="102"/>
      <c r="AU710" s="102"/>
      <c r="AV710" s="102"/>
      <c r="AW710" s="102"/>
      <c r="AX710" s="103"/>
    </row>
    <row r="711" spans="1:50" ht="30"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621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614</v>
      </c>
      <c r="AE712" s="783"/>
      <c r="AF712" s="783"/>
      <c r="AG712" s="813" t="s">
        <v>579</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2"/>
      <c r="B713" s="644"/>
      <c r="C713" s="956" t="s">
        <v>471</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8" t="s">
        <v>614</v>
      </c>
      <c r="AE713" s="329"/>
      <c r="AF713" s="663"/>
      <c r="AG713" s="101" t="s">
        <v>616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0" t="s">
        <v>614</v>
      </c>
      <c r="AE714" s="811"/>
      <c r="AF714" s="812"/>
      <c r="AG714" s="736" t="s">
        <v>608</v>
      </c>
      <c r="AH714" s="737"/>
      <c r="AI714" s="737"/>
      <c r="AJ714" s="737"/>
      <c r="AK714" s="737"/>
      <c r="AL714" s="737"/>
      <c r="AM714" s="737"/>
      <c r="AN714" s="737"/>
      <c r="AO714" s="737"/>
      <c r="AP714" s="737"/>
      <c r="AQ714" s="737"/>
      <c r="AR714" s="737"/>
      <c r="AS714" s="737"/>
      <c r="AT714" s="737"/>
      <c r="AU714" s="737"/>
      <c r="AV714" s="737"/>
      <c r="AW714" s="737"/>
      <c r="AX714" s="738"/>
    </row>
    <row r="715" spans="1:50" ht="30"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622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614</v>
      </c>
      <c r="AE716" s="627"/>
      <c r="AF716" s="627"/>
      <c r="AG716" s="101" t="s">
        <v>616</v>
      </c>
      <c r="AH716" s="102"/>
      <c r="AI716" s="102"/>
      <c r="AJ716" s="102"/>
      <c r="AK716" s="102"/>
      <c r="AL716" s="102"/>
      <c r="AM716" s="102"/>
      <c r="AN716" s="102"/>
      <c r="AO716" s="102"/>
      <c r="AP716" s="102"/>
      <c r="AQ716" s="102"/>
      <c r="AR716" s="102"/>
      <c r="AS716" s="102"/>
      <c r="AT716" s="102"/>
      <c r="AU716" s="102"/>
      <c r="AV716" s="102"/>
      <c r="AW716" s="102"/>
      <c r="AX716" s="103"/>
    </row>
    <row r="717" spans="1:50" ht="30"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623</v>
      </c>
      <c r="AH717" s="102"/>
      <c r="AI717" s="102"/>
      <c r="AJ717" s="102"/>
      <c r="AK717" s="102"/>
      <c r="AL717" s="102"/>
      <c r="AM717" s="102"/>
      <c r="AN717" s="102"/>
      <c r="AO717" s="102"/>
      <c r="AP717" s="102"/>
      <c r="AQ717" s="102"/>
      <c r="AR717" s="102"/>
      <c r="AS717" s="102"/>
      <c r="AT717" s="102"/>
      <c r="AU717" s="102"/>
      <c r="AV717" s="102"/>
      <c r="AW717" s="102"/>
      <c r="AX717" s="103"/>
    </row>
    <row r="718" spans="1:50" ht="65.099999999999994"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575</v>
      </c>
      <c r="AE718" s="329"/>
      <c r="AF718" s="329"/>
      <c r="AG718" s="127" t="s">
        <v>624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614</v>
      </c>
      <c r="AE719" s="605"/>
      <c r="AF719" s="605"/>
      <c r="AG719" s="125" t="s">
        <v>665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17.2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7" customHeight="1" x14ac:dyDescent="0.15">
      <c r="A726" s="640" t="s">
        <v>48</v>
      </c>
      <c r="B726" s="802"/>
      <c r="C726" s="818" t="s">
        <v>53</v>
      </c>
      <c r="D726" s="840"/>
      <c r="E726" s="840"/>
      <c r="F726" s="841"/>
      <c r="G726" s="577" t="s">
        <v>625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0.75" customHeight="1" thickBot="1" x14ac:dyDescent="0.2">
      <c r="A727" s="803"/>
      <c r="B727" s="804"/>
      <c r="C727" s="748" t="s">
        <v>57</v>
      </c>
      <c r="D727" s="749"/>
      <c r="E727" s="749"/>
      <c r="F727" s="750"/>
      <c r="G727" s="575" t="s">
        <v>626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0" customHeight="1" thickBot="1" x14ac:dyDescent="0.2">
      <c r="A729" s="634" t="s">
        <v>667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4.5" customHeight="1" thickBot="1" x14ac:dyDescent="0.2">
      <c r="A731" s="799" t="s">
        <v>257</v>
      </c>
      <c r="B731" s="800"/>
      <c r="C731" s="800"/>
      <c r="D731" s="800"/>
      <c r="E731" s="801"/>
      <c r="F731" s="729" t="s">
        <v>669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4.5" customHeight="1" thickBot="1" x14ac:dyDescent="0.2">
      <c r="A733" s="673" t="s">
        <v>257</v>
      </c>
      <c r="B733" s="674"/>
      <c r="C733" s="674"/>
      <c r="D733" s="674"/>
      <c r="E733" s="675"/>
      <c r="F733" s="637" t="s">
        <v>671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6.25" customHeight="1" thickBot="1" x14ac:dyDescent="0.2">
      <c r="A735" s="790" t="s">
        <v>674</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8" t="s">
        <v>550</v>
      </c>
      <c r="B737" s="210"/>
      <c r="C737" s="210"/>
      <c r="D737" s="211"/>
      <c r="E737" s="997" t="s">
        <v>627</v>
      </c>
      <c r="F737" s="997"/>
      <c r="G737" s="997"/>
      <c r="H737" s="997"/>
      <c r="I737" s="997"/>
      <c r="J737" s="997"/>
      <c r="K737" s="997"/>
      <c r="L737" s="997"/>
      <c r="M737" s="997"/>
      <c r="N737" s="365" t="s">
        <v>543</v>
      </c>
      <c r="O737" s="365"/>
      <c r="P737" s="365"/>
      <c r="Q737" s="365"/>
      <c r="R737" s="997" t="s">
        <v>628</v>
      </c>
      <c r="S737" s="997"/>
      <c r="T737" s="997"/>
      <c r="U737" s="997"/>
      <c r="V737" s="997"/>
      <c r="W737" s="997"/>
      <c r="X737" s="997"/>
      <c r="Y737" s="997"/>
      <c r="Z737" s="997"/>
      <c r="AA737" s="365" t="s">
        <v>542</v>
      </c>
      <c r="AB737" s="365"/>
      <c r="AC737" s="365"/>
      <c r="AD737" s="365"/>
      <c r="AE737" s="997" t="s">
        <v>629</v>
      </c>
      <c r="AF737" s="997"/>
      <c r="AG737" s="997"/>
      <c r="AH737" s="997"/>
      <c r="AI737" s="997"/>
      <c r="AJ737" s="997"/>
      <c r="AK737" s="997"/>
      <c r="AL737" s="997"/>
      <c r="AM737" s="997"/>
      <c r="AN737" s="365" t="s">
        <v>541</v>
      </c>
      <c r="AO737" s="365"/>
      <c r="AP737" s="365"/>
      <c r="AQ737" s="365"/>
      <c r="AR737" s="990" t="s">
        <v>630</v>
      </c>
      <c r="AS737" s="991"/>
      <c r="AT737" s="991"/>
      <c r="AU737" s="991"/>
      <c r="AV737" s="991"/>
      <c r="AW737" s="991"/>
      <c r="AX737" s="992"/>
      <c r="AY737" s="89"/>
      <c r="AZ737" s="89"/>
    </row>
    <row r="738" spans="1:52" ht="24.75" customHeight="1" x14ac:dyDescent="0.15">
      <c r="A738" s="998" t="s">
        <v>540</v>
      </c>
      <c r="B738" s="210"/>
      <c r="C738" s="210"/>
      <c r="D738" s="211"/>
      <c r="E738" s="997" t="s">
        <v>631</v>
      </c>
      <c r="F738" s="997"/>
      <c r="G738" s="997"/>
      <c r="H738" s="997"/>
      <c r="I738" s="997"/>
      <c r="J738" s="997"/>
      <c r="K738" s="997"/>
      <c r="L738" s="997"/>
      <c r="M738" s="997"/>
      <c r="N738" s="365" t="s">
        <v>539</v>
      </c>
      <c r="O738" s="365"/>
      <c r="P738" s="365"/>
      <c r="Q738" s="365"/>
      <c r="R738" s="997" t="s">
        <v>632</v>
      </c>
      <c r="S738" s="997"/>
      <c r="T738" s="997"/>
      <c r="U738" s="997"/>
      <c r="V738" s="997"/>
      <c r="W738" s="997"/>
      <c r="X738" s="997"/>
      <c r="Y738" s="997"/>
      <c r="Z738" s="997"/>
      <c r="AA738" s="365" t="s">
        <v>538</v>
      </c>
      <c r="AB738" s="365"/>
      <c r="AC738" s="365"/>
      <c r="AD738" s="365"/>
      <c r="AE738" s="997" t="s">
        <v>633</v>
      </c>
      <c r="AF738" s="997"/>
      <c r="AG738" s="997"/>
      <c r="AH738" s="997"/>
      <c r="AI738" s="997"/>
      <c r="AJ738" s="997"/>
      <c r="AK738" s="997"/>
      <c r="AL738" s="997"/>
      <c r="AM738" s="997"/>
      <c r="AN738" s="365" t="s">
        <v>534</v>
      </c>
      <c r="AO738" s="365"/>
      <c r="AP738" s="365"/>
      <c r="AQ738" s="365"/>
      <c r="AR738" s="990" t="s">
        <v>634</v>
      </c>
      <c r="AS738" s="991"/>
      <c r="AT738" s="991"/>
      <c r="AU738" s="991"/>
      <c r="AV738" s="991"/>
      <c r="AW738" s="991"/>
      <c r="AX738" s="992"/>
    </row>
    <row r="739" spans="1:52" ht="24.75" customHeight="1" thickBot="1" x14ac:dyDescent="0.2">
      <c r="A739" s="999" t="s">
        <v>530</v>
      </c>
      <c r="B739" s="1000"/>
      <c r="C739" s="1000"/>
      <c r="D739" s="1001"/>
      <c r="E739" s="949" t="s">
        <v>570</v>
      </c>
      <c r="F739" s="950"/>
      <c r="G739" s="950"/>
      <c r="H739" s="93" t="str">
        <f>IF(E739="", "", "(")</f>
        <v>(</v>
      </c>
      <c r="I739" s="950"/>
      <c r="J739" s="950"/>
      <c r="K739" s="93" t="str">
        <f>IF(OR(I739="　", I739=""), "", "-")</f>
        <v/>
      </c>
      <c r="L739" s="993">
        <v>318</v>
      </c>
      <c r="M739" s="993"/>
      <c r="N739" s="94" t="str">
        <f>IF(O739="", "", "-")</f>
        <v/>
      </c>
      <c r="O739" s="95"/>
      <c r="P739" s="94" t="str">
        <f>IF(E739="", "", ")")</f>
        <v>)</v>
      </c>
      <c r="Q739" s="949"/>
      <c r="R739" s="950"/>
      <c r="S739" s="950"/>
      <c r="T739" s="93" t="str">
        <f>IF(Q739="", "", "(")</f>
        <v/>
      </c>
      <c r="U739" s="950"/>
      <c r="V739" s="950"/>
      <c r="W739" s="93" t="str">
        <f>IF(OR(U739="　", U739=""), "", "-")</f>
        <v/>
      </c>
      <c r="X739" s="993"/>
      <c r="Y739" s="993"/>
      <c r="Z739" s="94" t="str">
        <f>IF(AA739="", "", "-")</f>
        <v/>
      </c>
      <c r="AA739" s="95"/>
      <c r="AB739" s="94" t="str">
        <f>IF(Q739="", "", ")")</f>
        <v/>
      </c>
      <c r="AC739" s="949"/>
      <c r="AD739" s="950"/>
      <c r="AE739" s="950"/>
      <c r="AF739" s="93" t="str">
        <f>IF(AC739="", "", "(")</f>
        <v/>
      </c>
      <c r="AG739" s="950"/>
      <c r="AH739" s="950"/>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5.2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1"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1"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1"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1"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7.2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7.2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7.2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7.2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8"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648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8"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8"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653</v>
      </c>
      <c r="H781" s="671"/>
      <c r="I781" s="671"/>
      <c r="J781" s="671"/>
      <c r="K781" s="672"/>
      <c r="L781" s="664" t="s">
        <v>655</v>
      </c>
      <c r="M781" s="665"/>
      <c r="N781" s="665"/>
      <c r="O781" s="665"/>
      <c r="P781" s="665"/>
      <c r="Q781" s="665"/>
      <c r="R781" s="665"/>
      <c r="S781" s="665"/>
      <c r="T781" s="665"/>
      <c r="U781" s="665"/>
      <c r="V781" s="665"/>
      <c r="W781" s="665"/>
      <c r="X781" s="666"/>
      <c r="Y781" s="388">
        <v>2</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652</v>
      </c>
      <c r="H782" s="607"/>
      <c r="I782" s="607"/>
      <c r="J782" s="607"/>
      <c r="K782" s="608"/>
      <c r="L782" s="598" t="s">
        <v>656</v>
      </c>
      <c r="M782" s="599"/>
      <c r="N782" s="599"/>
      <c r="O782" s="599"/>
      <c r="P782" s="599"/>
      <c r="Q782" s="599"/>
      <c r="R782" s="599"/>
      <c r="S782" s="599"/>
      <c r="T782" s="599"/>
      <c r="U782" s="599"/>
      <c r="V782" s="599"/>
      <c r="W782" s="599"/>
      <c r="X782" s="600"/>
      <c r="Y782" s="601">
        <v>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1.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1.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9" t="s">
        <v>20</v>
      </c>
      <c r="H791" s="830"/>
      <c r="I791" s="830"/>
      <c r="J791" s="830"/>
      <c r="K791" s="830"/>
      <c r="L791" s="831"/>
      <c r="M791" s="832"/>
      <c r="N791" s="832"/>
      <c r="O791" s="832"/>
      <c r="P791" s="832"/>
      <c r="Q791" s="832"/>
      <c r="R791" s="832"/>
      <c r="S791" s="832"/>
      <c r="T791" s="832"/>
      <c r="U791" s="832"/>
      <c r="V791" s="832"/>
      <c r="W791" s="832"/>
      <c r="X791" s="833"/>
      <c r="Y791" s="834">
        <f>SUM(Y781:AB790)</f>
        <v>4</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8"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8"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8"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8"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8"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8"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75" customHeight="1" x14ac:dyDescent="0.15"/>
    <row r="834" spans="1:50" ht="23.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3.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638</v>
      </c>
      <c r="D837" s="347"/>
      <c r="E837" s="347"/>
      <c r="F837" s="347"/>
      <c r="G837" s="347"/>
      <c r="H837" s="347"/>
      <c r="I837" s="347"/>
      <c r="J837" s="348">
        <v>4000020120006</v>
      </c>
      <c r="K837" s="349"/>
      <c r="L837" s="349"/>
      <c r="M837" s="349"/>
      <c r="N837" s="349"/>
      <c r="O837" s="349"/>
      <c r="P837" s="362" t="s">
        <v>642</v>
      </c>
      <c r="Q837" s="350"/>
      <c r="R837" s="350"/>
      <c r="S837" s="350"/>
      <c r="T837" s="350"/>
      <c r="U837" s="350"/>
      <c r="V837" s="350"/>
      <c r="W837" s="350"/>
      <c r="X837" s="350"/>
      <c r="Y837" s="351">
        <v>4</v>
      </c>
      <c r="Z837" s="352"/>
      <c r="AA837" s="352"/>
      <c r="AB837" s="353"/>
      <c r="AC837" s="363" t="s">
        <v>649</v>
      </c>
      <c r="AD837" s="371"/>
      <c r="AE837" s="371"/>
      <c r="AF837" s="371"/>
      <c r="AG837" s="371"/>
      <c r="AH837" s="842" t="s">
        <v>650</v>
      </c>
      <c r="AI837" s="843"/>
      <c r="AJ837" s="843"/>
      <c r="AK837" s="844"/>
      <c r="AL837" s="842" t="s">
        <v>650</v>
      </c>
      <c r="AM837" s="843"/>
      <c r="AN837" s="843"/>
      <c r="AO837" s="844"/>
      <c r="AP837" s="360" t="s">
        <v>651</v>
      </c>
      <c r="AQ837" s="360"/>
      <c r="AR837" s="360"/>
      <c r="AS837" s="360"/>
      <c r="AT837" s="360"/>
      <c r="AU837" s="360"/>
      <c r="AV837" s="360"/>
      <c r="AW837" s="360"/>
      <c r="AX837" s="360"/>
    </row>
    <row r="838" spans="1:50" ht="30" customHeight="1" x14ac:dyDescent="0.15">
      <c r="A838" s="376">
        <v>2</v>
      </c>
      <c r="B838" s="376">
        <v>1</v>
      </c>
      <c r="C838" s="361" t="s">
        <v>644</v>
      </c>
      <c r="D838" s="347"/>
      <c r="E838" s="347"/>
      <c r="F838" s="347"/>
      <c r="G838" s="347"/>
      <c r="H838" s="347"/>
      <c r="I838" s="347"/>
      <c r="J838" s="348">
        <v>8000020130001</v>
      </c>
      <c r="K838" s="349"/>
      <c r="L838" s="349"/>
      <c r="M838" s="349"/>
      <c r="N838" s="349"/>
      <c r="O838" s="349"/>
      <c r="P838" s="362" t="s">
        <v>642</v>
      </c>
      <c r="Q838" s="350"/>
      <c r="R838" s="350"/>
      <c r="S838" s="350"/>
      <c r="T838" s="350"/>
      <c r="U838" s="350"/>
      <c r="V838" s="350"/>
      <c r="W838" s="350"/>
      <c r="X838" s="350"/>
      <c r="Y838" s="351">
        <v>4</v>
      </c>
      <c r="Z838" s="352"/>
      <c r="AA838" s="352"/>
      <c r="AB838" s="353"/>
      <c r="AC838" s="363" t="s">
        <v>649</v>
      </c>
      <c r="AD838" s="371"/>
      <c r="AE838" s="371"/>
      <c r="AF838" s="371"/>
      <c r="AG838" s="371"/>
      <c r="AH838" s="842" t="s">
        <v>650</v>
      </c>
      <c r="AI838" s="843"/>
      <c r="AJ838" s="843"/>
      <c r="AK838" s="844"/>
      <c r="AL838" s="842" t="s">
        <v>650</v>
      </c>
      <c r="AM838" s="843"/>
      <c r="AN838" s="843"/>
      <c r="AO838" s="844"/>
      <c r="AP838" s="360" t="s">
        <v>651</v>
      </c>
      <c r="AQ838" s="360"/>
      <c r="AR838" s="360"/>
      <c r="AS838" s="360"/>
      <c r="AT838" s="360"/>
      <c r="AU838" s="360"/>
      <c r="AV838" s="360"/>
      <c r="AW838" s="360"/>
      <c r="AX838" s="360"/>
    </row>
    <row r="839" spans="1:50" ht="30" customHeight="1" x14ac:dyDescent="0.15">
      <c r="A839" s="376">
        <v>3</v>
      </c>
      <c r="B839" s="376">
        <v>1</v>
      </c>
      <c r="C839" s="361" t="s">
        <v>641</v>
      </c>
      <c r="D839" s="347"/>
      <c r="E839" s="347"/>
      <c r="F839" s="347"/>
      <c r="G839" s="347"/>
      <c r="H839" s="347"/>
      <c r="I839" s="347"/>
      <c r="J839" s="348">
        <v>3000020141003</v>
      </c>
      <c r="K839" s="349"/>
      <c r="L839" s="349"/>
      <c r="M839" s="349"/>
      <c r="N839" s="349"/>
      <c r="O839" s="349"/>
      <c r="P839" s="362" t="s">
        <v>642</v>
      </c>
      <c r="Q839" s="350"/>
      <c r="R839" s="350"/>
      <c r="S839" s="350"/>
      <c r="T839" s="350"/>
      <c r="U839" s="350"/>
      <c r="V839" s="350"/>
      <c r="W839" s="350"/>
      <c r="X839" s="350"/>
      <c r="Y839" s="351">
        <v>3</v>
      </c>
      <c r="Z839" s="352"/>
      <c r="AA839" s="352"/>
      <c r="AB839" s="353"/>
      <c r="AC839" s="363" t="s">
        <v>649</v>
      </c>
      <c r="AD839" s="371"/>
      <c r="AE839" s="371"/>
      <c r="AF839" s="371"/>
      <c r="AG839" s="371"/>
      <c r="AH839" s="842" t="s">
        <v>650</v>
      </c>
      <c r="AI839" s="843"/>
      <c r="AJ839" s="843"/>
      <c r="AK839" s="844"/>
      <c r="AL839" s="842" t="s">
        <v>650</v>
      </c>
      <c r="AM839" s="843"/>
      <c r="AN839" s="843"/>
      <c r="AO839" s="844"/>
      <c r="AP839" s="360" t="s">
        <v>651</v>
      </c>
      <c r="AQ839" s="360"/>
      <c r="AR839" s="360"/>
      <c r="AS839" s="360"/>
      <c r="AT839" s="360"/>
      <c r="AU839" s="360"/>
      <c r="AV839" s="360"/>
      <c r="AW839" s="360"/>
      <c r="AX839" s="360"/>
    </row>
    <row r="840" spans="1:50" ht="30" customHeight="1" x14ac:dyDescent="0.15">
      <c r="A840" s="376">
        <v>4</v>
      </c>
      <c r="B840" s="376">
        <v>1</v>
      </c>
      <c r="C840" s="361" t="s">
        <v>639</v>
      </c>
      <c r="D840" s="347"/>
      <c r="E840" s="347"/>
      <c r="F840" s="347"/>
      <c r="G840" s="347"/>
      <c r="H840" s="347"/>
      <c r="I840" s="347"/>
      <c r="J840" s="348">
        <v>1000020110001</v>
      </c>
      <c r="K840" s="349"/>
      <c r="L840" s="349"/>
      <c r="M840" s="349"/>
      <c r="N840" s="349"/>
      <c r="O840" s="349"/>
      <c r="P840" s="362" t="s">
        <v>642</v>
      </c>
      <c r="Q840" s="350"/>
      <c r="R840" s="350"/>
      <c r="S840" s="350"/>
      <c r="T840" s="350"/>
      <c r="U840" s="350"/>
      <c r="V840" s="350"/>
      <c r="W840" s="350"/>
      <c r="X840" s="350"/>
      <c r="Y840" s="351">
        <v>3</v>
      </c>
      <c r="Z840" s="352"/>
      <c r="AA840" s="352"/>
      <c r="AB840" s="353"/>
      <c r="AC840" s="363" t="s">
        <v>649</v>
      </c>
      <c r="AD840" s="371"/>
      <c r="AE840" s="371"/>
      <c r="AF840" s="371"/>
      <c r="AG840" s="371"/>
      <c r="AH840" s="842" t="s">
        <v>650</v>
      </c>
      <c r="AI840" s="843"/>
      <c r="AJ840" s="843"/>
      <c r="AK840" s="844"/>
      <c r="AL840" s="842" t="s">
        <v>650</v>
      </c>
      <c r="AM840" s="843"/>
      <c r="AN840" s="843"/>
      <c r="AO840" s="844"/>
      <c r="AP840" s="360" t="s">
        <v>651</v>
      </c>
      <c r="AQ840" s="360"/>
      <c r="AR840" s="360"/>
      <c r="AS840" s="360"/>
      <c r="AT840" s="360"/>
      <c r="AU840" s="360"/>
      <c r="AV840" s="360"/>
      <c r="AW840" s="360"/>
      <c r="AX840" s="360"/>
    </row>
    <row r="841" spans="1:50" ht="30" customHeight="1" x14ac:dyDescent="0.15">
      <c r="A841" s="376">
        <v>5</v>
      </c>
      <c r="B841" s="376">
        <v>1</v>
      </c>
      <c r="C841" s="361" t="s">
        <v>645</v>
      </c>
      <c r="D841" s="347"/>
      <c r="E841" s="347"/>
      <c r="F841" s="347"/>
      <c r="G841" s="347"/>
      <c r="H841" s="347"/>
      <c r="I841" s="347"/>
      <c r="J841" s="348">
        <v>4000020270008</v>
      </c>
      <c r="K841" s="349"/>
      <c r="L841" s="349"/>
      <c r="M841" s="349"/>
      <c r="N841" s="349"/>
      <c r="O841" s="349"/>
      <c r="P841" s="362" t="s">
        <v>642</v>
      </c>
      <c r="Q841" s="350"/>
      <c r="R841" s="350"/>
      <c r="S841" s="350"/>
      <c r="T841" s="350"/>
      <c r="U841" s="350"/>
      <c r="V841" s="350"/>
      <c r="W841" s="350"/>
      <c r="X841" s="350"/>
      <c r="Y841" s="351">
        <v>3</v>
      </c>
      <c r="Z841" s="352"/>
      <c r="AA841" s="352"/>
      <c r="AB841" s="353"/>
      <c r="AC841" s="363" t="s">
        <v>649</v>
      </c>
      <c r="AD841" s="371"/>
      <c r="AE841" s="371"/>
      <c r="AF841" s="371"/>
      <c r="AG841" s="371"/>
      <c r="AH841" s="842" t="s">
        <v>650</v>
      </c>
      <c r="AI841" s="843"/>
      <c r="AJ841" s="843"/>
      <c r="AK841" s="844"/>
      <c r="AL841" s="842" t="s">
        <v>650</v>
      </c>
      <c r="AM841" s="843"/>
      <c r="AN841" s="843"/>
      <c r="AO841" s="844"/>
      <c r="AP841" s="360" t="s">
        <v>651</v>
      </c>
      <c r="AQ841" s="360"/>
      <c r="AR841" s="360"/>
      <c r="AS841" s="360"/>
      <c r="AT841" s="360"/>
      <c r="AU841" s="360"/>
      <c r="AV841" s="360"/>
      <c r="AW841" s="360"/>
      <c r="AX841" s="360"/>
    </row>
    <row r="842" spans="1:50" ht="30" customHeight="1" x14ac:dyDescent="0.15">
      <c r="A842" s="376">
        <v>6</v>
      </c>
      <c r="B842" s="376">
        <v>1</v>
      </c>
      <c r="C842" s="361" t="s">
        <v>643</v>
      </c>
      <c r="D842" s="347"/>
      <c r="E842" s="347"/>
      <c r="F842" s="347"/>
      <c r="G842" s="347"/>
      <c r="H842" s="347"/>
      <c r="I842" s="347"/>
      <c r="J842" s="348">
        <v>9000020281000</v>
      </c>
      <c r="K842" s="349"/>
      <c r="L842" s="349"/>
      <c r="M842" s="349"/>
      <c r="N842" s="349"/>
      <c r="O842" s="349"/>
      <c r="P842" s="362" t="s">
        <v>642</v>
      </c>
      <c r="Q842" s="350"/>
      <c r="R842" s="350"/>
      <c r="S842" s="350"/>
      <c r="T842" s="350"/>
      <c r="U842" s="350"/>
      <c r="V842" s="350"/>
      <c r="W842" s="350"/>
      <c r="X842" s="350"/>
      <c r="Y842" s="351">
        <v>2</v>
      </c>
      <c r="Z842" s="352"/>
      <c r="AA842" s="352"/>
      <c r="AB842" s="353"/>
      <c r="AC842" s="363" t="s">
        <v>649</v>
      </c>
      <c r="AD842" s="371"/>
      <c r="AE842" s="371"/>
      <c r="AF842" s="371"/>
      <c r="AG842" s="371"/>
      <c r="AH842" s="842" t="s">
        <v>650</v>
      </c>
      <c r="AI842" s="843"/>
      <c r="AJ842" s="843"/>
      <c r="AK842" s="844"/>
      <c r="AL842" s="842" t="s">
        <v>650</v>
      </c>
      <c r="AM842" s="843"/>
      <c r="AN842" s="843"/>
      <c r="AO842" s="844"/>
      <c r="AP842" s="360" t="s">
        <v>651</v>
      </c>
      <c r="AQ842" s="360"/>
      <c r="AR842" s="360"/>
      <c r="AS842" s="360"/>
      <c r="AT842" s="360"/>
      <c r="AU842" s="360"/>
      <c r="AV842" s="360"/>
      <c r="AW842" s="360"/>
      <c r="AX842" s="360"/>
    </row>
    <row r="843" spans="1:50" ht="30" customHeight="1" x14ac:dyDescent="0.15">
      <c r="A843" s="376">
        <v>7</v>
      </c>
      <c r="B843" s="376">
        <v>1</v>
      </c>
      <c r="C843" s="361" t="s">
        <v>640</v>
      </c>
      <c r="D843" s="347"/>
      <c r="E843" s="347"/>
      <c r="F843" s="347"/>
      <c r="G843" s="347"/>
      <c r="H843" s="347"/>
      <c r="I843" s="347"/>
      <c r="J843" s="348">
        <v>1000020230006</v>
      </c>
      <c r="K843" s="349"/>
      <c r="L843" s="349"/>
      <c r="M843" s="349"/>
      <c r="N843" s="349"/>
      <c r="O843" s="349"/>
      <c r="P843" s="362" t="s">
        <v>642</v>
      </c>
      <c r="Q843" s="350"/>
      <c r="R843" s="350"/>
      <c r="S843" s="350"/>
      <c r="T843" s="350"/>
      <c r="U843" s="350"/>
      <c r="V843" s="350"/>
      <c r="W843" s="350"/>
      <c r="X843" s="350"/>
      <c r="Y843" s="351">
        <v>2</v>
      </c>
      <c r="Z843" s="352"/>
      <c r="AA843" s="352"/>
      <c r="AB843" s="353"/>
      <c r="AC843" s="363" t="s">
        <v>649</v>
      </c>
      <c r="AD843" s="371"/>
      <c r="AE843" s="371"/>
      <c r="AF843" s="371"/>
      <c r="AG843" s="371"/>
      <c r="AH843" s="842" t="s">
        <v>650</v>
      </c>
      <c r="AI843" s="843"/>
      <c r="AJ843" s="843"/>
      <c r="AK843" s="844"/>
      <c r="AL843" s="842" t="s">
        <v>650</v>
      </c>
      <c r="AM843" s="843"/>
      <c r="AN843" s="843"/>
      <c r="AO843" s="844"/>
      <c r="AP843" s="360" t="s">
        <v>651</v>
      </c>
      <c r="AQ843" s="360"/>
      <c r="AR843" s="360"/>
      <c r="AS843" s="360"/>
      <c r="AT843" s="360"/>
      <c r="AU843" s="360"/>
      <c r="AV843" s="360"/>
      <c r="AW843" s="360"/>
      <c r="AX843" s="360"/>
    </row>
    <row r="844" spans="1:50" ht="30" customHeight="1" x14ac:dyDescent="0.15">
      <c r="A844" s="376">
        <v>8</v>
      </c>
      <c r="B844" s="376">
        <v>1</v>
      </c>
      <c r="C844" s="361" t="s">
        <v>646</v>
      </c>
      <c r="D844" s="347"/>
      <c r="E844" s="347"/>
      <c r="F844" s="347"/>
      <c r="G844" s="347"/>
      <c r="H844" s="347"/>
      <c r="I844" s="347"/>
      <c r="J844" s="348">
        <v>5000020090000</v>
      </c>
      <c r="K844" s="349"/>
      <c r="L844" s="349"/>
      <c r="M844" s="349"/>
      <c r="N844" s="349"/>
      <c r="O844" s="349"/>
      <c r="P844" s="362" t="s">
        <v>642</v>
      </c>
      <c r="Q844" s="350"/>
      <c r="R844" s="350"/>
      <c r="S844" s="350"/>
      <c r="T844" s="350"/>
      <c r="U844" s="350"/>
      <c r="V844" s="350"/>
      <c r="W844" s="350"/>
      <c r="X844" s="350"/>
      <c r="Y844" s="351">
        <v>2</v>
      </c>
      <c r="Z844" s="352"/>
      <c r="AA844" s="352"/>
      <c r="AB844" s="353"/>
      <c r="AC844" s="363" t="s">
        <v>649</v>
      </c>
      <c r="AD844" s="371"/>
      <c r="AE844" s="371"/>
      <c r="AF844" s="371"/>
      <c r="AG844" s="371"/>
      <c r="AH844" s="842" t="s">
        <v>650</v>
      </c>
      <c r="AI844" s="843"/>
      <c r="AJ844" s="843"/>
      <c r="AK844" s="844"/>
      <c r="AL844" s="842" t="s">
        <v>650</v>
      </c>
      <c r="AM844" s="843"/>
      <c r="AN844" s="843"/>
      <c r="AO844" s="844"/>
      <c r="AP844" s="360" t="s">
        <v>651</v>
      </c>
      <c r="AQ844" s="360"/>
      <c r="AR844" s="360"/>
      <c r="AS844" s="360"/>
      <c r="AT844" s="360"/>
      <c r="AU844" s="360"/>
      <c r="AV844" s="360"/>
      <c r="AW844" s="360"/>
      <c r="AX844" s="360"/>
    </row>
    <row r="845" spans="1:50" ht="30" customHeight="1" x14ac:dyDescent="0.15">
      <c r="A845" s="376">
        <v>9</v>
      </c>
      <c r="B845" s="376">
        <v>1</v>
      </c>
      <c r="C845" s="361" t="s">
        <v>647</v>
      </c>
      <c r="D845" s="347"/>
      <c r="E845" s="347"/>
      <c r="F845" s="347"/>
      <c r="G845" s="347"/>
      <c r="H845" s="347"/>
      <c r="I845" s="347"/>
      <c r="J845" s="348">
        <v>6000020400009</v>
      </c>
      <c r="K845" s="349"/>
      <c r="L845" s="349"/>
      <c r="M845" s="349"/>
      <c r="N845" s="349"/>
      <c r="O845" s="349"/>
      <c r="P845" s="362" t="s">
        <v>642</v>
      </c>
      <c r="Q845" s="350"/>
      <c r="R845" s="350"/>
      <c r="S845" s="350"/>
      <c r="T845" s="350"/>
      <c r="U845" s="350"/>
      <c r="V845" s="350"/>
      <c r="W845" s="350"/>
      <c r="X845" s="350"/>
      <c r="Y845" s="351">
        <v>2</v>
      </c>
      <c r="Z845" s="352"/>
      <c r="AA845" s="352"/>
      <c r="AB845" s="353"/>
      <c r="AC845" s="363" t="s">
        <v>649</v>
      </c>
      <c r="AD845" s="371"/>
      <c r="AE845" s="371"/>
      <c r="AF845" s="371"/>
      <c r="AG845" s="371"/>
      <c r="AH845" s="842" t="s">
        <v>650</v>
      </c>
      <c r="AI845" s="843"/>
      <c r="AJ845" s="843"/>
      <c r="AK845" s="844"/>
      <c r="AL845" s="842" t="s">
        <v>650</v>
      </c>
      <c r="AM845" s="843"/>
      <c r="AN845" s="843"/>
      <c r="AO845" s="844"/>
      <c r="AP845" s="360" t="s">
        <v>651</v>
      </c>
      <c r="AQ845" s="360"/>
      <c r="AR845" s="360"/>
      <c r="AS845" s="360"/>
      <c r="AT845" s="360"/>
      <c r="AU845" s="360"/>
      <c r="AV845" s="360"/>
      <c r="AW845" s="360"/>
      <c r="AX845" s="360"/>
    </row>
    <row r="846" spans="1:50" ht="30" customHeight="1" x14ac:dyDescent="0.15">
      <c r="A846" s="376">
        <v>10</v>
      </c>
      <c r="B846" s="376">
        <v>1</v>
      </c>
      <c r="C846" s="361" t="s">
        <v>654</v>
      </c>
      <c r="D846" s="347"/>
      <c r="E846" s="347"/>
      <c r="F846" s="347"/>
      <c r="G846" s="347"/>
      <c r="H846" s="347"/>
      <c r="I846" s="347"/>
      <c r="J846" s="348">
        <v>9000020011002</v>
      </c>
      <c r="K846" s="349"/>
      <c r="L846" s="349"/>
      <c r="M846" s="349"/>
      <c r="N846" s="349"/>
      <c r="O846" s="349"/>
      <c r="P846" s="362" t="s">
        <v>642</v>
      </c>
      <c r="Q846" s="350"/>
      <c r="R846" s="350"/>
      <c r="S846" s="350"/>
      <c r="T846" s="350"/>
      <c r="U846" s="350"/>
      <c r="V846" s="350"/>
      <c r="W846" s="350"/>
      <c r="X846" s="350"/>
      <c r="Y846" s="351">
        <v>2</v>
      </c>
      <c r="Z846" s="352"/>
      <c r="AA846" s="352"/>
      <c r="AB846" s="353"/>
      <c r="AC846" s="363" t="s">
        <v>649</v>
      </c>
      <c r="AD846" s="371"/>
      <c r="AE846" s="371"/>
      <c r="AF846" s="371"/>
      <c r="AG846" s="371"/>
      <c r="AH846" s="842" t="s">
        <v>650</v>
      </c>
      <c r="AI846" s="843"/>
      <c r="AJ846" s="843"/>
      <c r="AK846" s="844"/>
      <c r="AL846" s="842" t="s">
        <v>650</v>
      </c>
      <c r="AM846" s="843"/>
      <c r="AN846" s="843"/>
      <c r="AO846" s="844"/>
      <c r="AP846" s="360" t="s">
        <v>651</v>
      </c>
      <c r="AQ846" s="360"/>
      <c r="AR846" s="360"/>
      <c r="AS846" s="360"/>
      <c r="AT846" s="360"/>
      <c r="AU846" s="360"/>
      <c r="AV846" s="360"/>
      <c r="AW846" s="360"/>
      <c r="AX846" s="360"/>
    </row>
    <row r="847" spans="1:50" ht="30" hidden="1" customHeight="1" x14ac:dyDescent="0.15">
      <c r="A847" s="376">
        <v>11</v>
      </c>
      <c r="B847" s="376">
        <v>1</v>
      </c>
      <c r="C847" s="361"/>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61"/>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13.5"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657</v>
      </c>
      <c r="D870" s="347"/>
      <c r="E870" s="347"/>
      <c r="F870" s="347"/>
      <c r="G870" s="347"/>
      <c r="H870" s="347"/>
      <c r="I870" s="347"/>
      <c r="J870" s="348" t="s">
        <v>658</v>
      </c>
      <c r="K870" s="349"/>
      <c r="L870" s="349"/>
      <c r="M870" s="349"/>
      <c r="N870" s="349"/>
      <c r="O870" s="349"/>
      <c r="P870" s="362" t="s">
        <v>659</v>
      </c>
      <c r="Q870" s="350"/>
      <c r="R870" s="350"/>
      <c r="S870" s="350"/>
      <c r="T870" s="350"/>
      <c r="U870" s="350"/>
      <c r="V870" s="350"/>
      <c r="W870" s="350"/>
      <c r="X870" s="350"/>
      <c r="Y870" s="351">
        <v>0.4</v>
      </c>
      <c r="Z870" s="352"/>
      <c r="AA870" s="352"/>
      <c r="AB870" s="353"/>
      <c r="AC870" s="363" t="s">
        <v>504</v>
      </c>
      <c r="AD870" s="371"/>
      <c r="AE870" s="371"/>
      <c r="AF870" s="371"/>
      <c r="AG870" s="371"/>
      <c r="AH870" s="842" t="s">
        <v>579</v>
      </c>
      <c r="AI870" s="843"/>
      <c r="AJ870" s="843"/>
      <c r="AK870" s="844"/>
      <c r="AL870" s="357">
        <v>100</v>
      </c>
      <c r="AM870" s="358"/>
      <c r="AN870" s="358"/>
      <c r="AO870" s="359"/>
      <c r="AP870" s="360" t="s">
        <v>579</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664</v>
      </c>
      <c r="F1102" s="375"/>
      <c r="G1102" s="375"/>
      <c r="H1102" s="375"/>
      <c r="I1102" s="375"/>
      <c r="J1102" s="348" t="s">
        <v>661</v>
      </c>
      <c r="K1102" s="349"/>
      <c r="L1102" s="349"/>
      <c r="M1102" s="349"/>
      <c r="N1102" s="349"/>
      <c r="O1102" s="349"/>
      <c r="P1102" s="362" t="s">
        <v>661</v>
      </c>
      <c r="Q1102" s="350"/>
      <c r="R1102" s="350"/>
      <c r="S1102" s="350"/>
      <c r="T1102" s="350"/>
      <c r="U1102" s="350"/>
      <c r="V1102" s="350"/>
      <c r="W1102" s="350"/>
      <c r="X1102" s="350"/>
      <c r="Y1102" s="351" t="s">
        <v>664</v>
      </c>
      <c r="Z1102" s="352"/>
      <c r="AA1102" s="352"/>
      <c r="AB1102" s="353"/>
      <c r="AC1102" s="354"/>
      <c r="AD1102" s="354"/>
      <c r="AE1102" s="354"/>
      <c r="AF1102" s="354"/>
      <c r="AG1102" s="354"/>
      <c r="AH1102" s="355" t="s">
        <v>663</v>
      </c>
      <c r="AI1102" s="356"/>
      <c r="AJ1102" s="356"/>
      <c r="AK1102" s="356"/>
      <c r="AL1102" s="357" t="s">
        <v>663</v>
      </c>
      <c r="AM1102" s="358"/>
      <c r="AN1102" s="358"/>
      <c r="AO1102" s="359"/>
      <c r="AP1102" s="360" t="s">
        <v>661</v>
      </c>
      <c r="AQ1102" s="360"/>
      <c r="AR1102" s="360"/>
      <c r="AS1102" s="360"/>
      <c r="AT1102" s="360"/>
      <c r="AU1102" s="360"/>
      <c r="AV1102" s="360"/>
      <c r="AW1102" s="360"/>
      <c r="AX1102" s="360"/>
    </row>
    <row r="1103" spans="1:50" ht="30"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E698:AX699"/>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I696:AL696"/>
    <mergeCell ref="AM696:AP696"/>
    <mergeCell ref="AQ696:AT696"/>
    <mergeCell ref="AU696:AX696"/>
    <mergeCell ref="E697:AX697"/>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E598:F602"/>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1">
      <formula>IF(RIGHT(TEXT(P14,"0.#"),1)=".",FALSE,TRUE)</formula>
    </cfRule>
    <cfRule type="expression" dxfId="2800" priority="14012">
      <formula>IF(RIGHT(TEXT(P14,"0.#"),1)=".",TRUE,FALSE)</formula>
    </cfRule>
  </conditionalFormatting>
  <conditionalFormatting sqref="AE32">
    <cfRule type="expression" dxfId="2799" priority="14001">
      <formula>IF(RIGHT(TEXT(AE32,"0.#"),1)=".",FALSE,TRUE)</formula>
    </cfRule>
    <cfRule type="expression" dxfId="2798" priority="14002">
      <formula>IF(RIGHT(TEXT(AE32,"0.#"),1)=".",TRUE,FALSE)</formula>
    </cfRule>
  </conditionalFormatting>
  <conditionalFormatting sqref="P18:AX18">
    <cfRule type="expression" dxfId="2797" priority="13887">
      <formula>IF(RIGHT(TEXT(P18,"0.#"),1)=".",FALSE,TRUE)</formula>
    </cfRule>
    <cfRule type="expression" dxfId="2796" priority="13888">
      <formula>IF(RIGHT(TEXT(P18,"0.#"),1)=".",TRUE,FALSE)</formula>
    </cfRule>
  </conditionalFormatting>
  <conditionalFormatting sqref="Y782">
    <cfRule type="expression" dxfId="2795" priority="13883">
      <formula>IF(RIGHT(TEXT(Y782,"0.#"),1)=".",FALSE,TRUE)</formula>
    </cfRule>
    <cfRule type="expression" dxfId="2794" priority="13884">
      <formula>IF(RIGHT(TEXT(Y782,"0.#"),1)=".",TRUE,FALSE)</formula>
    </cfRule>
  </conditionalFormatting>
  <conditionalFormatting sqref="Y791">
    <cfRule type="expression" dxfId="2793" priority="13879">
      <formula>IF(RIGHT(TEXT(Y791,"0.#"),1)=".",FALSE,TRUE)</formula>
    </cfRule>
    <cfRule type="expression" dxfId="2792" priority="13880">
      <formula>IF(RIGHT(TEXT(Y791,"0.#"),1)=".",TRUE,FALSE)</formula>
    </cfRule>
  </conditionalFormatting>
  <conditionalFormatting sqref="Y822:Y829 Y820 Y809:Y816 Y807 Y796:Y803 Y794">
    <cfRule type="expression" dxfId="2791" priority="13661">
      <formula>IF(RIGHT(TEXT(Y794,"0.#"),1)=".",FALSE,TRUE)</formula>
    </cfRule>
    <cfRule type="expression" dxfId="2790" priority="13662">
      <formula>IF(RIGHT(TEXT(Y794,"0.#"),1)=".",TRUE,FALSE)</formula>
    </cfRule>
  </conditionalFormatting>
  <conditionalFormatting sqref="P16:AQ17 P15:AX15 P13:AX13">
    <cfRule type="expression" dxfId="2789" priority="13709">
      <formula>IF(RIGHT(TEXT(P13,"0.#"),1)=".",FALSE,TRUE)</formula>
    </cfRule>
    <cfRule type="expression" dxfId="2788" priority="13710">
      <formula>IF(RIGHT(TEXT(P13,"0.#"),1)=".",TRUE,FALSE)</formula>
    </cfRule>
  </conditionalFormatting>
  <conditionalFormatting sqref="P19:AJ19">
    <cfRule type="expression" dxfId="2787" priority="13707">
      <formula>IF(RIGHT(TEXT(P19,"0.#"),1)=".",FALSE,TRUE)</formula>
    </cfRule>
    <cfRule type="expression" dxfId="2786" priority="13708">
      <formula>IF(RIGHT(TEXT(P19,"0.#"),1)=".",TRUE,FALSE)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Y783:Y790 Y781">
    <cfRule type="expression" dxfId="2783" priority="13685">
      <formula>IF(RIGHT(TEXT(Y781,"0.#"),1)=".",FALSE,TRUE)</formula>
    </cfRule>
    <cfRule type="expression" dxfId="2782" priority="13686">
      <formula>IF(RIGHT(TEXT(Y781,"0.#"),1)=".",TRUE,FALSE)</formula>
    </cfRule>
  </conditionalFormatting>
  <conditionalFormatting sqref="AU782">
    <cfRule type="expression" dxfId="2781" priority="13683">
      <formula>IF(RIGHT(TEXT(AU782,"0.#"),1)=".",FALSE,TRUE)</formula>
    </cfRule>
    <cfRule type="expression" dxfId="2780" priority="13684">
      <formula>IF(RIGHT(TEXT(AU782,"0.#"),1)=".",TRUE,FALSE)</formula>
    </cfRule>
  </conditionalFormatting>
  <conditionalFormatting sqref="AU791">
    <cfRule type="expression" dxfId="2779" priority="13681">
      <formula>IF(RIGHT(TEXT(AU791,"0.#"),1)=".",FALSE,TRUE)</formula>
    </cfRule>
    <cfRule type="expression" dxfId="2778" priority="13682">
      <formula>IF(RIGHT(TEXT(AU791,"0.#"),1)=".",TRUE,FALSE)</formula>
    </cfRule>
  </conditionalFormatting>
  <conditionalFormatting sqref="AU783:AU790 AU781">
    <cfRule type="expression" dxfId="2777" priority="13679">
      <formula>IF(RIGHT(TEXT(AU781,"0.#"),1)=".",FALSE,TRUE)</formula>
    </cfRule>
    <cfRule type="expression" dxfId="2776" priority="13680">
      <formula>IF(RIGHT(TEXT(AU781,"0.#"),1)=".",TRUE,FALSE)</formula>
    </cfRule>
  </conditionalFormatting>
  <conditionalFormatting sqref="Y821 Y808 Y795">
    <cfRule type="expression" dxfId="2775" priority="13665">
      <formula>IF(RIGHT(TEXT(Y795,"0.#"),1)=".",FALSE,TRUE)</formula>
    </cfRule>
    <cfRule type="expression" dxfId="2774" priority="13666">
      <formula>IF(RIGHT(TEXT(Y795,"0.#"),1)=".",TRUE,FALSE)</formula>
    </cfRule>
  </conditionalFormatting>
  <conditionalFormatting sqref="Y830 Y817 Y804">
    <cfRule type="expression" dxfId="2773" priority="13663">
      <formula>IF(RIGHT(TEXT(Y804,"0.#"),1)=".",FALSE,TRUE)</formula>
    </cfRule>
    <cfRule type="expression" dxfId="2772" priority="13664">
      <formula>IF(RIGHT(TEXT(Y804,"0.#"),1)=".",TRUE,FALSE)</formula>
    </cfRule>
  </conditionalFormatting>
  <conditionalFormatting sqref="AU821 AU808 AU795">
    <cfRule type="expression" dxfId="2771" priority="13659">
      <formula>IF(RIGHT(TEXT(AU795,"0.#"),1)=".",FALSE,TRUE)</formula>
    </cfRule>
    <cfRule type="expression" dxfId="2770" priority="13660">
      <formula>IF(RIGHT(TEXT(AU795,"0.#"),1)=".",TRUE,FALSE)</formula>
    </cfRule>
  </conditionalFormatting>
  <conditionalFormatting sqref="AU830 AU817 AU804">
    <cfRule type="expression" dxfId="2769" priority="13657">
      <formula>IF(RIGHT(TEXT(AU804,"0.#"),1)=".",FALSE,TRUE)</formula>
    </cfRule>
    <cfRule type="expression" dxfId="2768" priority="13658">
      <formula>IF(RIGHT(TEXT(AU804,"0.#"),1)=".",TRUE,FALSE)</formula>
    </cfRule>
  </conditionalFormatting>
  <conditionalFormatting sqref="AU822:AU829 AU820 AU809:AU816 AU807 AU796:AU803 AU794">
    <cfRule type="expression" dxfId="2767" priority="13655">
      <formula>IF(RIGHT(TEXT(AU794,"0.#"),1)=".",FALSE,TRUE)</formula>
    </cfRule>
    <cfRule type="expression" dxfId="2766" priority="13656">
      <formula>IF(RIGHT(TEXT(AU794,"0.#"),1)=".",TRUE,FALSE)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E116 AQ116">
    <cfRule type="expression" dxfId="2595" priority="13163">
      <formula>IF(RIGHT(TEXT(AE116,"0.#"),1)=".",FALSE,TRUE)</formula>
    </cfRule>
    <cfRule type="expression" dxfId="2594" priority="13164">
      <formula>IF(RIGHT(TEXT(AE116,"0.#"),1)=".",TRUE,FALSE)</formula>
    </cfRule>
  </conditionalFormatting>
  <conditionalFormatting sqref="AI116">
    <cfRule type="expression" dxfId="2593" priority="13161">
      <formula>IF(RIGHT(TEXT(AI116,"0.#"),1)=".",FALSE,TRUE)</formula>
    </cfRule>
    <cfRule type="expression" dxfId="2592" priority="13162">
      <formula>IF(RIGHT(TEXT(AI116,"0.#"),1)=".",TRUE,FALSE)</formula>
    </cfRule>
  </conditionalFormatting>
  <conditionalFormatting sqref="AM116">
    <cfRule type="expression" dxfId="2591" priority="13159">
      <formula>IF(RIGHT(TEXT(AM116,"0.#"),1)=".",FALSE,TRUE)</formula>
    </cfRule>
    <cfRule type="expression" dxfId="2590" priority="13160">
      <formula>IF(RIGHT(TEXT(AM116,"0.#"),1)=".",TRUE,FALSE)</formula>
    </cfRule>
  </conditionalFormatting>
  <conditionalFormatting sqref="AE117 AM117">
    <cfRule type="expression" dxfId="2589" priority="13157">
      <formula>IF(RIGHT(TEXT(AE117,"0.#"),1)=".",FALSE,TRUE)</formula>
    </cfRule>
    <cfRule type="expression" dxfId="2588" priority="13158">
      <formula>IF(RIGHT(TEXT(AE117,"0.#"),1)=".",TRUE,FALSE)</formula>
    </cfRule>
  </conditionalFormatting>
  <conditionalFormatting sqref="AI117">
    <cfRule type="expression" dxfId="2587" priority="13155">
      <formula>IF(RIGHT(TEXT(AI117,"0.#"),1)=".",FALSE,TRUE)</formula>
    </cfRule>
    <cfRule type="expression" dxfId="2586" priority="13156">
      <formula>IF(RIGHT(TEXT(AI117,"0.#"),1)=".",TRUE,FALSE)</formula>
    </cfRule>
  </conditionalFormatting>
  <conditionalFormatting sqref="AQ117">
    <cfRule type="expression" dxfId="2585" priority="13151">
      <formula>IF(RIGHT(TEXT(AQ117,"0.#"),1)=".",FALSE,TRUE)</formula>
    </cfRule>
    <cfRule type="expression" dxfId="2584" priority="13152">
      <formula>IF(RIGHT(TEXT(AQ117,"0.#"),1)=".",TRUE,FALSE)</formula>
    </cfRule>
  </conditionalFormatting>
  <conditionalFormatting sqref="AE119 AQ119">
    <cfRule type="expression" dxfId="2583" priority="13149">
      <formula>IF(RIGHT(TEXT(AE119,"0.#"),1)=".",FALSE,TRUE)</formula>
    </cfRule>
    <cfRule type="expression" dxfId="2582" priority="13150">
      <formula>IF(RIGHT(TEXT(AE119,"0.#"),1)=".",TRUE,FALSE)</formula>
    </cfRule>
  </conditionalFormatting>
  <conditionalFormatting sqref="AI119">
    <cfRule type="expression" dxfId="2581" priority="13147">
      <formula>IF(RIGHT(TEXT(AI119,"0.#"),1)=".",FALSE,TRUE)</formula>
    </cfRule>
    <cfRule type="expression" dxfId="2580" priority="13148">
      <formula>IF(RIGHT(TEXT(AI119,"0.#"),1)=".",TRUE,FALSE)</formula>
    </cfRule>
  </conditionalFormatting>
  <conditionalFormatting sqref="AM119">
    <cfRule type="expression" dxfId="2579" priority="13145">
      <formula>IF(RIGHT(TEXT(AM119,"0.#"),1)=".",FALSE,TRUE)</formula>
    </cfRule>
    <cfRule type="expression" dxfId="2578" priority="13146">
      <formula>IF(RIGHT(TEXT(AM119,"0.#"),1)=".",TRUE,FALSE)</formula>
    </cfRule>
  </conditionalFormatting>
  <conditionalFormatting sqref="AQ120">
    <cfRule type="expression" dxfId="2577" priority="13137">
      <formula>IF(RIGHT(TEXT(AQ120,"0.#"),1)=".",FALSE,TRUE)</formula>
    </cfRule>
    <cfRule type="expression" dxfId="2576" priority="13138">
      <formula>IF(RIGHT(TEXT(AQ120,"0.#"),1)=".",TRUE,FALSE)</formula>
    </cfRule>
  </conditionalFormatting>
  <conditionalFormatting sqref="AE122 AQ122">
    <cfRule type="expression" dxfId="2575" priority="13135">
      <formula>IF(RIGHT(TEXT(AE122,"0.#"),1)=".",FALSE,TRUE)</formula>
    </cfRule>
    <cfRule type="expression" dxfId="2574" priority="13136">
      <formula>IF(RIGHT(TEXT(AE122,"0.#"),1)=".",TRUE,FALSE)</formula>
    </cfRule>
  </conditionalFormatting>
  <conditionalFormatting sqref="AI122">
    <cfRule type="expression" dxfId="2573" priority="13133">
      <formula>IF(RIGHT(TEXT(AI122,"0.#"),1)=".",FALSE,TRUE)</formula>
    </cfRule>
    <cfRule type="expression" dxfId="2572" priority="13134">
      <formula>IF(RIGHT(TEXT(AI122,"0.#"),1)=".",TRUE,FALSE)</formula>
    </cfRule>
  </conditionalFormatting>
  <conditionalFormatting sqref="AM122">
    <cfRule type="expression" dxfId="2571" priority="13131">
      <formula>IF(RIGHT(TEXT(AM122,"0.#"),1)=".",FALSE,TRUE)</formula>
    </cfRule>
    <cfRule type="expression" dxfId="2570" priority="13132">
      <formula>IF(RIGHT(TEXT(AM122,"0.#"),1)=".",TRUE,FALSE)</formula>
    </cfRule>
  </conditionalFormatting>
  <conditionalFormatting sqref="AQ123">
    <cfRule type="expression" dxfId="2569" priority="13123">
      <formula>IF(RIGHT(TEXT(AQ123,"0.#"),1)=".",FALSE,TRUE)</formula>
    </cfRule>
    <cfRule type="expression" dxfId="2568" priority="13124">
      <formula>IF(RIGHT(TEXT(AQ123,"0.#"),1)=".",TRUE,FALSE)</formula>
    </cfRule>
  </conditionalFormatting>
  <conditionalFormatting sqref="AE125 AQ125">
    <cfRule type="expression" dxfId="2567" priority="13121">
      <formula>IF(RIGHT(TEXT(AE125,"0.#"),1)=".",FALSE,TRUE)</formula>
    </cfRule>
    <cfRule type="expression" dxfId="2566" priority="13122">
      <formula>IF(RIGHT(TEXT(AE125,"0.#"),1)=".",TRUE,FALSE)</formula>
    </cfRule>
  </conditionalFormatting>
  <conditionalFormatting sqref="AI125">
    <cfRule type="expression" dxfId="2565" priority="13119">
      <formula>IF(RIGHT(TEXT(AI125,"0.#"),1)=".",FALSE,TRUE)</formula>
    </cfRule>
    <cfRule type="expression" dxfId="2564" priority="13120">
      <formula>IF(RIGHT(TEXT(AI125,"0.#"),1)=".",TRUE,FALSE)</formula>
    </cfRule>
  </conditionalFormatting>
  <conditionalFormatting sqref="AM125">
    <cfRule type="expression" dxfId="2563" priority="13117">
      <formula>IF(RIGHT(TEXT(AM125,"0.#"),1)=".",FALSE,TRUE)</formula>
    </cfRule>
    <cfRule type="expression" dxfId="2562" priority="13118">
      <formula>IF(RIGHT(TEXT(AM125,"0.#"),1)=".",TRUE,FALSE)</formula>
    </cfRule>
  </conditionalFormatting>
  <conditionalFormatting sqref="AQ126">
    <cfRule type="expression" dxfId="2561" priority="13109">
      <formula>IF(RIGHT(TEXT(AQ126,"0.#"),1)=".",FALSE,TRUE)</formula>
    </cfRule>
    <cfRule type="expression" dxfId="2560" priority="13110">
      <formula>IF(RIGHT(TEXT(AQ126,"0.#"),1)=".",TRUE,FALSE)</formula>
    </cfRule>
  </conditionalFormatting>
  <conditionalFormatting sqref="AE128 AQ128">
    <cfRule type="expression" dxfId="2559" priority="13107">
      <formula>IF(RIGHT(TEXT(AE128,"0.#"),1)=".",FALSE,TRUE)</formula>
    </cfRule>
    <cfRule type="expression" dxfId="2558" priority="13108">
      <formula>IF(RIGHT(TEXT(AE128,"0.#"),1)=".",TRUE,FALSE)</formula>
    </cfRule>
  </conditionalFormatting>
  <conditionalFormatting sqref="AI128">
    <cfRule type="expression" dxfId="2557" priority="13105">
      <formula>IF(RIGHT(TEXT(AI128,"0.#"),1)=".",FALSE,TRUE)</formula>
    </cfRule>
    <cfRule type="expression" dxfId="2556" priority="13106">
      <formula>IF(RIGHT(TEXT(AI128,"0.#"),1)=".",TRUE,FALSE)</formula>
    </cfRule>
  </conditionalFormatting>
  <conditionalFormatting sqref="AM128">
    <cfRule type="expression" dxfId="2555" priority="13103">
      <formula>IF(RIGHT(TEXT(AM128,"0.#"),1)=".",FALSE,TRUE)</formula>
    </cfRule>
    <cfRule type="expression" dxfId="2554" priority="13104">
      <formula>IF(RIGHT(TEXT(AM128,"0.#"),1)=".",TRUE,FALSE)</formula>
    </cfRule>
  </conditionalFormatting>
  <conditionalFormatting sqref="AQ129">
    <cfRule type="expression" dxfId="2553" priority="13095">
      <formula>IF(RIGHT(TEXT(AQ129,"0.#"),1)=".",FALSE,TRUE)</formula>
    </cfRule>
    <cfRule type="expression" dxfId="2552" priority="13096">
      <formula>IF(RIGHT(TEXT(AQ129,"0.#"),1)=".",TRUE,FALSE)</formula>
    </cfRule>
  </conditionalFormatting>
  <conditionalFormatting sqref="AE75">
    <cfRule type="expression" dxfId="2551" priority="13093">
      <formula>IF(RIGHT(TEXT(AE75,"0.#"),1)=".",FALSE,TRUE)</formula>
    </cfRule>
    <cfRule type="expression" dxfId="2550" priority="13094">
      <formula>IF(RIGHT(TEXT(AE75,"0.#"),1)=".",TRUE,FALSE)</formula>
    </cfRule>
  </conditionalFormatting>
  <conditionalFormatting sqref="AE76">
    <cfRule type="expression" dxfId="2549" priority="13091">
      <formula>IF(RIGHT(TEXT(AE76,"0.#"),1)=".",FALSE,TRUE)</formula>
    </cfRule>
    <cfRule type="expression" dxfId="2548" priority="13092">
      <formula>IF(RIGHT(TEXT(AE76,"0.#"),1)=".",TRUE,FALSE)</formula>
    </cfRule>
  </conditionalFormatting>
  <conditionalFormatting sqref="AE77">
    <cfRule type="expression" dxfId="2547" priority="13089">
      <formula>IF(RIGHT(TEXT(AE77,"0.#"),1)=".",FALSE,TRUE)</formula>
    </cfRule>
    <cfRule type="expression" dxfId="2546" priority="13090">
      <formula>IF(RIGHT(TEXT(AE77,"0.#"),1)=".",TRUE,FALSE)</formula>
    </cfRule>
  </conditionalFormatting>
  <conditionalFormatting sqref="AI77">
    <cfRule type="expression" dxfId="2545" priority="13087">
      <formula>IF(RIGHT(TEXT(AI77,"0.#"),1)=".",FALSE,TRUE)</formula>
    </cfRule>
    <cfRule type="expression" dxfId="2544" priority="13088">
      <formula>IF(RIGHT(TEXT(AI77,"0.#"),1)=".",TRUE,FALSE)</formula>
    </cfRule>
  </conditionalFormatting>
  <conditionalFormatting sqref="AI76">
    <cfRule type="expression" dxfId="2543" priority="13085">
      <formula>IF(RIGHT(TEXT(AI76,"0.#"),1)=".",FALSE,TRUE)</formula>
    </cfRule>
    <cfRule type="expression" dxfId="2542" priority="13086">
      <formula>IF(RIGHT(TEXT(AI76,"0.#"),1)=".",TRUE,FALSE)</formula>
    </cfRule>
  </conditionalFormatting>
  <conditionalFormatting sqref="AI75">
    <cfRule type="expression" dxfId="2541" priority="13083">
      <formula>IF(RIGHT(TEXT(AI75,"0.#"),1)=".",FALSE,TRUE)</formula>
    </cfRule>
    <cfRule type="expression" dxfId="2540" priority="13084">
      <formula>IF(RIGHT(TEXT(AI75,"0.#"),1)=".",TRUE,FALSE)</formula>
    </cfRule>
  </conditionalFormatting>
  <conditionalFormatting sqref="AM75">
    <cfRule type="expression" dxfId="2539" priority="13081">
      <formula>IF(RIGHT(TEXT(AM75,"0.#"),1)=".",FALSE,TRUE)</formula>
    </cfRule>
    <cfRule type="expression" dxfId="2538" priority="13082">
      <formula>IF(RIGHT(TEXT(AM75,"0.#"),1)=".",TRUE,FALSE)</formula>
    </cfRule>
  </conditionalFormatting>
  <conditionalFormatting sqref="AM76">
    <cfRule type="expression" dxfId="2537" priority="13079">
      <formula>IF(RIGHT(TEXT(AM76,"0.#"),1)=".",FALSE,TRUE)</formula>
    </cfRule>
    <cfRule type="expression" dxfId="2536" priority="13080">
      <formula>IF(RIGHT(TEXT(AM76,"0.#"),1)=".",TRUE,FALSE)</formula>
    </cfRule>
  </conditionalFormatting>
  <conditionalFormatting sqref="AM77">
    <cfRule type="expression" dxfId="2535" priority="13077">
      <formula>IF(RIGHT(TEXT(AM77,"0.#"),1)=".",FALSE,TRUE)</formula>
    </cfRule>
    <cfRule type="expression" dxfId="2534" priority="13078">
      <formula>IF(RIGHT(TEXT(AM77,"0.#"),1)=".",TRUE,FALSE)</formula>
    </cfRule>
  </conditionalFormatting>
  <conditionalFormatting sqref="AE134:AE135 AI134:AI135 AM135 AQ134:AQ135 AU134:AU135">
    <cfRule type="expression" dxfId="2533" priority="13063">
      <formula>IF(RIGHT(TEXT(AE134,"0.#"),1)=".",FALSE,TRUE)</formula>
    </cfRule>
    <cfRule type="expression" dxfId="2532" priority="13064">
      <formula>IF(RIGHT(TEXT(AE134,"0.#"),1)=".",TRUE,FALSE)</formula>
    </cfRule>
  </conditionalFormatting>
  <conditionalFormatting sqref="AE433">
    <cfRule type="expression" dxfId="2531" priority="13033">
      <formula>IF(RIGHT(TEXT(AE433,"0.#"),1)=".",FALSE,TRUE)</formula>
    </cfRule>
    <cfRule type="expression" dxfId="2530" priority="13034">
      <formula>IF(RIGHT(TEXT(AE433,"0.#"),1)=".",TRUE,FALSE)</formula>
    </cfRule>
  </conditionalFormatting>
  <conditionalFormatting sqref="AM435">
    <cfRule type="expression" dxfId="2529" priority="13017">
      <formula>IF(RIGHT(TEXT(AM435,"0.#"),1)=".",FALSE,TRUE)</formula>
    </cfRule>
    <cfRule type="expression" dxfId="2528" priority="13018">
      <formula>IF(RIGHT(TEXT(AM435,"0.#"),1)=".",TRUE,FALSE)</formula>
    </cfRule>
  </conditionalFormatting>
  <conditionalFormatting sqref="AE434">
    <cfRule type="expression" dxfId="2527" priority="13031">
      <formula>IF(RIGHT(TEXT(AE434,"0.#"),1)=".",FALSE,TRUE)</formula>
    </cfRule>
    <cfRule type="expression" dxfId="2526" priority="13032">
      <formula>IF(RIGHT(TEXT(AE434,"0.#"),1)=".",TRUE,FALSE)</formula>
    </cfRule>
  </conditionalFormatting>
  <conditionalFormatting sqref="AE435">
    <cfRule type="expression" dxfId="2525" priority="13029">
      <formula>IF(RIGHT(TEXT(AE435,"0.#"),1)=".",FALSE,TRUE)</formula>
    </cfRule>
    <cfRule type="expression" dxfId="2524" priority="13030">
      <formula>IF(RIGHT(TEXT(AE435,"0.#"),1)=".",TRUE,FALSE)</formula>
    </cfRule>
  </conditionalFormatting>
  <conditionalFormatting sqref="AM433">
    <cfRule type="expression" dxfId="2523" priority="13021">
      <formula>IF(RIGHT(TEXT(AM433,"0.#"),1)=".",FALSE,TRUE)</formula>
    </cfRule>
    <cfRule type="expression" dxfId="2522" priority="13022">
      <formula>IF(RIGHT(TEXT(AM433,"0.#"),1)=".",TRUE,FALSE)</formula>
    </cfRule>
  </conditionalFormatting>
  <conditionalFormatting sqref="AM434">
    <cfRule type="expression" dxfId="2521" priority="13019">
      <formula>IF(RIGHT(TEXT(AM434,"0.#"),1)=".",FALSE,TRUE)</formula>
    </cfRule>
    <cfRule type="expression" dxfId="2520" priority="13020">
      <formula>IF(RIGHT(TEXT(AM434,"0.#"),1)=".",TRUE,FALSE)</formula>
    </cfRule>
  </conditionalFormatting>
  <conditionalFormatting sqref="AU433">
    <cfRule type="expression" dxfId="2519" priority="13009">
      <formula>IF(RIGHT(TEXT(AU433,"0.#"),1)=".",FALSE,TRUE)</formula>
    </cfRule>
    <cfRule type="expression" dxfId="2518" priority="13010">
      <formula>IF(RIGHT(TEXT(AU433,"0.#"),1)=".",TRUE,FALSE)</formula>
    </cfRule>
  </conditionalFormatting>
  <conditionalFormatting sqref="AU434">
    <cfRule type="expression" dxfId="2517" priority="13007">
      <formula>IF(RIGHT(TEXT(AU434,"0.#"),1)=".",FALSE,TRUE)</formula>
    </cfRule>
    <cfRule type="expression" dxfId="2516" priority="13008">
      <formula>IF(RIGHT(TEXT(AU434,"0.#"),1)=".",TRUE,FALSE)</formula>
    </cfRule>
  </conditionalFormatting>
  <conditionalFormatting sqref="AU435">
    <cfRule type="expression" dxfId="2515" priority="13005">
      <formula>IF(RIGHT(TEXT(AU435,"0.#"),1)=".",FALSE,TRUE)</formula>
    </cfRule>
    <cfRule type="expression" dxfId="2514" priority="13006">
      <formula>IF(RIGHT(TEXT(AU435,"0.#"),1)=".",TRUE,FALSE)</formula>
    </cfRule>
  </conditionalFormatting>
  <conditionalFormatting sqref="AI435">
    <cfRule type="expression" dxfId="2513" priority="12939">
      <formula>IF(RIGHT(TEXT(AI435,"0.#"),1)=".",FALSE,TRUE)</formula>
    </cfRule>
    <cfRule type="expression" dxfId="2512" priority="12940">
      <formula>IF(RIGHT(TEXT(AI435,"0.#"),1)=".",TRUE,FALSE)</formula>
    </cfRule>
  </conditionalFormatting>
  <conditionalFormatting sqref="AI433">
    <cfRule type="expression" dxfId="2511" priority="12943">
      <formula>IF(RIGHT(TEXT(AI433,"0.#"),1)=".",FALSE,TRUE)</formula>
    </cfRule>
    <cfRule type="expression" dxfId="2510" priority="12944">
      <formula>IF(RIGHT(TEXT(AI433,"0.#"),1)=".",TRUE,FALSE)</formula>
    </cfRule>
  </conditionalFormatting>
  <conditionalFormatting sqref="AI434">
    <cfRule type="expression" dxfId="2509" priority="12941">
      <formula>IF(RIGHT(TEXT(AI434,"0.#"),1)=".",FALSE,TRUE)</formula>
    </cfRule>
    <cfRule type="expression" dxfId="2508" priority="12942">
      <formula>IF(RIGHT(TEXT(AI434,"0.#"),1)=".",TRUE,FALSE)</formula>
    </cfRule>
  </conditionalFormatting>
  <conditionalFormatting sqref="AQ434">
    <cfRule type="expression" dxfId="2507" priority="12925">
      <formula>IF(RIGHT(TEXT(AQ434,"0.#"),1)=".",FALSE,TRUE)</formula>
    </cfRule>
    <cfRule type="expression" dxfId="2506" priority="12926">
      <formula>IF(RIGHT(TEXT(AQ434,"0.#"),1)=".",TRUE,FALSE)</formula>
    </cfRule>
  </conditionalFormatting>
  <conditionalFormatting sqref="AQ435">
    <cfRule type="expression" dxfId="2505" priority="12911">
      <formula>IF(RIGHT(TEXT(AQ435,"0.#"),1)=".",FALSE,TRUE)</formula>
    </cfRule>
    <cfRule type="expression" dxfId="2504" priority="12912">
      <formula>IF(RIGHT(TEXT(AQ435,"0.#"),1)=".",TRUE,FALSE)</formula>
    </cfRule>
  </conditionalFormatting>
  <conditionalFormatting sqref="AQ433">
    <cfRule type="expression" dxfId="2503" priority="12909">
      <formula>IF(RIGHT(TEXT(AQ433,"0.#"),1)=".",FALSE,TRUE)</formula>
    </cfRule>
    <cfRule type="expression" dxfId="2502" priority="12910">
      <formula>IF(RIGHT(TEXT(AQ433,"0.#"),1)=".",TRUE,FALSE)</formula>
    </cfRule>
  </conditionalFormatting>
  <conditionalFormatting sqref="AL847:AO866">
    <cfRule type="expression" dxfId="2501" priority="6633">
      <formula>IF(AND(AL847&gt;=0, RIGHT(TEXT(AL847,"0.#"),1)&lt;&gt;"."),TRUE,FALSE)</formula>
    </cfRule>
    <cfRule type="expression" dxfId="2500" priority="6634">
      <formula>IF(AND(AL847&gt;=0, RIGHT(TEXT(AL847,"0.#"),1)="."),TRUE,FALSE)</formula>
    </cfRule>
    <cfRule type="expression" dxfId="2499" priority="6635">
      <formula>IF(AND(AL847&lt;0, RIGHT(TEXT(AL847,"0.#"),1)&lt;&gt;"."),TRUE,FALSE)</formula>
    </cfRule>
    <cfRule type="expression" dxfId="2498" priority="6636">
      <formula>IF(AND(AL847&lt;0, RIGHT(TEXT(AL847,"0.#"),1)="."),TRUE,FALSE)</formula>
    </cfRule>
  </conditionalFormatting>
  <conditionalFormatting sqref="AQ53:AQ55">
    <cfRule type="expression" dxfId="2497" priority="4655">
      <formula>IF(RIGHT(TEXT(AQ53,"0.#"),1)=".",FALSE,TRUE)</formula>
    </cfRule>
    <cfRule type="expression" dxfId="2496" priority="4656">
      <formula>IF(RIGHT(TEXT(AQ53,"0.#"),1)=".",TRUE,FALSE)</formula>
    </cfRule>
  </conditionalFormatting>
  <conditionalFormatting sqref="AU53:AU55">
    <cfRule type="expression" dxfId="2495" priority="4653">
      <formula>IF(RIGHT(TEXT(AU53,"0.#"),1)=".",FALSE,TRUE)</formula>
    </cfRule>
    <cfRule type="expression" dxfId="2494" priority="4654">
      <formula>IF(RIGHT(TEXT(AU53,"0.#"),1)=".",TRUE,FALSE)</formula>
    </cfRule>
  </conditionalFormatting>
  <conditionalFormatting sqref="AQ60:AQ62">
    <cfRule type="expression" dxfId="2493" priority="4651">
      <formula>IF(RIGHT(TEXT(AQ60,"0.#"),1)=".",FALSE,TRUE)</formula>
    </cfRule>
    <cfRule type="expression" dxfId="2492" priority="4652">
      <formula>IF(RIGHT(TEXT(AQ60,"0.#"),1)=".",TRUE,FALSE)</formula>
    </cfRule>
  </conditionalFormatting>
  <conditionalFormatting sqref="AU60:AU62">
    <cfRule type="expression" dxfId="2491" priority="4649">
      <formula>IF(RIGHT(TEXT(AU60,"0.#"),1)=".",FALSE,TRUE)</formula>
    </cfRule>
    <cfRule type="expression" dxfId="2490" priority="4650">
      <formula>IF(RIGHT(TEXT(AU60,"0.#"),1)=".",TRUE,FALSE)</formula>
    </cfRule>
  </conditionalFormatting>
  <conditionalFormatting sqref="AQ75:AQ77">
    <cfRule type="expression" dxfId="2489" priority="4647">
      <formula>IF(RIGHT(TEXT(AQ75,"0.#"),1)=".",FALSE,TRUE)</formula>
    </cfRule>
    <cfRule type="expression" dxfId="2488" priority="4648">
      <formula>IF(RIGHT(TEXT(AQ75,"0.#"),1)=".",TRUE,FALSE)</formula>
    </cfRule>
  </conditionalFormatting>
  <conditionalFormatting sqref="AU75:AU77">
    <cfRule type="expression" dxfId="2487" priority="4645">
      <formula>IF(RIGHT(TEXT(AU75,"0.#"),1)=".",FALSE,TRUE)</formula>
    </cfRule>
    <cfRule type="expression" dxfId="2486" priority="4646">
      <formula>IF(RIGHT(TEXT(AU75,"0.#"),1)=".",TRUE,FALSE)</formula>
    </cfRule>
  </conditionalFormatting>
  <conditionalFormatting sqref="AQ87:AQ89">
    <cfRule type="expression" dxfId="2485" priority="4643">
      <formula>IF(RIGHT(TEXT(AQ87,"0.#"),1)=".",FALSE,TRUE)</formula>
    </cfRule>
    <cfRule type="expression" dxfId="2484" priority="4644">
      <formula>IF(RIGHT(TEXT(AQ87,"0.#"),1)=".",TRUE,FALSE)</formula>
    </cfRule>
  </conditionalFormatting>
  <conditionalFormatting sqref="AU87:AU89">
    <cfRule type="expression" dxfId="2483" priority="4641">
      <formula>IF(RIGHT(TEXT(AU87,"0.#"),1)=".",FALSE,TRUE)</formula>
    </cfRule>
    <cfRule type="expression" dxfId="2482" priority="4642">
      <formula>IF(RIGHT(TEXT(AU87,"0.#"),1)=".",TRUE,FALSE)</formula>
    </cfRule>
  </conditionalFormatting>
  <conditionalFormatting sqref="AQ92:AQ94">
    <cfRule type="expression" dxfId="2481" priority="4639">
      <formula>IF(RIGHT(TEXT(AQ92,"0.#"),1)=".",FALSE,TRUE)</formula>
    </cfRule>
    <cfRule type="expression" dxfId="2480" priority="4640">
      <formula>IF(RIGHT(TEXT(AQ92,"0.#"),1)=".",TRUE,FALSE)</formula>
    </cfRule>
  </conditionalFormatting>
  <conditionalFormatting sqref="AU92:AU94">
    <cfRule type="expression" dxfId="2479" priority="4637">
      <formula>IF(RIGHT(TEXT(AU92,"0.#"),1)=".",FALSE,TRUE)</formula>
    </cfRule>
    <cfRule type="expression" dxfId="2478" priority="4638">
      <formula>IF(RIGHT(TEXT(AU92,"0.#"),1)=".",TRUE,FALSE)</formula>
    </cfRule>
  </conditionalFormatting>
  <conditionalFormatting sqref="AQ97:AQ99">
    <cfRule type="expression" dxfId="2477" priority="4635">
      <formula>IF(RIGHT(TEXT(AQ97,"0.#"),1)=".",FALSE,TRUE)</formula>
    </cfRule>
    <cfRule type="expression" dxfId="2476" priority="4636">
      <formula>IF(RIGHT(TEXT(AQ97,"0.#"),1)=".",TRUE,FALSE)</formula>
    </cfRule>
  </conditionalFormatting>
  <conditionalFormatting sqref="AU97:AU99">
    <cfRule type="expression" dxfId="2475" priority="4633">
      <formula>IF(RIGHT(TEXT(AU97,"0.#"),1)=".",FALSE,TRUE)</formula>
    </cfRule>
    <cfRule type="expression" dxfId="2474" priority="4634">
      <formula>IF(RIGHT(TEXT(AU97,"0.#"),1)=".",TRUE,FALSE)</formula>
    </cfRule>
  </conditionalFormatting>
  <conditionalFormatting sqref="AE458">
    <cfRule type="expression" dxfId="2473" priority="4327">
      <formula>IF(RIGHT(TEXT(AE458,"0.#"),1)=".",FALSE,TRUE)</formula>
    </cfRule>
    <cfRule type="expression" dxfId="2472" priority="4328">
      <formula>IF(RIGHT(TEXT(AE458,"0.#"),1)=".",TRUE,FALSE)</formula>
    </cfRule>
  </conditionalFormatting>
  <conditionalFormatting sqref="AM460">
    <cfRule type="expression" dxfId="2471" priority="4317">
      <formula>IF(RIGHT(TEXT(AM460,"0.#"),1)=".",FALSE,TRUE)</formula>
    </cfRule>
    <cfRule type="expression" dxfId="2470" priority="4318">
      <formula>IF(RIGHT(TEXT(AM460,"0.#"),1)=".",TRUE,FALSE)</formula>
    </cfRule>
  </conditionalFormatting>
  <conditionalFormatting sqref="AE459">
    <cfRule type="expression" dxfId="2469" priority="4325">
      <formula>IF(RIGHT(TEXT(AE459,"0.#"),1)=".",FALSE,TRUE)</formula>
    </cfRule>
    <cfRule type="expression" dxfId="2468" priority="4326">
      <formula>IF(RIGHT(TEXT(AE459,"0.#"),1)=".",TRUE,FALSE)</formula>
    </cfRule>
  </conditionalFormatting>
  <conditionalFormatting sqref="AE460">
    <cfRule type="expression" dxfId="2467" priority="4323">
      <formula>IF(RIGHT(TEXT(AE460,"0.#"),1)=".",FALSE,TRUE)</formula>
    </cfRule>
    <cfRule type="expression" dxfId="2466" priority="4324">
      <formula>IF(RIGHT(TEXT(AE460,"0.#"),1)=".",TRUE,FALSE)</formula>
    </cfRule>
  </conditionalFormatting>
  <conditionalFormatting sqref="AM458">
    <cfRule type="expression" dxfId="2465" priority="4321">
      <formula>IF(RIGHT(TEXT(AM458,"0.#"),1)=".",FALSE,TRUE)</formula>
    </cfRule>
    <cfRule type="expression" dxfId="2464" priority="4322">
      <formula>IF(RIGHT(TEXT(AM458,"0.#"),1)=".",TRUE,FALSE)</formula>
    </cfRule>
  </conditionalFormatting>
  <conditionalFormatting sqref="AM459">
    <cfRule type="expression" dxfId="2463" priority="4319">
      <formula>IF(RIGHT(TEXT(AM459,"0.#"),1)=".",FALSE,TRUE)</formula>
    </cfRule>
    <cfRule type="expression" dxfId="2462" priority="4320">
      <formula>IF(RIGHT(TEXT(AM459,"0.#"),1)=".",TRUE,FALSE)</formula>
    </cfRule>
  </conditionalFormatting>
  <conditionalFormatting sqref="AU458">
    <cfRule type="expression" dxfId="2461" priority="4315">
      <formula>IF(RIGHT(TEXT(AU458,"0.#"),1)=".",FALSE,TRUE)</formula>
    </cfRule>
    <cfRule type="expression" dxfId="2460" priority="4316">
      <formula>IF(RIGHT(TEXT(AU458,"0.#"),1)=".",TRUE,FALSE)</formula>
    </cfRule>
  </conditionalFormatting>
  <conditionalFormatting sqref="AU459">
    <cfRule type="expression" dxfId="2459" priority="4313">
      <formula>IF(RIGHT(TEXT(AU459,"0.#"),1)=".",FALSE,TRUE)</formula>
    </cfRule>
    <cfRule type="expression" dxfId="2458" priority="4314">
      <formula>IF(RIGHT(TEXT(AU459,"0.#"),1)=".",TRUE,FALSE)</formula>
    </cfRule>
  </conditionalFormatting>
  <conditionalFormatting sqref="AU460">
    <cfRule type="expression" dxfId="2457" priority="4311">
      <formula>IF(RIGHT(TEXT(AU460,"0.#"),1)=".",FALSE,TRUE)</formula>
    </cfRule>
    <cfRule type="expression" dxfId="2456" priority="4312">
      <formula>IF(RIGHT(TEXT(AU460,"0.#"),1)=".",TRUE,FALSE)</formula>
    </cfRule>
  </conditionalFormatting>
  <conditionalFormatting sqref="AI460">
    <cfRule type="expression" dxfId="2455" priority="4305">
      <formula>IF(RIGHT(TEXT(AI460,"0.#"),1)=".",FALSE,TRUE)</formula>
    </cfRule>
    <cfRule type="expression" dxfId="2454" priority="4306">
      <formula>IF(RIGHT(TEXT(AI460,"0.#"),1)=".",TRUE,FALSE)</formula>
    </cfRule>
  </conditionalFormatting>
  <conditionalFormatting sqref="AI458">
    <cfRule type="expression" dxfId="2453" priority="4309">
      <formula>IF(RIGHT(TEXT(AI458,"0.#"),1)=".",FALSE,TRUE)</formula>
    </cfRule>
    <cfRule type="expression" dxfId="2452" priority="4310">
      <formula>IF(RIGHT(TEXT(AI458,"0.#"),1)=".",TRUE,FALSE)</formula>
    </cfRule>
  </conditionalFormatting>
  <conditionalFormatting sqref="AI459">
    <cfRule type="expression" dxfId="2451" priority="4307">
      <formula>IF(RIGHT(TEXT(AI459,"0.#"),1)=".",FALSE,TRUE)</formula>
    </cfRule>
    <cfRule type="expression" dxfId="2450" priority="4308">
      <formula>IF(RIGHT(TEXT(AI459,"0.#"),1)=".",TRUE,FALSE)</formula>
    </cfRule>
  </conditionalFormatting>
  <conditionalFormatting sqref="AQ459">
    <cfRule type="expression" dxfId="2449" priority="4303">
      <formula>IF(RIGHT(TEXT(AQ459,"0.#"),1)=".",FALSE,TRUE)</formula>
    </cfRule>
    <cfRule type="expression" dxfId="2448" priority="4304">
      <formula>IF(RIGHT(TEXT(AQ459,"0.#"),1)=".",TRUE,FALSE)</formula>
    </cfRule>
  </conditionalFormatting>
  <conditionalFormatting sqref="AQ460">
    <cfRule type="expression" dxfId="2447" priority="4301">
      <formula>IF(RIGHT(TEXT(AQ460,"0.#"),1)=".",FALSE,TRUE)</formula>
    </cfRule>
    <cfRule type="expression" dxfId="2446" priority="4302">
      <formula>IF(RIGHT(TEXT(AQ460,"0.#"),1)=".",TRUE,FALSE)</formula>
    </cfRule>
  </conditionalFormatting>
  <conditionalFormatting sqref="AQ458">
    <cfRule type="expression" dxfId="2445" priority="4299">
      <formula>IF(RIGHT(TEXT(AQ458,"0.#"),1)=".",FALSE,TRUE)</formula>
    </cfRule>
    <cfRule type="expression" dxfId="2444" priority="4300">
      <formula>IF(RIGHT(TEXT(AQ458,"0.#"),1)=".",TRUE,FALSE)</formula>
    </cfRule>
  </conditionalFormatting>
  <conditionalFormatting sqref="AE120 AM120">
    <cfRule type="expression" dxfId="2443" priority="2977">
      <formula>IF(RIGHT(TEXT(AE120,"0.#"),1)=".",FALSE,TRUE)</formula>
    </cfRule>
    <cfRule type="expression" dxfId="2442" priority="2978">
      <formula>IF(RIGHT(TEXT(AE120,"0.#"),1)=".",TRUE,FALSE)</formula>
    </cfRule>
  </conditionalFormatting>
  <conditionalFormatting sqref="AI126">
    <cfRule type="expression" dxfId="2441" priority="2967">
      <formula>IF(RIGHT(TEXT(AI126,"0.#"),1)=".",FALSE,TRUE)</formula>
    </cfRule>
    <cfRule type="expression" dxfId="2440" priority="2968">
      <formula>IF(RIGHT(TEXT(AI126,"0.#"),1)=".",TRUE,FALSE)</formula>
    </cfRule>
  </conditionalFormatting>
  <conditionalFormatting sqref="AI120">
    <cfRule type="expression" dxfId="2439" priority="2975">
      <formula>IF(RIGHT(TEXT(AI120,"0.#"),1)=".",FALSE,TRUE)</formula>
    </cfRule>
    <cfRule type="expression" dxfId="2438" priority="2976">
      <formula>IF(RIGHT(TEXT(AI120,"0.#"),1)=".",TRUE,FALSE)</formula>
    </cfRule>
  </conditionalFormatting>
  <conditionalFormatting sqref="AE123 AM123">
    <cfRule type="expression" dxfId="2437" priority="2973">
      <formula>IF(RIGHT(TEXT(AE123,"0.#"),1)=".",FALSE,TRUE)</formula>
    </cfRule>
    <cfRule type="expression" dxfId="2436" priority="2974">
      <formula>IF(RIGHT(TEXT(AE123,"0.#"),1)=".",TRUE,FALSE)</formula>
    </cfRule>
  </conditionalFormatting>
  <conditionalFormatting sqref="AI123">
    <cfRule type="expression" dxfId="2435" priority="2971">
      <formula>IF(RIGHT(TEXT(AI123,"0.#"),1)=".",FALSE,TRUE)</formula>
    </cfRule>
    <cfRule type="expression" dxfId="2434" priority="2972">
      <formula>IF(RIGHT(TEXT(AI123,"0.#"),1)=".",TRUE,FALSE)</formula>
    </cfRule>
  </conditionalFormatting>
  <conditionalFormatting sqref="AE126 AM126">
    <cfRule type="expression" dxfId="2433" priority="2969">
      <formula>IF(RIGHT(TEXT(AE126,"0.#"),1)=".",FALSE,TRUE)</formula>
    </cfRule>
    <cfRule type="expression" dxfId="2432" priority="2970">
      <formula>IF(RIGHT(TEXT(AE126,"0.#"),1)=".",TRUE,FALSE)</formula>
    </cfRule>
  </conditionalFormatting>
  <conditionalFormatting sqref="AE129 AM129">
    <cfRule type="expression" dxfId="2431" priority="2965">
      <formula>IF(RIGHT(TEXT(AE129,"0.#"),1)=".",FALSE,TRUE)</formula>
    </cfRule>
    <cfRule type="expression" dxfId="2430" priority="2966">
      <formula>IF(RIGHT(TEXT(AE129,"0.#"),1)=".",TRUE,FALSE)</formula>
    </cfRule>
  </conditionalFormatting>
  <conditionalFormatting sqref="AI129">
    <cfRule type="expression" dxfId="2429" priority="2963">
      <formula>IF(RIGHT(TEXT(AI129,"0.#"),1)=".",FALSE,TRUE)</formula>
    </cfRule>
    <cfRule type="expression" dxfId="2428" priority="2964">
      <formula>IF(RIGHT(TEXT(AI129,"0.#"),1)=".",TRUE,FALSE)</formula>
    </cfRule>
  </conditionalFormatting>
  <conditionalFormatting sqref="Y839:Y866">
    <cfRule type="expression" dxfId="2427" priority="2961">
      <formula>IF(RIGHT(TEXT(Y839,"0.#"),1)=".",FALSE,TRUE)</formula>
    </cfRule>
    <cfRule type="expression" dxfId="2426" priority="2962">
      <formula>IF(RIGHT(TEXT(Y839,"0.#"),1)=".",TRUE,FALSE)</formula>
    </cfRule>
  </conditionalFormatting>
  <conditionalFormatting sqref="AU518">
    <cfRule type="expression" dxfId="2425" priority="1471">
      <formula>IF(RIGHT(TEXT(AU518,"0.#"),1)=".",FALSE,TRUE)</formula>
    </cfRule>
    <cfRule type="expression" dxfId="2424" priority="1472">
      <formula>IF(RIGHT(TEXT(AU518,"0.#"),1)=".",TRUE,FALSE)</formula>
    </cfRule>
  </conditionalFormatting>
  <conditionalFormatting sqref="AQ551">
    <cfRule type="expression" dxfId="2423" priority="1247">
      <formula>IF(RIGHT(TEXT(AQ551,"0.#"),1)=".",FALSE,TRUE)</formula>
    </cfRule>
    <cfRule type="expression" dxfId="2422" priority="1248">
      <formula>IF(RIGHT(TEXT(AQ551,"0.#"),1)=".",TRUE,FALSE)</formula>
    </cfRule>
  </conditionalFormatting>
  <conditionalFormatting sqref="AE556">
    <cfRule type="expression" dxfId="2421" priority="1245">
      <formula>IF(RIGHT(TEXT(AE556,"0.#"),1)=".",FALSE,TRUE)</formula>
    </cfRule>
    <cfRule type="expression" dxfId="2420" priority="1246">
      <formula>IF(RIGHT(TEXT(AE556,"0.#"),1)=".",TRUE,FALSE)</formula>
    </cfRule>
  </conditionalFormatting>
  <conditionalFormatting sqref="AE557">
    <cfRule type="expression" dxfId="2419" priority="1243">
      <formula>IF(RIGHT(TEXT(AE557,"0.#"),1)=".",FALSE,TRUE)</formula>
    </cfRule>
    <cfRule type="expression" dxfId="2418" priority="1244">
      <formula>IF(RIGHT(TEXT(AE557,"0.#"),1)=".",TRUE,FALSE)</formula>
    </cfRule>
  </conditionalFormatting>
  <conditionalFormatting sqref="AE558">
    <cfRule type="expression" dxfId="2417" priority="1241">
      <formula>IF(RIGHT(TEXT(AE558,"0.#"),1)=".",FALSE,TRUE)</formula>
    </cfRule>
    <cfRule type="expression" dxfId="2416" priority="1242">
      <formula>IF(RIGHT(TEXT(AE558,"0.#"),1)=".",TRUE,FALSE)</formula>
    </cfRule>
  </conditionalFormatting>
  <conditionalFormatting sqref="AU556">
    <cfRule type="expression" dxfId="2415" priority="1233">
      <formula>IF(RIGHT(TEXT(AU556,"0.#"),1)=".",FALSE,TRUE)</formula>
    </cfRule>
    <cfRule type="expression" dxfId="2414" priority="1234">
      <formula>IF(RIGHT(TEXT(AU556,"0.#"),1)=".",TRUE,FALSE)</formula>
    </cfRule>
  </conditionalFormatting>
  <conditionalFormatting sqref="AU557">
    <cfRule type="expression" dxfId="2413" priority="1231">
      <formula>IF(RIGHT(TEXT(AU557,"0.#"),1)=".",FALSE,TRUE)</formula>
    </cfRule>
    <cfRule type="expression" dxfId="2412" priority="1232">
      <formula>IF(RIGHT(TEXT(AU557,"0.#"),1)=".",TRUE,FALSE)</formula>
    </cfRule>
  </conditionalFormatting>
  <conditionalFormatting sqref="AU558">
    <cfRule type="expression" dxfId="2411" priority="1229">
      <formula>IF(RIGHT(TEXT(AU558,"0.#"),1)=".",FALSE,TRUE)</formula>
    </cfRule>
    <cfRule type="expression" dxfId="2410" priority="1230">
      <formula>IF(RIGHT(TEXT(AU558,"0.#"),1)=".",TRUE,FALSE)</formula>
    </cfRule>
  </conditionalFormatting>
  <conditionalFormatting sqref="AQ557">
    <cfRule type="expression" dxfId="2409" priority="1221">
      <formula>IF(RIGHT(TEXT(AQ557,"0.#"),1)=".",FALSE,TRUE)</formula>
    </cfRule>
    <cfRule type="expression" dxfId="2408" priority="1222">
      <formula>IF(RIGHT(TEXT(AQ557,"0.#"),1)=".",TRUE,FALSE)</formula>
    </cfRule>
  </conditionalFormatting>
  <conditionalFormatting sqref="AQ558">
    <cfRule type="expression" dxfId="2407" priority="1219">
      <formula>IF(RIGHT(TEXT(AQ558,"0.#"),1)=".",FALSE,TRUE)</formula>
    </cfRule>
    <cfRule type="expression" dxfId="2406" priority="1220">
      <formula>IF(RIGHT(TEXT(AQ558,"0.#"),1)=".",TRUE,FALSE)</formula>
    </cfRule>
  </conditionalFormatting>
  <conditionalFormatting sqref="AQ556">
    <cfRule type="expression" dxfId="2405" priority="1217">
      <formula>IF(RIGHT(TEXT(AQ556,"0.#"),1)=".",FALSE,TRUE)</formula>
    </cfRule>
    <cfRule type="expression" dxfId="2404" priority="1218">
      <formula>IF(RIGHT(TEXT(AQ556,"0.#"),1)=".",TRUE,FALSE)</formula>
    </cfRule>
  </conditionalFormatting>
  <conditionalFormatting sqref="AE561">
    <cfRule type="expression" dxfId="2403" priority="1215">
      <formula>IF(RIGHT(TEXT(AE561,"0.#"),1)=".",FALSE,TRUE)</formula>
    </cfRule>
    <cfRule type="expression" dxfId="2402" priority="1216">
      <formula>IF(RIGHT(TEXT(AE561,"0.#"),1)=".",TRUE,FALSE)</formula>
    </cfRule>
  </conditionalFormatting>
  <conditionalFormatting sqref="AE562">
    <cfRule type="expression" dxfId="2401" priority="1213">
      <formula>IF(RIGHT(TEXT(AE562,"0.#"),1)=".",FALSE,TRUE)</formula>
    </cfRule>
    <cfRule type="expression" dxfId="2400" priority="1214">
      <formula>IF(RIGHT(TEXT(AE562,"0.#"),1)=".",TRUE,FALSE)</formula>
    </cfRule>
  </conditionalFormatting>
  <conditionalFormatting sqref="AE563">
    <cfRule type="expression" dxfId="2399" priority="1211">
      <formula>IF(RIGHT(TEXT(AE563,"0.#"),1)=".",FALSE,TRUE)</formula>
    </cfRule>
    <cfRule type="expression" dxfId="2398" priority="1212">
      <formula>IF(RIGHT(TEXT(AE563,"0.#"),1)=".",TRUE,FALSE)</formula>
    </cfRule>
  </conditionalFormatting>
  <conditionalFormatting sqref="AL1102:AO1131">
    <cfRule type="expression" dxfId="2397" priority="2867">
      <formula>IF(AND(AL1102&gt;=0, RIGHT(TEXT(AL1102,"0.#"),1)&lt;&gt;"."),TRUE,FALSE)</formula>
    </cfRule>
    <cfRule type="expression" dxfId="2396" priority="2868">
      <formula>IF(AND(AL1102&gt;=0, RIGHT(TEXT(AL1102,"0.#"),1)="."),TRUE,FALSE)</formula>
    </cfRule>
    <cfRule type="expression" dxfId="2395" priority="2869">
      <formula>IF(AND(AL1102&lt;0, RIGHT(TEXT(AL1102,"0.#"),1)&lt;&gt;"."),TRUE,FALSE)</formula>
    </cfRule>
    <cfRule type="expression" dxfId="2394" priority="2870">
      <formula>IF(AND(AL1102&lt;0, RIGHT(TEXT(AL1102,"0.#"),1)="."),TRUE,FALSE)</formula>
    </cfRule>
  </conditionalFormatting>
  <conditionalFormatting sqref="Y1102:Y1131">
    <cfRule type="expression" dxfId="2393" priority="2865">
      <formula>IF(RIGHT(TEXT(Y1102,"0.#"),1)=".",FALSE,TRUE)</formula>
    </cfRule>
    <cfRule type="expression" dxfId="2392" priority="2866">
      <formula>IF(RIGHT(TEXT(Y1102,"0.#"),1)=".",TRUE,FALSE)</formula>
    </cfRule>
  </conditionalFormatting>
  <conditionalFormatting sqref="AQ553">
    <cfRule type="expression" dxfId="2391" priority="1249">
      <formula>IF(RIGHT(TEXT(AQ553,"0.#"),1)=".",FALSE,TRUE)</formula>
    </cfRule>
    <cfRule type="expression" dxfId="2390" priority="1250">
      <formula>IF(RIGHT(TEXT(AQ553,"0.#"),1)=".",TRUE,FALSE)</formula>
    </cfRule>
  </conditionalFormatting>
  <conditionalFormatting sqref="AU552">
    <cfRule type="expression" dxfId="2389" priority="1261">
      <formula>IF(RIGHT(TEXT(AU552,"0.#"),1)=".",FALSE,TRUE)</formula>
    </cfRule>
    <cfRule type="expression" dxfId="2388" priority="1262">
      <formula>IF(RIGHT(TEXT(AU552,"0.#"),1)=".",TRUE,FALSE)</formula>
    </cfRule>
  </conditionalFormatting>
  <conditionalFormatting sqref="AE552">
    <cfRule type="expression" dxfId="2387" priority="1273">
      <formula>IF(RIGHT(TEXT(AE552,"0.#"),1)=".",FALSE,TRUE)</formula>
    </cfRule>
    <cfRule type="expression" dxfId="2386" priority="1274">
      <formula>IF(RIGHT(TEXT(AE552,"0.#"),1)=".",TRUE,FALSE)</formula>
    </cfRule>
  </conditionalFormatting>
  <conditionalFormatting sqref="AQ548">
    <cfRule type="expression" dxfId="2385" priority="1279">
      <formula>IF(RIGHT(TEXT(AQ548,"0.#"),1)=".",FALSE,TRUE)</formula>
    </cfRule>
    <cfRule type="expression" dxfId="2384" priority="1280">
      <formula>IF(RIGHT(TEXT(AQ548,"0.#"),1)=".",TRUE,FALSE)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1:AO871">
    <cfRule type="expression" dxfId="1963" priority="2073">
      <formula>IF(AND(AL871&gt;=0, RIGHT(TEXT(AL871,"0.#"),1)&lt;&gt;"."),TRUE,FALSE)</formula>
    </cfRule>
    <cfRule type="expression" dxfId="1962" priority="2074">
      <formula>IF(AND(AL871&gt;=0, RIGHT(TEXT(AL871,"0.#"),1)="."),TRUE,FALSE)</formula>
    </cfRule>
    <cfRule type="expression" dxfId="1961" priority="2075">
      <formula>IF(AND(AL871&lt;0, RIGHT(TEXT(AL871,"0.#"),1)&lt;&gt;"."),TRUE,FALSE)</formula>
    </cfRule>
    <cfRule type="expression" dxfId="1960" priority="2076">
      <formula>IF(AND(AL871&lt;0, RIGHT(TEXT(AL871,"0.#"),1)="."),TRUE,FALSE)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L870:AO870">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AM134">
    <cfRule type="expression" dxfId="703" priority="3">
      <formula>IF(RIGHT(TEXT(AM134,"0.#"),1)=".",FALSE,TRUE)</formula>
    </cfRule>
    <cfRule type="expression" dxfId="702" priority="4">
      <formula>IF(RIGHT(TEXT(AM134,"0.#"),1)=".",TRUE,FALSE)</formula>
    </cfRule>
  </conditionalFormatting>
  <conditionalFormatting sqref="AM138">
    <cfRule type="expression" dxfId="701" priority="1">
      <formula>IF(RIGHT(TEXT(AM138,"0.#"),1)=".",FALSE,TRUE)</formula>
    </cfRule>
    <cfRule type="expression" dxfId="700" priority="2">
      <formula>IF(RIGHT(TEXT(AM138,"0.#"),1)=".",TRUE,FALSE)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0" sqref="L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575</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t="s">
        <v>575</v>
      </c>
      <c r="C15" s="13" t="str">
        <f t="shared" si="0"/>
        <v>食育推進</v>
      </c>
      <c r="D15" s="13" t="str">
        <f t="shared" si="8"/>
        <v>高齢社会対策、食育推進</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高齢社会対策、食育推進</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高齢社会対策、食育推進</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高齢社会対策、食育推進</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高齢社会対策、食育推進</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高齢社会対策、食育推進</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高齢社会対策、食育推進</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高齢社会対策、食育推進</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高齢社会対策、食育推進</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高齢社会対策、食育推進</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高齢社会対策、食育推進</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高齢社会対策、食育推進</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8"/>
      <c r="Z2" s="832"/>
      <c r="AA2" s="833"/>
      <c r="AB2" s="1032" t="s">
        <v>11</v>
      </c>
      <c r="AC2" s="1033"/>
      <c r="AD2" s="1034"/>
      <c r="AE2" s="1038" t="s">
        <v>557</v>
      </c>
      <c r="AF2" s="1038"/>
      <c r="AG2" s="1038"/>
      <c r="AH2" s="1038"/>
      <c r="AI2" s="1038" t="s">
        <v>554</v>
      </c>
      <c r="AJ2" s="1038"/>
      <c r="AK2" s="1038"/>
      <c r="AL2" s="1038"/>
      <c r="AM2" s="1038" t="s">
        <v>528</v>
      </c>
      <c r="AN2" s="1038"/>
      <c r="AO2" s="1038"/>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9"/>
      <c r="Z3" s="1030"/>
      <c r="AA3" s="1031"/>
      <c r="AB3" s="1035"/>
      <c r="AC3" s="1036"/>
      <c r="AD3" s="1037"/>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5"/>
      <c r="I4" s="1005"/>
      <c r="J4" s="1005"/>
      <c r="K4" s="1005"/>
      <c r="L4" s="1005"/>
      <c r="M4" s="1005"/>
      <c r="N4" s="1005"/>
      <c r="O4" s="1006"/>
      <c r="P4" s="105"/>
      <c r="Q4" s="1013"/>
      <c r="R4" s="1013"/>
      <c r="S4" s="1013"/>
      <c r="T4" s="1013"/>
      <c r="U4" s="1013"/>
      <c r="V4" s="1013"/>
      <c r="W4" s="1013"/>
      <c r="X4" s="1014"/>
      <c r="Y4" s="1023" t="s">
        <v>12</v>
      </c>
      <c r="Z4" s="1024"/>
      <c r="AA4" s="1025"/>
      <c r="AB4" s="461"/>
      <c r="AC4" s="1027"/>
      <c r="AD4" s="102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5" t="s">
        <v>54</v>
      </c>
      <c r="Z5" s="1020"/>
      <c r="AA5" s="1021"/>
      <c r="AB5" s="523"/>
      <c r="AC5" s="1026"/>
      <c r="AD5" s="102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4" t="s">
        <v>301</v>
      </c>
      <c r="AC6" s="1022"/>
      <c r="AD6" s="102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8"/>
      <c r="Z9" s="832"/>
      <c r="AA9" s="833"/>
      <c r="AB9" s="1032" t="s">
        <v>11</v>
      </c>
      <c r="AC9" s="1033"/>
      <c r="AD9" s="1034"/>
      <c r="AE9" s="1038" t="s">
        <v>558</v>
      </c>
      <c r="AF9" s="1038"/>
      <c r="AG9" s="1038"/>
      <c r="AH9" s="1038"/>
      <c r="AI9" s="1038" t="s">
        <v>554</v>
      </c>
      <c r="AJ9" s="1038"/>
      <c r="AK9" s="1038"/>
      <c r="AL9" s="1038"/>
      <c r="AM9" s="1038" t="s">
        <v>528</v>
      </c>
      <c r="AN9" s="1038"/>
      <c r="AO9" s="1038"/>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9"/>
      <c r="Z10" s="1030"/>
      <c r="AA10" s="1031"/>
      <c r="AB10" s="1035"/>
      <c r="AC10" s="1036"/>
      <c r="AD10" s="1037"/>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461"/>
      <c r="AC11" s="1027"/>
      <c r="AD11" s="102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5" t="s">
        <v>54</v>
      </c>
      <c r="Z12" s="1020"/>
      <c r="AA12" s="1021"/>
      <c r="AB12" s="523"/>
      <c r="AC12" s="1026"/>
      <c r="AD12" s="102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4" t="s">
        <v>301</v>
      </c>
      <c r="AC13" s="1022"/>
      <c r="AD13" s="102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8"/>
      <c r="Z16" s="832"/>
      <c r="AA16" s="833"/>
      <c r="AB16" s="1032" t="s">
        <v>11</v>
      </c>
      <c r="AC16" s="1033"/>
      <c r="AD16" s="1034"/>
      <c r="AE16" s="1038" t="s">
        <v>557</v>
      </c>
      <c r="AF16" s="1038"/>
      <c r="AG16" s="1038"/>
      <c r="AH16" s="1038"/>
      <c r="AI16" s="1038" t="s">
        <v>555</v>
      </c>
      <c r="AJ16" s="1038"/>
      <c r="AK16" s="1038"/>
      <c r="AL16" s="1038"/>
      <c r="AM16" s="1038" t="s">
        <v>528</v>
      </c>
      <c r="AN16" s="1038"/>
      <c r="AO16" s="1038"/>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9"/>
      <c r="Z17" s="1030"/>
      <c r="AA17" s="1031"/>
      <c r="AB17" s="1035"/>
      <c r="AC17" s="1036"/>
      <c r="AD17" s="1037"/>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461"/>
      <c r="AC18" s="1027"/>
      <c r="AD18" s="102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5" t="s">
        <v>54</v>
      </c>
      <c r="Z19" s="1020"/>
      <c r="AA19" s="1021"/>
      <c r="AB19" s="523"/>
      <c r="AC19" s="1026"/>
      <c r="AD19" s="102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4" t="s">
        <v>301</v>
      </c>
      <c r="AC20" s="1022"/>
      <c r="AD20" s="102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8"/>
      <c r="Z23" s="832"/>
      <c r="AA23" s="833"/>
      <c r="AB23" s="1032" t="s">
        <v>11</v>
      </c>
      <c r="AC23" s="1033"/>
      <c r="AD23" s="1034"/>
      <c r="AE23" s="1038" t="s">
        <v>559</v>
      </c>
      <c r="AF23" s="1038"/>
      <c r="AG23" s="1038"/>
      <c r="AH23" s="1038"/>
      <c r="AI23" s="1038" t="s">
        <v>554</v>
      </c>
      <c r="AJ23" s="1038"/>
      <c r="AK23" s="1038"/>
      <c r="AL23" s="1038"/>
      <c r="AM23" s="1038" t="s">
        <v>528</v>
      </c>
      <c r="AN23" s="1038"/>
      <c r="AO23" s="1038"/>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9"/>
      <c r="Z24" s="1030"/>
      <c r="AA24" s="1031"/>
      <c r="AB24" s="1035"/>
      <c r="AC24" s="1036"/>
      <c r="AD24" s="1037"/>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461"/>
      <c r="AC25" s="1027"/>
      <c r="AD25" s="102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5" t="s">
        <v>54</v>
      </c>
      <c r="Z26" s="1020"/>
      <c r="AA26" s="1021"/>
      <c r="AB26" s="523"/>
      <c r="AC26" s="1026"/>
      <c r="AD26" s="102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4" t="s">
        <v>301</v>
      </c>
      <c r="AC27" s="1022"/>
      <c r="AD27" s="102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8"/>
      <c r="Z30" s="832"/>
      <c r="AA30" s="833"/>
      <c r="AB30" s="1032" t="s">
        <v>11</v>
      </c>
      <c r="AC30" s="1033"/>
      <c r="AD30" s="1034"/>
      <c r="AE30" s="1038" t="s">
        <v>557</v>
      </c>
      <c r="AF30" s="1038"/>
      <c r="AG30" s="1038"/>
      <c r="AH30" s="1038"/>
      <c r="AI30" s="1038" t="s">
        <v>554</v>
      </c>
      <c r="AJ30" s="1038"/>
      <c r="AK30" s="1038"/>
      <c r="AL30" s="1038"/>
      <c r="AM30" s="1038" t="s">
        <v>552</v>
      </c>
      <c r="AN30" s="1038"/>
      <c r="AO30" s="1038"/>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1"/>
      <c r="AC32" s="1027"/>
      <c r="AD32" s="102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5" t="s">
        <v>54</v>
      </c>
      <c r="Z33" s="1020"/>
      <c r="AA33" s="1021"/>
      <c r="AB33" s="523"/>
      <c r="AC33" s="1026"/>
      <c r="AD33" s="102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4" t="s">
        <v>301</v>
      </c>
      <c r="AC34" s="1022"/>
      <c r="AD34" s="102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8"/>
      <c r="Z37" s="832"/>
      <c r="AA37" s="833"/>
      <c r="AB37" s="1032" t="s">
        <v>11</v>
      </c>
      <c r="AC37" s="1033"/>
      <c r="AD37" s="1034"/>
      <c r="AE37" s="1038" t="s">
        <v>559</v>
      </c>
      <c r="AF37" s="1038"/>
      <c r="AG37" s="1038"/>
      <c r="AH37" s="1038"/>
      <c r="AI37" s="1038" t="s">
        <v>556</v>
      </c>
      <c r="AJ37" s="1038"/>
      <c r="AK37" s="1038"/>
      <c r="AL37" s="1038"/>
      <c r="AM37" s="1038" t="s">
        <v>553</v>
      </c>
      <c r="AN37" s="1038"/>
      <c r="AO37" s="1038"/>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1"/>
      <c r="AC39" s="1027"/>
      <c r="AD39" s="10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5" t="s">
        <v>54</v>
      </c>
      <c r="Z40" s="1020"/>
      <c r="AA40" s="1021"/>
      <c r="AB40" s="523"/>
      <c r="AC40" s="1026"/>
      <c r="AD40" s="10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4" t="s">
        <v>301</v>
      </c>
      <c r="AC41" s="1022"/>
      <c r="AD41" s="102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8"/>
      <c r="Z44" s="832"/>
      <c r="AA44" s="833"/>
      <c r="AB44" s="1032" t="s">
        <v>11</v>
      </c>
      <c r="AC44" s="1033"/>
      <c r="AD44" s="1034"/>
      <c r="AE44" s="1038" t="s">
        <v>557</v>
      </c>
      <c r="AF44" s="1038"/>
      <c r="AG44" s="1038"/>
      <c r="AH44" s="1038"/>
      <c r="AI44" s="1038" t="s">
        <v>554</v>
      </c>
      <c r="AJ44" s="1038"/>
      <c r="AK44" s="1038"/>
      <c r="AL44" s="1038"/>
      <c r="AM44" s="1038" t="s">
        <v>528</v>
      </c>
      <c r="AN44" s="1038"/>
      <c r="AO44" s="1038"/>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1"/>
      <c r="AC46" s="1027"/>
      <c r="AD46" s="10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5" t="s">
        <v>54</v>
      </c>
      <c r="Z47" s="1020"/>
      <c r="AA47" s="1021"/>
      <c r="AB47" s="523"/>
      <c r="AC47" s="1026"/>
      <c r="AD47" s="10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4" t="s">
        <v>301</v>
      </c>
      <c r="AC48" s="1022"/>
      <c r="AD48" s="102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8"/>
      <c r="Z51" s="832"/>
      <c r="AA51" s="833"/>
      <c r="AB51" s="557" t="s">
        <v>11</v>
      </c>
      <c r="AC51" s="1033"/>
      <c r="AD51" s="1034"/>
      <c r="AE51" s="1038" t="s">
        <v>557</v>
      </c>
      <c r="AF51" s="1038"/>
      <c r="AG51" s="1038"/>
      <c r="AH51" s="1038"/>
      <c r="AI51" s="1038" t="s">
        <v>554</v>
      </c>
      <c r="AJ51" s="1038"/>
      <c r="AK51" s="1038"/>
      <c r="AL51" s="1038"/>
      <c r="AM51" s="1038" t="s">
        <v>528</v>
      </c>
      <c r="AN51" s="1038"/>
      <c r="AO51" s="1038"/>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1"/>
      <c r="AC53" s="1027"/>
      <c r="AD53" s="10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5" t="s">
        <v>54</v>
      </c>
      <c r="Z54" s="1020"/>
      <c r="AA54" s="1021"/>
      <c r="AB54" s="523"/>
      <c r="AC54" s="1026"/>
      <c r="AD54" s="10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4" t="s">
        <v>301</v>
      </c>
      <c r="AC55" s="1022"/>
      <c r="AD55" s="10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8"/>
      <c r="Z58" s="832"/>
      <c r="AA58" s="833"/>
      <c r="AB58" s="1032" t="s">
        <v>11</v>
      </c>
      <c r="AC58" s="1033"/>
      <c r="AD58" s="1034"/>
      <c r="AE58" s="1038" t="s">
        <v>557</v>
      </c>
      <c r="AF58" s="1038"/>
      <c r="AG58" s="1038"/>
      <c r="AH58" s="1038"/>
      <c r="AI58" s="1038" t="s">
        <v>554</v>
      </c>
      <c r="AJ58" s="1038"/>
      <c r="AK58" s="1038"/>
      <c r="AL58" s="1038"/>
      <c r="AM58" s="1038" t="s">
        <v>528</v>
      </c>
      <c r="AN58" s="1038"/>
      <c r="AO58" s="1038"/>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1"/>
      <c r="AC60" s="1027"/>
      <c r="AD60" s="10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5" t="s">
        <v>54</v>
      </c>
      <c r="Z61" s="1020"/>
      <c r="AA61" s="1021"/>
      <c r="AB61" s="523"/>
      <c r="AC61" s="1026"/>
      <c r="AD61" s="10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4" t="s">
        <v>301</v>
      </c>
      <c r="AC62" s="1022"/>
      <c r="AD62" s="102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8"/>
      <c r="Z65" s="832"/>
      <c r="AA65" s="833"/>
      <c r="AB65" s="1032" t="s">
        <v>11</v>
      </c>
      <c r="AC65" s="1033"/>
      <c r="AD65" s="1034"/>
      <c r="AE65" s="1038" t="s">
        <v>557</v>
      </c>
      <c r="AF65" s="1038"/>
      <c r="AG65" s="1038"/>
      <c r="AH65" s="1038"/>
      <c r="AI65" s="1038" t="s">
        <v>554</v>
      </c>
      <c r="AJ65" s="1038"/>
      <c r="AK65" s="1038"/>
      <c r="AL65" s="1038"/>
      <c r="AM65" s="1038" t="s">
        <v>528</v>
      </c>
      <c r="AN65" s="1038"/>
      <c r="AO65" s="1038"/>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1"/>
      <c r="AC67" s="1027"/>
      <c r="AD67" s="102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5" t="s">
        <v>54</v>
      </c>
      <c r="Z68" s="1020"/>
      <c r="AA68" s="1021"/>
      <c r="AB68" s="523"/>
      <c r="AC68" s="1026"/>
      <c r="AD68" s="102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5" t="s">
        <v>13</v>
      </c>
      <c r="Z69" s="1020"/>
      <c r="AA69" s="1021"/>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9"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8" t="s">
        <v>17</v>
      </c>
      <c r="H3" s="668"/>
      <c r="I3" s="668"/>
      <c r="J3" s="668"/>
      <c r="K3" s="668"/>
      <c r="L3" s="667" t="s">
        <v>18</v>
      </c>
      <c r="M3" s="668"/>
      <c r="N3" s="668"/>
      <c r="O3" s="668"/>
      <c r="P3" s="668"/>
      <c r="Q3" s="668"/>
      <c r="R3" s="668"/>
      <c r="S3" s="668"/>
      <c r="T3" s="668"/>
      <c r="U3" s="668"/>
      <c r="V3" s="668"/>
      <c r="W3" s="668"/>
      <c r="X3" s="669"/>
      <c r="Y3" s="653" t="s">
        <v>19</v>
      </c>
      <c r="Z3" s="654"/>
      <c r="AA3" s="654"/>
      <c r="AB3" s="798"/>
      <c r="AC3" s="818"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1"/>
      <c r="B4" s="1052"/>
      <c r="C4" s="1052"/>
      <c r="D4" s="1052"/>
      <c r="E4" s="1052"/>
      <c r="F4" s="1053"/>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1"/>
      <c r="B5" s="1052"/>
      <c r="C5" s="1052"/>
      <c r="D5" s="1052"/>
      <c r="E5" s="1052"/>
      <c r="F5" s="105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1"/>
      <c r="B6" s="1052"/>
      <c r="C6" s="1052"/>
      <c r="D6" s="1052"/>
      <c r="E6" s="1052"/>
      <c r="F6" s="105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1"/>
      <c r="B7" s="1052"/>
      <c r="C7" s="1052"/>
      <c r="D7" s="1052"/>
      <c r="E7" s="1052"/>
      <c r="F7" s="105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1"/>
      <c r="B8" s="1052"/>
      <c r="C8" s="1052"/>
      <c r="D8" s="1052"/>
      <c r="E8" s="1052"/>
      <c r="F8" s="105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1"/>
      <c r="B9" s="1052"/>
      <c r="C9" s="1052"/>
      <c r="D9" s="1052"/>
      <c r="E9" s="1052"/>
      <c r="F9" s="105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1"/>
      <c r="B10" s="1052"/>
      <c r="C10" s="1052"/>
      <c r="D10" s="1052"/>
      <c r="E10" s="1052"/>
      <c r="F10" s="105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1"/>
      <c r="B11" s="1052"/>
      <c r="C11" s="1052"/>
      <c r="D11" s="1052"/>
      <c r="E11" s="1052"/>
      <c r="F11" s="105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1"/>
      <c r="B12" s="1052"/>
      <c r="C12" s="1052"/>
      <c r="D12" s="1052"/>
      <c r="E12" s="1052"/>
      <c r="F12" s="105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1"/>
      <c r="B13" s="1052"/>
      <c r="C13" s="1052"/>
      <c r="D13" s="1052"/>
      <c r="E13" s="1052"/>
      <c r="F13" s="105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1"/>
      <c r="B14" s="1052"/>
      <c r="C14" s="1052"/>
      <c r="D14" s="1052"/>
      <c r="E14" s="1052"/>
      <c r="F14" s="1053"/>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1"/>
      <c r="B15" s="1052"/>
      <c r="C15" s="1052"/>
      <c r="D15" s="1052"/>
      <c r="E15" s="1052"/>
      <c r="F15" s="1053"/>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1"/>
      <c r="B16" s="1052"/>
      <c r="C16" s="1052"/>
      <c r="D16" s="1052"/>
      <c r="E16" s="1052"/>
      <c r="F16" s="1053"/>
      <c r="G16" s="818"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8"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1"/>
      <c r="B17" s="1052"/>
      <c r="C17" s="1052"/>
      <c r="D17" s="1052"/>
      <c r="E17" s="1052"/>
      <c r="F17" s="1053"/>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1"/>
      <c r="B18" s="1052"/>
      <c r="C18" s="1052"/>
      <c r="D18" s="1052"/>
      <c r="E18" s="1052"/>
      <c r="F18" s="105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1"/>
      <c r="B19" s="1052"/>
      <c r="C19" s="1052"/>
      <c r="D19" s="1052"/>
      <c r="E19" s="1052"/>
      <c r="F19" s="105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1"/>
      <c r="B20" s="1052"/>
      <c r="C20" s="1052"/>
      <c r="D20" s="1052"/>
      <c r="E20" s="1052"/>
      <c r="F20" s="105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1"/>
      <c r="B21" s="1052"/>
      <c r="C21" s="1052"/>
      <c r="D21" s="1052"/>
      <c r="E21" s="1052"/>
      <c r="F21" s="105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1"/>
      <c r="B22" s="1052"/>
      <c r="C22" s="1052"/>
      <c r="D22" s="1052"/>
      <c r="E22" s="1052"/>
      <c r="F22" s="105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1"/>
      <c r="B23" s="1052"/>
      <c r="C23" s="1052"/>
      <c r="D23" s="1052"/>
      <c r="E23" s="1052"/>
      <c r="F23" s="105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1"/>
      <c r="B24" s="1052"/>
      <c r="C24" s="1052"/>
      <c r="D24" s="1052"/>
      <c r="E24" s="1052"/>
      <c r="F24" s="105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1"/>
      <c r="B25" s="1052"/>
      <c r="C25" s="1052"/>
      <c r="D25" s="1052"/>
      <c r="E25" s="1052"/>
      <c r="F25" s="105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1"/>
      <c r="B26" s="1052"/>
      <c r="C26" s="1052"/>
      <c r="D26" s="1052"/>
      <c r="E26" s="1052"/>
      <c r="F26" s="105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1"/>
      <c r="B27" s="1052"/>
      <c r="C27" s="1052"/>
      <c r="D27" s="1052"/>
      <c r="E27" s="1052"/>
      <c r="F27" s="1053"/>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1"/>
      <c r="B28" s="1052"/>
      <c r="C28" s="1052"/>
      <c r="D28" s="1052"/>
      <c r="E28" s="1052"/>
      <c r="F28" s="1053"/>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1"/>
      <c r="B29" s="1052"/>
      <c r="C29" s="1052"/>
      <c r="D29" s="1052"/>
      <c r="E29" s="1052"/>
      <c r="F29" s="1053"/>
      <c r="G29" s="818"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8"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1"/>
      <c r="B30" s="1052"/>
      <c r="C30" s="1052"/>
      <c r="D30" s="1052"/>
      <c r="E30" s="1052"/>
      <c r="F30" s="1053"/>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1"/>
      <c r="B31" s="1052"/>
      <c r="C31" s="1052"/>
      <c r="D31" s="1052"/>
      <c r="E31" s="1052"/>
      <c r="F31" s="105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1"/>
      <c r="B32" s="1052"/>
      <c r="C32" s="1052"/>
      <c r="D32" s="1052"/>
      <c r="E32" s="1052"/>
      <c r="F32" s="105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1"/>
      <c r="B33" s="1052"/>
      <c r="C33" s="1052"/>
      <c r="D33" s="1052"/>
      <c r="E33" s="1052"/>
      <c r="F33" s="105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1"/>
      <c r="B34" s="1052"/>
      <c r="C34" s="1052"/>
      <c r="D34" s="1052"/>
      <c r="E34" s="1052"/>
      <c r="F34" s="105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1"/>
      <c r="B35" s="1052"/>
      <c r="C35" s="1052"/>
      <c r="D35" s="1052"/>
      <c r="E35" s="1052"/>
      <c r="F35" s="105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1"/>
      <c r="B36" s="1052"/>
      <c r="C36" s="1052"/>
      <c r="D36" s="1052"/>
      <c r="E36" s="1052"/>
      <c r="F36" s="105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1"/>
      <c r="B37" s="1052"/>
      <c r="C37" s="1052"/>
      <c r="D37" s="1052"/>
      <c r="E37" s="1052"/>
      <c r="F37" s="105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1"/>
      <c r="B38" s="1052"/>
      <c r="C38" s="1052"/>
      <c r="D38" s="1052"/>
      <c r="E38" s="1052"/>
      <c r="F38" s="105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1"/>
      <c r="B39" s="1052"/>
      <c r="C39" s="1052"/>
      <c r="D39" s="1052"/>
      <c r="E39" s="1052"/>
      <c r="F39" s="105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1"/>
      <c r="B40" s="1052"/>
      <c r="C40" s="1052"/>
      <c r="D40" s="1052"/>
      <c r="E40" s="1052"/>
      <c r="F40" s="1053"/>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1"/>
      <c r="B41" s="1052"/>
      <c r="C41" s="1052"/>
      <c r="D41" s="1052"/>
      <c r="E41" s="1052"/>
      <c r="F41" s="1053"/>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1"/>
      <c r="B42" s="1052"/>
      <c r="C42" s="1052"/>
      <c r="D42" s="1052"/>
      <c r="E42" s="1052"/>
      <c r="F42" s="1053"/>
      <c r="G42" s="818"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8"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1"/>
      <c r="B43" s="1052"/>
      <c r="C43" s="1052"/>
      <c r="D43" s="1052"/>
      <c r="E43" s="1052"/>
      <c r="F43" s="1053"/>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1"/>
      <c r="B44" s="1052"/>
      <c r="C44" s="1052"/>
      <c r="D44" s="1052"/>
      <c r="E44" s="1052"/>
      <c r="F44" s="105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1"/>
      <c r="B45" s="1052"/>
      <c r="C45" s="1052"/>
      <c r="D45" s="1052"/>
      <c r="E45" s="1052"/>
      <c r="F45" s="105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1"/>
      <c r="B46" s="1052"/>
      <c r="C46" s="1052"/>
      <c r="D46" s="1052"/>
      <c r="E46" s="1052"/>
      <c r="F46" s="105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1"/>
      <c r="B47" s="1052"/>
      <c r="C47" s="1052"/>
      <c r="D47" s="1052"/>
      <c r="E47" s="1052"/>
      <c r="F47" s="105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1"/>
      <c r="B48" s="1052"/>
      <c r="C48" s="1052"/>
      <c r="D48" s="1052"/>
      <c r="E48" s="1052"/>
      <c r="F48" s="105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1"/>
      <c r="B49" s="1052"/>
      <c r="C49" s="1052"/>
      <c r="D49" s="1052"/>
      <c r="E49" s="1052"/>
      <c r="F49" s="105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1"/>
      <c r="B50" s="1052"/>
      <c r="C50" s="1052"/>
      <c r="D50" s="1052"/>
      <c r="E50" s="1052"/>
      <c r="F50" s="105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1"/>
      <c r="B51" s="1052"/>
      <c r="C51" s="1052"/>
      <c r="D51" s="1052"/>
      <c r="E51" s="1052"/>
      <c r="F51" s="105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1"/>
      <c r="B52" s="1052"/>
      <c r="C52" s="1052"/>
      <c r="D52" s="1052"/>
      <c r="E52" s="1052"/>
      <c r="F52" s="105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1"/>
      <c r="B56" s="1052"/>
      <c r="C56" s="1052"/>
      <c r="D56" s="1052"/>
      <c r="E56" s="1052"/>
      <c r="F56" s="1053"/>
      <c r="G56" s="818"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8"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1"/>
      <c r="B57" s="1052"/>
      <c r="C57" s="1052"/>
      <c r="D57" s="1052"/>
      <c r="E57" s="1052"/>
      <c r="F57" s="1053"/>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1"/>
      <c r="B58" s="1052"/>
      <c r="C58" s="1052"/>
      <c r="D58" s="1052"/>
      <c r="E58" s="1052"/>
      <c r="F58" s="105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1"/>
      <c r="B59" s="1052"/>
      <c r="C59" s="1052"/>
      <c r="D59" s="1052"/>
      <c r="E59" s="1052"/>
      <c r="F59" s="105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1"/>
      <c r="B60" s="1052"/>
      <c r="C60" s="1052"/>
      <c r="D60" s="1052"/>
      <c r="E60" s="1052"/>
      <c r="F60" s="105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1"/>
      <c r="B61" s="1052"/>
      <c r="C61" s="1052"/>
      <c r="D61" s="1052"/>
      <c r="E61" s="1052"/>
      <c r="F61" s="105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1"/>
      <c r="B62" s="1052"/>
      <c r="C62" s="1052"/>
      <c r="D62" s="1052"/>
      <c r="E62" s="1052"/>
      <c r="F62" s="105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1"/>
      <c r="B63" s="1052"/>
      <c r="C63" s="1052"/>
      <c r="D63" s="1052"/>
      <c r="E63" s="1052"/>
      <c r="F63" s="105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1"/>
      <c r="B64" s="1052"/>
      <c r="C64" s="1052"/>
      <c r="D64" s="1052"/>
      <c r="E64" s="1052"/>
      <c r="F64" s="105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1"/>
      <c r="B65" s="1052"/>
      <c r="C65" s="1052"/>
      <c r="D65" s="1052"/>
      <c r="E65" s="1052"/>
      <c r="F65" s="105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1"/>
      <c r="B66" s="1052"/>
      <c r="C66" s="1052"/>
      <c r="D66" s="1052"/>
      <c r="E66" s="1052"/>
      <c r="F66" s="105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1"/>
      <c r="B67" s="1052"/>
      <c r="C67" s="1052"/>
      <c r="D67" s="1052"/>
      <c r="E67" s="1052"/>
      <c r="F67" s="1053"/>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1"/>
      <c r="B68" s="1052"/>
      <c r="C68" s="1052"/>
      <c r="D68" s="1052"/>
      <c r="E68" s="1052"/>
      <c r="F68" s="1053"/>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1"/>
      <c r="B69" s="1052"/>
      <c r="C69" s="1052"/>
      <c r="D69" s="1052"/>
      <c r="E69" s="1052"/>
      <c r="F69" s="1053"/>
      <c r="G69" s="818"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8"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1"/>
      <c r="B70" s="1052"/>
      <c r="C70" s="1052"/>
      <c r="D70" s="1052"/>
      <c r="E70" s="1052"/>
      <c r="F70" s="1053"/>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1"/>
      <c r="B71" s="1052"/>
      <c r="C71" s="1052"/>
      <c r="D71" s="1052"/>
      <c r="E71" s="1052"/>
      <c r="F71" s="105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1"/>
      <c r="B72" s="1052"/>
      <c r="C72" s="1052"/>
      <c r="D72" s="1052"/>
      <c r="E72" s="1052"/>
      <c r="F72" s="105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1"/>
      <c r="B73" s="1052"/>
      <c r="C73" s="1052"/>
      <c r="D73" s="1052"/>
      <c r="E73" s="1052"/>
      <c r="F73" s="105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1"/>
      <c r="B74" s="1052"/>
      <c r="C74" s="1052"/>
      <c r="D74" s="1052"/>
      <c r="E74" s="1052"/>
      <c r="F74" s="105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1"/>
      <c r="B75" s="1052"/>
      <c r="C75" s="1052"/>
      <c r="D75" s="1052"/>
      <c r="E75" s="1052"/>
      <c r="F75" s="105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1"/>
      <c r="B76" s="1052"/>
      <c r="C76" s="1052"/>
      <c r="D76" s="1052"/>
      <c r="E76" s="1052"/>
      <c r="F76" s="105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1"/>
      <c r="B77" s="1052"/>
      <c r="C77" s="1052"/>
      <c r="D77" s="1052"/>
      <c r="E77" s="1052"/>
      <c r="F77" s="105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1"/>
      <c r="B78" s="1052"/>
      <c r="C78" s="1052"/>
      <c r="D78" s="1052"/>
      <c r="E78" s="1052"/>
      <c r="F78" s="105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1"/>
      <c r="B79" s="1052"/>
      <c r="C79" s="1052"/>
      <c r="D79" s="1052"/>
      <c r="E79" s="1052"/>
      <c r="F79" s="105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1"/>
      <c r="B80" s="1052"/>
      <c r="C80" s="1052"/>
      <c r="D80" s="1052"/>
      <c r="E80" s="1052"/>
      <c r="F80" s="1053"/>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1"/>
      <c r="B81" s="1052"/>
      <c r="C81" s="1052"/>
      <c r="D81" s="1052"/>
      <c r="E81" s="1052"/>
      <c r="F81" s="1053"/>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1"/>
      <c r="B82" s="1052"/>
      <c r="C82" s="1052"/>
      <c r="D82" s="1052"/>
      <c r="E82" s="1052"/>
      <c r="F82" s="1053"/>
      <c r="G82" s="818"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8"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1"/>
      <c r="B83" s="1052"/>
      <c r="C83" s="1052"/>
      <c r="D83" s="1052"/>
      <c r="E83" s="1052"/>
      <c r="F83" s="1053"/>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1"/>
      <c r="B84" s="1052"/>
      <c r="C84" s="1052"/>
      <c r="D84" s="1052"/>
      <c r="E84" s="1052"/>
      <c r="F84" s="105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1"/>
      <c r="B85" s="1052"/>
      <c r="C85" s="1052"/>
      <c r="D85" s="1052"/>
      <c r="E85" s="1052"/>
      <c r="F85" s="105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1"/>
      <c r="B86" s="1052"/>
      <c r="C86" s="1052"/>
      <c r="D86" s="1052"/>
      <c r="E86" s="1052"/>
      <c r="F86" s="105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1"/>
      <c r="B87" s="1052"/>
      <c r="C87" s="1052"/>
      <c r="D87" s="1052"/>
      <c r="E87" s="1052"/>
      <c r="F87" s="105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1"/>
      <c r="B88" s="1052"/>
      <c r="C88" s="1052"/>
      <c r="D88" s="1052"/>
      <c r="E88" s="1052"/>
      <c r="F88" s="105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1"/>
      <c r="B89" s="1052"/>
      <c r="C89" s="1052"/>
      <c r="D89" s="1052"/>
      <c r="E89" s="1052"/>
      <c r="F89" s="105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1"/>
      <c r="B90" s="1052"/>
      <c r="C90" s="1052"/>
      <c r="D90" s="1052"/>
      <c r="E90" s="1052"/>
      <c r="F90" s="105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1"/>
      <c r="B91" s="1052"/>
      <c r="C91" s="1052"/>
      <c r="D91" s="1052"/>
      <c r="E91" s="1052"/>
      <c r="F91" s="105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1"/>
      <c r="B92" s="1052"/>
      <c r="C92" s="1052"/>
      <c r="D92" s="1052"/>
      <c r="E92" s="1052"/>
      <c r="F92" s="105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1"/>
      <c r="B93" s="1052"/>
      <c r="C93" s="1052"/>
      <c r="D93" s="1052"/>
      <c r="E93" s="1052"/>
      <c r="F93" s="1053"/>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1"/>
      <c r="B94" s="1052"/>
      <c r="C94" s="1052"/>
      <c r="D94" s="1052"/>
      <c r="E94" s="1052"/>
      <c r="F94" s="1053"/>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1"/>
      <c r="B95" s="1052"/>
      <c r="C95" s="1052"/>
      <c r="D95" s="1052"/>
      <c r="E95" s="1052"/>
      <c r="F95" s="1053"/>
      <c r="G95" s="818"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8"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1"/>
      <c r="B96" s="1052"/>
      <c r="C96" s="1052"/>
      <c r="D96" s="1052"/>
      <c r="E96" s="1052"/>
      <c r="F96" s="1053"/>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1"/>
      <c r="B97" s="1052"/>
      <c r="C97" s="1052"/>
      <c r="D97" s="1052"/>
      <c r="E97" s="1052"/>
      <c r="F97" s="105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1"/>
      <c r="B98" s="1052"/>
      <c r="C98" s="1052"/>
      <c r="D98" s="1052"/>
      <c r="E98" s="1052"/>
      <c r="F98" s="105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1"/>
      <c r="B99" s="1052"/>
      <c r="C99" s="1052"/>
      <c r="D99" s="1052"/>
      <c r="E99" s="1052"/>
      <c r="F99" s="105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1"/>
      <c r="B100" s="1052"/>
      <c r="C100" s="1052"/>
      <c r="D100" s="1052"/>
      <c r="E100" s="1052"/>
      <c r="F100" s="105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1"/>
      <c r="B101" s="1052"/>
      <c r="C101" s="1052"/>
      <c r="D101" s="1052"/>
      <c r="E101" s="1052"/>
      <c r="F101" s="105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1"/>
      <c r="B102" s="1052"/>
      <c r="C102" s="1052"/>
      <c r="D102" s="1052"/>
      <c r="E102" s="1052"/>
      <c r="F102" s="105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1"/>
      <c r="B103" s="1052"/>
      <c r="C103" s="1052"/>
      <c r="D103" s="1052"/>
      <c r="E103" s="1052"/>
      <c r="F103" s="105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1"/>
      <c r="B104" s="1052"/>
      <c r="C104" s="1052"/>
      <c r="D104" s="1052"/>
      <c r="E104" s="1052"/>
      <c r="F104" s="105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1"/>
      <c r="B105" s="1052"/>
      <c r="C105" s="1052"/>
      <c r="D105" s="1052"/>
      <c r="E105" s="1052"/>
      <c r="F105" s="105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1"/>
      <c r="B109" s="1052"/>
      <c r="C109" s="1052"/>
      <c r="D109" s="1052"/>
      <c r="E109" s="1052"/>
      <c r="F109" s="1053"/>
      <c r="G109" s="818"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8"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1"/>
      <c r="B110" s="1052"/>
      <c r="C110" s="1052"/>
      <c r="D110" s="1052"/>
      <c r="E110" s="1052"/>
      <c r="F110" s="1053"/>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1"/>
      <c r="B111" s="1052"/>
      <c r="C111" s="1052"/>
      <c r="D111" s="1052"/>
      <c r="E111" s="1052"/>
      <c r="F111" s="105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1"/>
      <c r="B112" s="1052"/>
      <c r="C112" s="1052"/>
      <c r="D112" s="1052"/>
      <c r="E112" s="1052"/>
      <c r="F112" s="105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1"/>
      <c r="B113" s="1052"/>
      <c r="C113" s="1052"/>
      <c r="D113" s="1052"/>
      <c r="E113" s="1052"/>
      <c r="F113" s="105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1"/>
      <c r="B114" s="1052"/>
      <c r="C114" s="1052"/>
      <c r="D114" s="1052"/>
      <c r="E114" s="1052"/>
      <c r="F114" s="105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1"/>
      <c r="B115" s="1052"/>
      <c r="C115" s="1052"/>
      <c r="D115" s="1052"/>
      <c r="E115" s="1052"/>
      <c r="F115" s="105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1"/>
      <c r="B116" s="1052"/>
      <c r="C116" s="1052"/>
      <c r="D116" s="1052"/>
      <c r="E116" s="1052"/>
      <c r="F116" s="105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1"/>
      <c r="B117" s="1052"/>
      <c r="C117" s="1052"/>
      <c r="D117" s="1052"/>
      <c r="E117" s="1052"/>
      <c r="F117" s="105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1"/>
      <c r="B118" s="1052"/>
      <c r="C118" s="1052"/>
      <c r="D118" s="1052"/>
      <c r="E118" s="1052"/>
      <c r="F118" s="105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1"/>
      <c r="B119" s="1052"/>
      <c r="C119" s="1052"/>
      <c r="D119" s="1052"/>
      <c r="E119" s="1052"/>
      <c r="F119" s="105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1"/>
      <c r="B120" s="1052"/>
      <c r="C120" s="1052"/>
      <c r="D120" s="1052"/>
      <c r="E120" s="1052"/>
      <c r="F120" s="1053"/>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1"/>
      <c r="B121" s="1052"/>
      <c r="C121" s="1052"/>
      <c r="D121" s="1052"/>
      <c r="E121" s="1052"/>
      <c r="F121" s="1053"/>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1"/>
      <c r="B122" s="1052"/>
      <c r="C122" s="1052"/>
      <c r="D122" s="1052"/>
      <c r="E122" s="1052"/>
      <c r="F122" s="1053"/>
      <c r="G122" s="818"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8"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1"/>
      <c r="B123" s="1052"/>
      <c r="C123" s="1052"/>
      <c r="D123" s="1052"/>
      <c r="E123" s="1052"/>
      <c r="F123" s="1053"/>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1"/>
      <c r="B124" s="1052"/>
      <c r="C124" s="1052"/>
      <c r="D124" s="1052"/>
      <c r="E124" s="1052"/>
      <c r="F124" s="105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1"/>
      <c r="B125" s="1052"/>
      <c r="C125" s="1052"/>
      <c r="D125" s="1052"/>
      <c r="E125" s="1052"/>
      <c r="F125" s="105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1"/>
      <c r="B126" s="1052"/>
      <c r="C126" s="1052"/>
      <c r="D126" s="1052"/>
      <c r="E126" s="1052"/>
      <c r="F126" s="105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1"/>
      <c r="B127" s="1052"/>
      <c r="C127" s="1052"/>
      <c r="D127" s="1052"/>
      <c r="E127" s="1052"/>
      <c r="F127" s="105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1"/>
      <c r="B128" s="1052"/>
      <c r="C128" s="1052"/>
      <c r="D128" s="1052"/>
      <c r="E128" s="1052"/>
      <c r="F128" s="105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1"/>
      <c r="B129" s="1052"/>
      <c r="C129" s="1052"/>
      <c r="D129" s="1052"/>
      <c r="E129" s="1052"/>
      <c r="F129" s="105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1"/>
      <c r="B130" s="1052"/>
      <c r="C130" s="1052"/>
      <c r="D130" s="1052"/>
      <c r="E130" s="1052"/>
      <c r="F130" s="105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1"/>
      <c r="B131" s="1052"/>
      <c r="C131" s="1052"/>
      <c r="D131" s="1052"/>
      <c r="E131" s="1052"/>
      <c r="F131" s="105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1"/>
      <c r="B132" s="1052"/>
      <c r="C132" s="1052"/>
      <c r="D132" s="1052"/>
      <c r="E132" s="1052"/>
      <c r="F132" s="105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1"/>
      <c r="B133" s="1052"/>
      <c r="C133" s="1052"/>
      <c r="D133" s="1052"/>
      <c r="E133" s="1052"/>
      <c r="F133" s="1053"/>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1"/>
      <c r="B134" s="1052"/>
      <c r="C134" s="1052"/>
      <c r="D134" s="1052"/>
      <c r="E134" s="1052"/>
      <c r="F134" s="1053"/>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1"/>
      <c r="B135" s="1052"/>
      <c r="C135" s="1052"/>
      <c r="D135" s="1052"/>
      <c r="E135" s="1052"/>
      <c r="F135" s="1053"/>
      <c r="G135" s="818"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8"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1"/>
      <c r="B136" s="1052"/>
      <c r="C136" s="1052"/>
      <c r="D136" s="1052"/>
      <c r="E136" s="1052"/>
      <c r="F136" s="1053"/>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1"/>
      <c r="B137" s="1052"/>
      <c r="C137" s="1052"/>
      <c r="D137" s="1052"/>
      <c r="E137" s="1052"/>
      <c r="F137" s="105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1"/>
      <c r="B138" s="1052"/>
      <c r="C138" s="1052"/>
      <c r="D138" s="1052"/>
      <c r="E138" s="1052"/>
      <c r="F138" s="105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1"/>
      <c r="B139" s="1052"/>
      <c r="C139" s="1052"/>
      <c r="D139" s="1052"/>
      <c r="E139" s="1052"/>
      <c r="F139" s="105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1"/>
      <c r="B140" s="1052"/>
      <c r="C140" s="1052"/>
      <c r="D140" s="1052"/>
      <c r="E140" s="1052"/>
      <c r="F140" s="105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1"/>
      <c r="B141" s="1052"/>
      <c r="C141" s="1052"/>
      <c r="D141" s="1052"/>
      <c r="E141" s="1052"/>
      <c r="F141" s="105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1"/>
      <c r="B142" s="1052"/>
      <c r="C142" s="1052"/>
      <c r="D142" s="1052"/>
      <c r="E142" s="1052"/>
      <c r="F142" s="105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1"/>
      <c r="B143" s="1052"/>
      <c r="C143" s="1052"/>
      <c r="D143" s="1052"/>
      <c r="E143" s="1052"/>
      <c r="F143" s="105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1"/>
      <c r="B144" s="1052"/>
      <c r="C144" s="1052"/>
      <c r="D144" s="1052"/>
      <c r="E144" s="1052"/>
      <c r="F144" s="105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1"/>
      <c r="B145" s="1052"/>
      <c r="C145" s="1052"/>
      <c r="D145" s="1052"/>
      <c r="E145" s="1052"/>
      <c r="F145" s="105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1"/>
      <c r="B146" s="1052"/>
      <c r="C146" s="1052"/>
      <c r="D146" s="1052"/>
      <c r="E146" s="1052"/>
      <c r="F146" s="1053"/>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1"/>
      <c r="B147" s="1052"/>
      <c r="C147" s="1052"/>
      <c r="D147" s="1052"/>
      <c r="E147" s="1052"/>
      <c r="F147" s="1053"/>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1"/>
      <c r="B148" s="1052"/>
      <c r="C148" s="1052"/>
      <c r="D148" s="1052"/>
      <c r="E148" s="1052"/>
      <c r="F148" s="1053"/>
      <c r="G148" s="818"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8"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1"/>
      <c r="B149" s="1052"/>
      <c r="C149" s="1052"/>
      <c r="D149" s="1052"/>
      <c r="E149" s="1052"/>
      <c r="F149" s="1053"/>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1"/>
      <c r="B150" s="1052"/>
      <c r="C150" s="1052"/>
      <c r="D150" s="1052"/>
      <c r="E150" s="1052"/>
      <c r="F150" s="105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1"/>
      <c r="B151" s="1052"/>
      <c r="C151" s="1052"/>
      <c r="D151" s="1052"/>
      <c r="E151" s="1052"/>
      <c r="F151" s="105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1"/>
      <c r="B152" s="1052"/>
      <c r="C152" s="1052"/>
      <c r="D152" s="1052"/>
      <c r="E152" s="1052"/>
      <c r="F152" s="105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1"/>
      <c r="B153" s="1052"/>
      <c r="C153" s="1052"/>
      <c r="D153" s="1052"/>
      <c r="E153" s="1052"/>
      <c r="F153" s="105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1"/>
      <c r="B154" s="1052"/>
      <c r="C154" s="1052"/>
      <c r="D154" s="1052"/>
      <c r="E154" s="1052"/>
      <c r="F154" s="105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1"/>
      <c r="B155" s="1052"/>
      <c r="C155" s="1052"/>
      <c r="D155" s="1052"/>
      <c r="E155" s="1052"/>
      <c r="F155" s="105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1"/>
      <c r="B156" s="1052"/>
      <c r="C156" s="1052"/>
      <c r="D156" s="1052"/>
      <c r="E156" s="1052"/>
      <c r="F156" s="105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1"/>
      <c r="B157" s="1052"/>
      <c r="C157" s="1052"/>
      <c r="D157" s="1052"/>
      <c r="E157" s="1052"/>
      <c r="F157" s="105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1"/>
      <c r="B158" s="1052"/>
      <c r="C158" s="1052"/>
      <c r="D158" s="1052"/>
      <c r="E158" s="1052"/>
      <c r="F158" s="105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1"/>
      <c r="B162" s="1052"/>
      <c r="C162" s="1052"/>
      <c r="D162" s="1052"/>
      <c r="E162" s="1052"/>
      <c r="F162" s="1053"/>
      <c r="G162" s="818"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8"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1"/>
      <c r="B163" s="1052"/>
      <c r="C163" s="1052"/>
      <c r="D163" s="1052"/>
      <c r="E163" s="1052"/>
      <c r="F163" s="1053"/>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1"/>
      <c r="B164" s="1052"/>
      <c r="C164" s="1052"/>
      <c r="D164" s="1052"/>
      <c r="E164" s="1052"/>
      <c r="F164" s="105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1"/>
      <c r="B165" s="1052"/>
      <c r="C165" s="1052"/>
      <c r="D165" s="1052"/>
      <c r="E165" s="1052"/>
      <c r="F165" s="105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1"/>
      <c r="B166" s="1052"/>
      <c r="C166" s="1052"/>
      <c r="D166" s="1052"/>
      <c r="E166" s="1052"/>
      <c r="F166" s="105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1"/>
      <c r="B167" s="1052"/>
      <c r="C167" s="1052"/>
      <c r="D167" s="1052"/>
      <c r="E167" s="1052"/>
      <c r="F167" s="105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1"/>
      <c r="B168" s="1052"/>
      <c r="C168" s="1052"/>
      <c r="D168" s="1052"/>
      <c r="E168" s="1052"/>
      <c r="F168" s="105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1"/>
      <c r="B169" s="1052"/>
      <c r="C169" s="1052"/>
      <c r="D169" s="1052"/>
      <c r="E169" s="1052"/>
      <c r="F169" s="105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1"/>
      <c r="B170" s="1052"/>
      <c r="C170" s="1052"/>
      <c r="D170" s="1052"/>
      <c r="E170" s="1052"/>
      <c r="F170" s="105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1"/>
      <c r="B171" s="1052"/>
      <c r="C171" s="1052"/>
      <c r="D171" s="1052"/>
      <c r="E171" s="1052"/>
      <c r="F171" s="105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1"/>
      <c r="B172" s="1052"/>
      <c r="C172" s="1052"/>
      <c r="D172" s="1052"/>
      <c r="E172" s="1052"/>
      <c r="F172" s="105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1"/>
      <c r="B173" s="1052"/>
      <c r="C173" s="1052"/>
      <c r="D173" s="1052"/>
      <c r="E173" s="1052"/>
      <c r="F173" s="1053"/>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1"/>
      <c r="B174" s="1052"/>
      <c r="C174" s="1052"/>
      <c r="D174" s="1052"/>
      <c r="E174" s="1052"/>
      <c r="F174" s="1053"/>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1"/>
      <c r="B175" s="1052"/>
      <c r="C175" s="1052"/>
      <c r="D175" s="1052"/>
      <c r="E175" s="1052"/>
      <c r="F175" s="1053"/>
      <c r="G175" s="818"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8"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1"/>
      <c r="B176" s="1052"/>
      <c r="C176" s="1052"/>
      <c r="D176" s="1052"/>
      <c r="E176" s="1052"/>
      <c r="F176" s="1053"/>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1"/>
      <c r="B177" s="1052"/>
      <c r="C177" s="1052"/>
      <c r="D177" s="1052"/>
      <c r="E177" s="1052"/>
      <c r="F177" s="105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1"/>
      <c r="B178" s="1052"/>
      <c r="C178" s="1052"/>
      <c r="D178" s="1052"/>
      <c r="E178" s="1052"/>
      <c r="F178" s="105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1"/>
      <c r="B179" s="1052"/>
      <c r="C179" s="1052"/>
      <c r="D179" s="1052"/>
      <c r="E179" s="1052"/>
      <c r="F179" s="105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1"/>
      <c r="B180" s="1052"/>
      <c r="C180" s="1052"/>
      <c r="D180" s="1052"/>
      <c r="E180" s="1052"/>
      <c r="F180" s="105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1"/>
      <c r="B181" s="1052"/>
      <c r="C181" s="1052"/>
      <c r="D181" s="1052"/>
      <c r="E181" s="1052"/>
      <c r="F181" s="105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1"/>
      <c r="B182" s="1052"/>
      <c r="C182" s="1052"/>
      <c r="D182" s="1052"/>
      <c r="E182" s="1052"/>
      <c r="F182" s="105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1"/>
      <c r="B183" s="1052"/>
      <c r="C183" s="1052"/>
      <c r="D183" s="1052"/>
      <c r="E183" s="1052"/>
      <c r="F183" s="105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1"/>
      <c r="B184" s="1052"/>
      <c r="C184" s="1052"/>
      <c r="D184" s="1052"/>
      <c r="E184" s="1052"/>
      <c r="F184" s="105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1"/>
      <c r="B185" s="1052"/>
      <c r="C185" s="1052"/>
      <c r="D185" s="1052"/>
      <c r="E185" s="1052"/>
      <c r="F185" s="105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1"/>
      <c r="B186" s="1052"/>
      <c r="C186" s="1052"/>
      <c r="D186" s="1052"/>
      <c r="E186" s="1052"/>
      <c r="F186" s="1053"/>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1"/>
      <c r="B187" s="1052"/>
      <c r="C187" s="1052"/>
      <c r="D187" s="1052"/>
      <c r="E187" s="1052"/>
      <c r="F187" s="1053"/>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1"/>
      <c r="B188" s="1052"/>
      <c r="C188" s="1052"/>
      <c r="D188" s="1052"/>
      <c r="E188" s="1052"/>
      <c r="F188" s="1053"/>
      <c r="G188" s="818"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8"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1"/>
      <c r="B189" s="1052"/>
      <c r="C189" s="1052"/>
      <c r="D189" s="1052"/>
      <c r="E189" s="1052"/>
      <c r="F189" s="1053"/>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1"/>
      <c r="B190" s="1052"/>
      <c r="C190" s="1052"/>
      <c r="D190" s="1052"/>
      <c r="E190" s="1052"/>
      <c r="F190" s="105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1"/>
      <c r="B191" s="1052"/>
      <c r="C191" s="1052"/>
      <c r="D191" s="1052"/>
      <c r="E191" s="1052"/>
      <c r="F191" s="105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1"/>
      <c r="B192" s="1052"/>
      <c r="C192" s="1052"/>
      <c r="D192" s="1052"/>
      <c r="E192" s="1052"/>
      <c r="F192" s="105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1"/>
      <c r="B193" s="1052"/>
      <c r="C193" s="1052"/>
      <c r="D193" s="1052"/>
      <c r="E193" s="1052"/>
      <c r="F193" s="105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1"/>
      <c r="B194" s="1052"/>
      <c r="C194" s="1052"/>
      <c r="D194" s="1052"/>
      <c r="E194" s="1052"/>
      <c r="F194" s="105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1"/>
      <c r="B195" s="1052"/>
      <c r="C195" s="1052"/>
      <c r="D195" s="1052"/>
      <c r="E195" s="1052"/>
      <c r="F195" s="105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1"/>
      <c r="B196" s="1052"/>
      <c r="C196" s="1052"/>
      <c r="D196" s="1052"/>
      <c r="E196" s="1052"/>
      <c r="F196" s="105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1"/>
      <c r="B197" s="1052"/>
      <c r="C197" s="1052"/>
      <c r="D197" s="1052"/>
      <c r="E197" s="1052"/>
      <c r="F197" s="105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1"/>
      <c r="B198" s="1052"/>
      <c r="C198" s="1052"/>
      <c r="D198" s="1052"/>
      <c r="E198" s="1052"/>
      <c r="F198" s="105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1"/>
      <c r="B199" s="1052"/>
      <c r="C199" s="1052"/>
      <c r="D199" s="1052"/>
      <c r="E199" s="1052"/>
      <c r="F199" s="1053"/>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1"/>
      <c r="B200" s="1052"/>
      <c r="C200" s="1052"/>
      <c r="D200" s="1052"/>
      <c r="E200" s="1052"/>
      <c r="F200" s="1053"/>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1"/>
      <c r="B201" s="1052"/>
      <c r="C201" s="1052"/>
      <c r="D201" s="1052"/>
      <c r="E201" s="1052"/>
      <c r="F201" s="1053"/>
      <c r="G201" s="818"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8"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1"/>
      <c r="B202" s="1052"/>
      <c r="C202" s="1052"/>
      <c r="D202" s="1052"/>
      <c r="E202" s="1052"/>
      <c r="F202" s="1053"/>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1"/>
      <c r="B203" s="1052"/>
      <c r="C203" s="1052"/>
      <c r="D203" s="1052"/>
      <c r="E203" s="1052"/>
      <c r="F203" s="105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1"/>
      <c r="B204" s="1052"/>
      <c r="C204" s="1052"/>
      <c r="D204" s="1052"/>
      <c r="E204" s="1052"/>
      <c r="F204" s="105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1"/>
      <c r="B205" s="1052"/>
      <c r="C205" s="1052"/>
      <c r="D205" s="1052"/>
      <c r="E205" s="1052"/>
      <c r="F205" s="105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1"/>
      <c r="B206" s="1052"/>
      <c r="C206" s="1052"/>
      <c r="D206" s="1052"/>
      <c r="E206" s="1052"/>
      <c r="F206" s="105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1"/>
      <c r="B207" s="1052"/>
      <c r="C207" s="1052"/>
      <c r="D207" s="1052"/>
      <c r="E207" s="1052"/>
      <c r="F207" s="105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1"/>
      <c r="B208" s="1052"/>
      <c r="C208" s="1052"/>
      <c r="D208" s="1052"/>
      <c r="E208" s="1052"/>
      <c r="F208" s="105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1"/>
      <c r="B209" s="1052"/>
      <c r="C209" s="1052"/>
      <c r="D209" s="1052"/>
      <c r="E209" s="1052"/>
      <c r="F209" s="105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1"/>
      <c r="B210" s="1052"/>
      <c r="C210" s="1052"/>
      <c r="D210" s="1052"/>
      <c r="E210" s="1052"/>
      <c r="F210" s="105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1"/>
      <c r="B211" s="1052"/>
      <c r="C211" s="1052"/>
      <c r="D211" s="1052"/>
      <c r="E211" s="1052"/>
      <c r="F211" s="105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1"/>
      <c r="B215" s="1052"/>
      <c r="C215" s="1052"/>
      <c r="D215" s="1052"/>
      <c r="E215" s="1052"/>
      <c r="F215" s="1053"/>
      <c r="G215" s="818"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8"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1"/>
      <c r="B216" s="1052"/>
      <c r="C216" s="1052"/>
      <c r="D216" s="1052"/>
      <c r="E216" s="1052"/>
      <c r="F216" s="1053"/>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1"/>
      <c r="B217" s="1052"/>
      <c r="C217" s="1052"/>
      <c r="D217" s="1052"/>
      <c r="E217" s="1052"/>
      <c r="F217" s="105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1"/>
      <c r="B218" s="1052"/>
      <c r="C218" s="1052"/>
      <c r="D218" s="1052"/>
      <c r="E218" s="1052"/>
      <c r="F218" s="105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1"/>
      <c r="B219" s="1052"/>
      <c r="C219" s="1052"/>
      <c r="D219" s="1052"/>
      <c r="E219" s="1052"/>
      <c r="F219" s="105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1"/>
      <c r="B220" s="1052"/>
      <c r="C220" s="1052"/>
      <c r="D220" s="1052"/>
      <c r="E220" s="1052"/>
      <c r="F220" s="105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1"/>
      <c r="B221" s="1052"/>
      <c r="C221" s="1052"/>
      <c r="D221" s="1052"/>
      <c r="E221" s="1052"/>
      <c r="F221" s="105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1"/>
      <c r="B222" s="1052"/>
      <c r="C222" s="1052"/>
      <c r="D222" s="1052"/>
      <c r="E222" s="1052"/>
      <c r="F222" s="105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1"/>
      <c r="B223" s="1052"/>
      <c r="C223" s="1052"/>
      <c r="D223" s="1052"/>
      <c r="E223" s="1052"/>
      <c r="F223" s="105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1"/>
      <c r="B224" s="1052"/>
      <c r="C224" s="1052"/>
      <c r="D224" s="1052"/>
      <c r="E224" s="1052"/>
      <c r="F224" s="105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1"/>
      <c r="B225" s="1052"/>
      <c r="C225" s="1052"/>
      <c r="D225" s="1052"/>
      <c r="E225" s="1052"/>
      <c r="F225" s="105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1"/>
      <c r="B226" s="1052"/>
      <c r="C226" s="1052"/>
      <c r="D226" s="1052"/>
      <c r="E226" s="1052"/>
      <c r="F226" s="1053"/>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1"/>
      <c r="B227" s="1052"/>
      <c r="C227" s="1052"/>
      <c r="D227" s="1052"/>
      <c r="E227" s="1052"/>
      <c r="F227" s="1053"/>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1"/>
      <c r="B228" s="1052"/>
      <c r="C228" s="1052"/>
      <c r="D228" s="1052"/>
      <c r="E228" s="1052"/>
      <c r="F228" s="1053"/>
      <c r="G228" s="818"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8"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1"/>
      <c r="B229" s="1052"/>
      <c r="C229" s="1052"/>
      <c r="D229" s="1052"/>
      <c r="E229" s="1052"/>
      <c r="F229" s="1053"/>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1"/>
      <c r="B230" s="1052"/>
      <c r="C230" s="1052"/>
      <c r="D230" s="1052"/>
      <c r="E230" s="1052"/>
      <c r="F230" s="105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1"/>
      <c r="B231" s="1052"/>
      <c r="C231" s="1052"/>
      <c r="D231" s="1052"/>
      <c r="E231" s="1052"/>
      <c r="F231" s="105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1"/>
      <c r="B232" s="1052"/>
      <c r="C232" s="1052"/>
      <c r="D232" s="1052"/>
      <c r="E232" s="1052"/>
      <c r="F232" s="105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1"/>
      <c r="B233" s="1052"/>
      <c r="C233" s="1052"/>
      <c r="D233" s="1052"/>
      <c r="E233" s="1052"/>
      <c r="F233" s="105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1"/>
      <c r="B234" s="1052"/>
      <c r="C234" s="1052"/>
      <c r="D234" s="1052"/>
      <c r="E234" s="1052"/>
      <c r="F234" s="105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1"/>
      <c r="B235" s="1052"/>
      <c r="C235" s="1052"/>
      <c r="D235" s="1052"/>
      <c r="E235" s="1052"/>
      <c r="F235" s="105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1"/>
      <c r="B236" s="1052"/>
      <c r="C236" s="1052"/>
      <c r="D236" s="1052"/>
      <c r="E236" s="1052"/>
      <c r="F236" s="105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1"/>
      <c r="B237" s="1052"/>
      <c r="C237" s="1052"/>
      <c r="D237" s="1052"/>
      <c r="E237" s="1052"/>
      <c r="F237" s="105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1"/>
      <c r="B238" s="1052"/>
      <c r="C238" s="1052"/>
      <c r="D238" s="1052"/>
      <c r="E238" s="1052"/>
      <c r="F238" s="105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1"/>
      <c r="B239" s="1052"/>
      <c r="C239" s="1052"/>
      <c r="D239" s="1052"/>
      <c r="E239" s="1052"/>
      <c r="F239" s="1053"/>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1"/>
      <c r="B240" s="1052"/>
      <c r="C240" s="1052"/>
      <c r="D240" s="1052"/>
      <c r="E240" s="1052"/>
      <c r="F240" s="1053"/>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1"/>
      <c r="B241" s="1052"/>
      <c r="C241" s="1052"/>
      <c r="D241" s="1052"/>
      <c r="E241" s="1052"/>
      <c r="F241" s="1053"/>
      <c r="G241" s="818"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8"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1"/>
      <c r="B242" s="1052"/>
      <c r="C242" s="1052"/>
      <c r="D242" s="1052"/>
      <c r="E242" s="1052"/>
      <c r="F242" s="1053"/>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1"/>
      <c r="B243" s="1052"/>
      <c r="C243" s="1052"/>
      <c r="D243" s="1052"/>
      <c r="E243" s="1052"/>
      <c r="F243" s="105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1"/>
      <c r="B244" s="1052"/>
      <c r="C244" s="1052"/>
      <c r="D244" s="1052"/>
      <c r="E244" s="1052"/>
      <c r="F244" s="105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1"/>
      <c r="B245" s="1052"/>
      <c r="C245" s="1052"/>
      <c r="D245" s="1052"/>
      <c r="E245" s="1052"/>
      <c r="F245" s="105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1"/>
      <c r="B246" s="1052"/>
      <c r="C246" s="1052"/>
      <c r="D246" s="1052"/>
      <c r="E246" s="1052"/>
      <c r="F246" s="105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1"/>
      <c r="B247" s="1052"/>
      <c r="C247" s="1052"/>
      <c r="D247" s="1052"/>
      <c r="E247" s="1052"/>
      <c r="F247" s="105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1"/>
      <c r="B248" s="1052"/>
      <c r="C248" s="1052"/>
      <c r="D248" s="1052"/>
      <c r="E248" s="1052"/>
      <c r="F248" s="105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1"/>
      <c r="B249" s="1052"/>
      <c r="C249" s="1052"/>
      <c r="D249" s="1052"/>
      <c r="E249" s="1052"/>
      <c r="F249" s="105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1"/>
      <c r="B250" s="1052"/>
      <c r="C250" s="1052"/>
      <c r="D250" s="1052"/>
      <c r="E250" s="1052"/>
      <c r="F250" s="105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1"/>
      <c r="B251" s="1052"/>
      <c r="C251" s="1052"/>
      <c r="D251" s="1052"/>
      <c r="E251" s="1052"/>
      <c r="F251" s="105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1"/>
      <c r="B252" s="1052"/>
      <c r="C252" s="1052"/>
      <c r="D252" s="1052"/>
      <c r="E252" s="1052"/>
      <c r="F252" s="1053"/>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1"/>
      <c r="B253" s="1052"/>
      <c r="C253" s="1052"/>
      <c r="D253" s="1052"/>
      <c r="E253" s="1052"/>
      <c r="F253" s="1053"/>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1"/>
      <c r="B254" s="1052"/>
      <c r="C254" s="1052"/>
      <c r="D254" s="1052"/>
      <c r="E254" s="1052"/>
      <c r="F254" s="1053"/>
      <c r="G254" s="818"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8"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1"/>
      <c r="B255" s="1052"/>
      <c r="C255" s="1052"/>
      <c r="D255" s="1052"/>
      <c r="E255" s="1052"/>
      <c r="F255" s="1053"/>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1"/>
      <c r="B256" s="1052"/>
      <c r="C256" s="1052"/>
      <c r="D256" s="1052"/>
      <c r="E256" s="1052"/>
      <c r="F256" s="105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1"/>
      <c r="B257" s="1052"/>
      <c r="C257" s="1052"/>
      <c r="D257" s="1052"/>
      <c r="E257" s="1052"/>
      <c r="F257" s="105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1"/>
      <c r="B258" s="1052"/>
      <c r="C258" s="1052"/>
      <c r="D258" s="1052"/>
      <c r="E258" s="1052"/>
      <c r="F258" s="105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1"/>
      <c r="B259" s="1052"/>
      <c r="C259" s="1052"/>
      <c r="D259" s="1052"/>
      <c r="E259" s="1052"/>
      <c r="F259" s="105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1"/>
      <c r="B260" s="1052"/>
      <c r="C260" s="1052"/>
      <c r="D260" s="1052"/>
      <c r="E260" s="1052"/>
      <c r="F260" s="105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1"/>
      <c r="B261" s="1052"/>
      <c r="C261" s="1052"/>
      <c r="D261" s="1052"/>
      <c r="E261" s="1052"/>
      <c r="F261" s="105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1"/>
      <c r="B262" s="1052"/>
      <c r="C262" s="1052"/>
      <c r="D262" s="1052"/>
      <c r="E262" s="1052"/>
      <c r="F262" s="105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1"/>
      <c r="B263" s="1052"/>
      <c r="C263" s="1052"/>
      <c r="D263" s="1052"/>
      <c r="E263" s="1052"/>
      <c r="F263" s="105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1"/>
      <c r="B264" s="1052"/>
      <c r="C264" s="1052"/>
      <c r="D264" s="1052"/>
      <c r="E264" s="1052"/>
      <c r="F264" s="105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2019-08-14T11:05:59Z</cp:lastPrinted>
  <dcterms:created xsi:type="dcterms:W3CDTF">2012-03-13T00:50:25Z</dcterms:created>
  <dcterms:modified xsi:type="dcterms:W3CDTF">2019-08-15T01:33:26Z</dcterms:modified>
</cp:coreProperties>
</file>