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ＤＰＣ班\02-1 各種作業\R2年度\201105_平成28年度から令和2年度までの行政事業レビューシートの再確認について\02_作業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<sst xmlns="http://schemas.openxmlformats.org/spreadsheetml/2006/main" count="2903" uniqueCount="665">
  <si>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</si>
  <si>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</si>
  <si>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</si>
  <si>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</si>
  <si>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</si>
  <si>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</si>
  <si>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</si>
  <si>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</si>
  <si>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</si>
  <si>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</si>
  <si>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</si>
  <si>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</si>
  <si>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</si>
  <si>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</si>
  <si>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</si>
  <si>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</si>
  <si>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</si>
  <si>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</si>
  <si>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</si>
  <si>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</si>
  <si>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</si>
  <si>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</si>
  <si>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</si>
  <si>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</si>
  <si>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</si>
  <si>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</si>
  <si>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</si>
  <si>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</si>
  <si>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</si>
  <si>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</si>
  <si>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</si>
  <si>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</si>
  <si>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</si>
  <si>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</si>
  <si>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</si>
  <si>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</si>
  <si>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</si>
  <si>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</si>
  <si>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</si>
  <si>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</si>
  <si>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</si>
  <si>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</si>
  <si>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</si>
  <si>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</si>
  <si>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</si>
  <si>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</si>
  <si>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</si>
  <si>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</si>
  <si>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</si>
  <si>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</si>
  <si>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</si>
  <si>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</si>
  <si>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</si>
  <si>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</si>
  <si>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</si>
  <si>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</si>
  <si>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</si>
  <si>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</si>
  <si>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</si>
  <si>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</si>
  <si>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</si>
  <si>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</si>
  <si>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</si>
  <si>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</si>
  <si>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</si>
  <si>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</si>
  <si>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</si>
  <si>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</si>
  <si>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</si>
  <si>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</si>
  <si>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</si>
  <si>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</si>
  <si>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</si>
  <si>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</si>
  <si>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</si>
  <si>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</si>
  <si>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</si>
  <si>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</si>
  <si>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</si>
  <si>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</si>
  <si>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</si>
  <si>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</si>
  <si>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</si>
  <si>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</si>
  <si>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</si>
  <si>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</si>
  <si>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</si>
  <si>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</si>
  <si>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</si>
  <si>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</si>
  <si>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</si>
  <si>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</si>
  <si>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</si>
  <si>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</si>
  <si>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</si>
  <si>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</si>
  <si>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</si>
  <si>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</si>
  <si>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</si>
  <si>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</si>
  <si>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</si>
  <si>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</si>
  <si>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</si>
  <si>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</si>
  <si>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</si>
  <si>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</si>
  <si>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</si>
  <si>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</si>
  <si>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</si>
  <si>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</si>
  <si>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</si>
  <si>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</si>
  <si>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</si>
  <si>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</si>
  <si>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</si>
  <si>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</si>
  <si>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</si>
  <si>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</si>
  <si>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</si>
  <si>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</si>
  <si>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</si>
  <si>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</si>
  <si>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</si>
  <si>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</si>
  <si>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</si>
  <si>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</si>
  <si>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</si>
  <si>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</si>
  <si>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</si>
  <si>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</si>
  <si>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</si>
  <si>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</si>
  <si>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</si>
  <si>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</si>
  <si>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</si>
  <si>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</si>
  <si>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</si>
  <si>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</si>
  <si>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</si>
  <si>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</si>
  <si>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</si>
  <si>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</si>
  <si>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</si>
  <si>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</si>
  <si>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</si>
  <si>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</si>
  <si>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</si>
  <si>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</si>
  <si>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</si>
  <si>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</si>
  <si>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</si>
  <si>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</si>
  <si>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</si>
  <si>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</si>
  <si>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</si>
  <si>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</si>
  <si>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</si>
  <si>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</si>
  <si>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</si>
  <si>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</si>
  <si>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</si>
  <si>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</si>
  <si>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</si>
  <si>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</si>
  <si>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</si>
  <si>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</si>
  <si>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</si>
  <si>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</si>
  <si>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</si>
  <si>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</si>
  <si>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</si>
  <si>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</si>
  <si>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</si>
  <si>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</si>
  <si>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</si>
  <si>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</si>
  <si>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</si>
  <si>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</si>
  <si>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</si>
  <si>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</si>
  <si>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</si>
  <si>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</si>
  <si>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</si>
  <si>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</si>
  <si>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</si>
  <si>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</si>
  <si>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</si>
  <si>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</si>
  <si>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</si>
  <si>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</si>
  <si>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</si>
  <si>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</si>
  <si>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</si>
  <si>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</si>
  <si>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</si>
  <si>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</si>
  <si>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</si>
  <si>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</si>
  <si>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</si>
  <si>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</si>
  <si>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</si>
  <si>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</si>
  <si>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</si>
  <si>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</si>
  <si>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</si>
  <si>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</si>
  <si>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</si>
  <si>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</si>
  <si>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</si>
  <si>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</si>
  <si>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</si>
  <si>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</si>
  <si>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</si>
  <si>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</si>
  <si>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</si>
  <si>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</si>
  <si>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</si>
  <si>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</si>
  <si>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</si>
  <si>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</si>
  <si>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</si>
  <si>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</si>
  <si>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</si>
  <si>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</si>
  <si>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</si>
  <si>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</si>
  <si>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</si>
  <si>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</si>
  <si>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</si>
  <si>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</si>
  <si>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</si>
  <si>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</si>
  <si>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</si>
  <si>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</si>
  <si>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</si>
  <si>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</si>
  <si>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</si>
  <si>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</si>
  <si>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</si>
  <si>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</si>
  <si>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</si>
  <si>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</si>
  <si>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</si>
  <si>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</si>
  <si>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</si>
  <si>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</si>
  <si>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</si>
  <si>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</si>
  <si>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</si>
  <si>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</si>
  <si>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</si>
  <si>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</si>
  <si>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</si>
  <si>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</si>
  <si>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</si>
  <si>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</si>
  <si>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</si>
  <si>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</si>
  <si>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</si>
  <si>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</si>
  <si>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</si>
  <si>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</si>
  <si>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</si>
  <si>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</si>
  <si>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</si>
  <si>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</si>
  <si>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</si>
  <si>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</si>
  <si>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</si>
  <si>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</si>
  <si>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</si>
  <si>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</si>
  <si>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</si>
  <si>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</si>
  <si>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</si>
  <si>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</si>
  <si>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</si>
  <si>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</si>
  <si>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</si>
  <si>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</si>
  <si>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</si>
  <si>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</si>
  <si>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</si>
  <si>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</si>
  <si>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</si>
  <si>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</si>
  <si>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</si>
  <si>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</si>
  <si>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</si>
  <si>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</si>
  <si>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</si>
  <si>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</si>
  <si>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</si>
  <si>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</si>
  <si>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</si>
  <si>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</si>
  <si>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</si>
  <si>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</si>
  <si>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</si>
  <si>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</si>
  <si>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</si>
  <si>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</si>
  <si>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</si>
  <si>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</si>
  <si>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</si>
  <si>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</si>
  <si>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</si>
  <si>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</si>
  <si>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</si>
  <si>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</si>
  <si>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</si>
  <si>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</si>
  <si>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</si>
  <si>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</si>
  <si>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</si>
  <si>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</si>
  <si>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</si>
  <si>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</si>
  <si>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</si>
  <si>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</si>
  <si>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</si>
  <si>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</si>
  <si>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</si>
  <si>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</si>
  <si>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</si>
  <si>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</si>
  <si>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</si>
  <si>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</si>
  <si>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</si>
  <si>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</si>
  <si>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</si>
  <si>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</si>
  <si>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</si>
  <si>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</si>
  <si>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</si>
  <si>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</si>
  <si>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</si>
  <si>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</si>
  <si>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</si>
  <si>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</si>
  <si>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</si>
  <si>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</si>
  <si>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</si>
  <si>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</si>
  <si>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</si>
  <si>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</si>
  <si>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</si>
  <si>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</si>
  <si>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</si>
  <si>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</si>
  <si>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</si>
  <si>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</si>
  <si>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</si>
  <si>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</si>
  <si>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</si>
  <si>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</si>
  <si>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</si>
  <si>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</si>
  <si>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</si>
  <si>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</si>
  <si>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</si>
  <si>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</si>
  <si>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</si>
  <si>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</si>
  <si>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</si>
  <si>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</si>
  <si>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</si>
  <si>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</si>
  <si>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</si>
  <si>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</si>
  <si>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</si>
  <si>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</si>
  <si>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</si>
  <si>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</si>
  <si>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</si>
  <si>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</si>
  <si>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</si>
  <si>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</si>
  <si>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</si>
  <si>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</si>
  <si>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</si>
  <si>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</si>
  <si>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</si>
  <si>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</si>
  <si>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</si>
  <si>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</si>
  <si>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</si>
  <si>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</si>
  <si>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</si>
  <si>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</si>
  <si>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</si>
  <si>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</si>
  <si>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</si>
  <si>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</si>
  <si>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</si>
  <si>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</si>
  <si>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</si>
  <si>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</si>
  <si>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</si>
  <si>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</si>
  <si>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</si>
  <si>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</si>
  <si>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</si>
  <si>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</si>
  <si>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</si>
  <si>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</si>
  <si>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</si>
  <si>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</si>
  <si>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</si>
  <si>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</si>
  <si>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</si>
  <si>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</si>
  <si>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</si>
  <si>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</si>
  <si>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</si>
  <si>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</si>
  <si>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</si>
  <si>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</si>
  <si>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</si>
  <si>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</si>
  <si>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</si>
  <si>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</si>
  <si>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</si>
  <si>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</si>
  <si>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</si>
  <si>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</si>
  <si>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</si>
  <si>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</si>
  <si>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</si>
  <si>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</si>
  <si>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</si>
  <si>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</si>
  <si>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</si>
  <si>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</si>
  <si>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</si>
  <si>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</si>
  <si>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</si>
  <si>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</si>
  <si>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</si>
  <si>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</si>
  <si>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</si>
  <si>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</si>
  <si>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</si>
  <si>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</si>
  <si>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</si>
  <si>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</si>
  <si>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</si>
  <si>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</si>
  <si>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</si>
  <si>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</si>
  <si>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</si>
  <si>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</si>
  <si>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</si>
  <si>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</si>
  <si>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</si>
  <si>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</si>
  <si>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</si>
  <si>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</si>
  <si>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</si>
  <si>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</si>
  <si>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</si>
  <si>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</si>
  <si>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</si>
  <si>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</si>
  <si>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</si>
  <si>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</si>
  <si>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</si>
  <si>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</si>
  <si>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</si>
  <si>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</si>
  <si>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</si>
  <si>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</si>
  <si>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</si>
  <si>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</si>
  <si>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</si>
  <si>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</si>
  <si>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</si>
  <si>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</si>
  <si>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</si>
  <si>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</si>
  <si>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</si>
  <si>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</si>
  <si>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</si>
  <si>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</si>
  <si>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</si>
  <si>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</si>
  <si>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</si>
  <si>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</si>
  <si>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</si>
  <si>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</si>
  <si>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</si>
  <si>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</si>
  <si>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</si>
  <si>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</si>
  <si>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</si>
  <si>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</si>
  <si>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</si>
  <si>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</si>
  <si>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</si>
  <si>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</si>
  <si>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</si>
  <si>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</si>
  <si>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</si>
  <si>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</si>
  <si>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</si>
  <si>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</si>
  <si>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</si>
  <si>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</si>
  <si>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</si>
  <si>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</si>
  <si>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</si>
  <si>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</si>
  <si>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</si>
  <si>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</si>
  <si>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</si>
  <si>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</si>
  <si>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</si>
  <si>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</si>
  <si>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</si>
  <si>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</si>
  <si>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</si>
  <si>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</si>
  <si>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</si>
  <si>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</si>
  <si>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</si>
  <si>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</si>
  <si>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</si>
  <si>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</si>
  <si>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</si>
  <si>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</si>
  <si>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</si>
  <si>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</si>
  <si>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</si>
  <si>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</si>
  <si>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</si>
  <si>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</si>
  <si>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</si>
  <si>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</si>
  <si>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</si>
  <si>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</si>
  <si>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</si>
  <si>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</si>
  <si>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</si>
  <si>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</si>
  <si>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</si>
  <si>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</si>
  <si>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</si>
  <si>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</si>
  <si>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</si>
  <si>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</si>
  <si>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</si>
  <si>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</si>
  <si>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</si>
  <si>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</si>
  <si>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</si>
  <si>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</si>
  <si>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</si>
  <si>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</si>
  <si>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</si>
  <si>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</si>
  <si>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</si>
  <si>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</si>
  <si>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</si>
  <si>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</si>
  <si>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</si>
  <si>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</si>
  <si>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</si>
  <si>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</si>
  <si>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</si>
  <si>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診療報酬体系見直し後の評価等にかかる調査に必要な経費（入院医療等の評価に関する調査研究）</t>
    <phoneticPr fontId="5"/>
  </si>
  <si>
    <t>保険局</t>
    <rPh sb="0" eb="3">
      <t>ホケンキョク</t>
    </rPh>
    <phoneticPr fontId="5"/>
  </si>
  <si>
    <t>医療課</t>
    <rPh sb="0" eb="3">
      <t>イリョウカ</t>
    </rPh>
    <phoneticPr fontId="5"/>
  </si>
  <si>
    <t>森光　敬子</t>
    <rPh sb="0" eb="2">
      <t>モリミツ</t>
    </rPh>
    <rPh sb="3" eb="5">
      <t>ケイコ</t>
    </rPh>
    <phoneticPr fontId="5"/>
  </si>
  <si>
    <t>○</t>
  </si>
  <si>
    <t>診療報酬調査専門組織運営要領（平成15年７月１日）
中央社会保険医療協議会了解事項</t>
    <phoneticPr fontId="5"/>
  </si>
  <si>
    <t>-</t>
  </si>
  <si>
    <t>-</t>
    <phoneticPr fontId="5"/>
  </si>
  <si>
    <t>-</t>
    <phoneticPr fontId="5"/>
  </si>
  <si>
    <t>社会保険基礎調査委託費</t>
    <rPh sb="0" eb="2">
      <t>シャカイ</t>
    </rPh>
    <rPh sb="2" eb="4">
      <t>ホケン</t>
    </rPh>
    <rPh sb="4" eb="6">
      <t>キソ</t>
    </rPh>
    <rPh sb="6" eb="8">
      <t>チョウサ</t>
    </rPh>
    <rPh sb="8" eb="11">
      <t>イタクヒ</t>
    </rPh>
    <phoneticPr fontId="5"/>
  </si>
  <si>
    <t>診療報酬改定に向けた検討を行う際の基礎となる重要な資料として、中央社会保険医療協議会等において当該調査結果を十分に活用する。</t>
    <phoneticPr fontId="5"/>
  </si>
  <si>
    <t>調査項目の活用率（調査項目のうち、中医協等の基礎資料として活用した調査項目の割合）　　（活用項目数／調査実施項目）</t>
    <rPh sb="44" eb="46">
      <t>カツヨウ</t>
    </rPh>
    <rPh sb="46" eb="49">
      <t>コウモクスウ</t>
    </rPh>
    <rPh sb="50" eb="52">
      <t>チョウサ</t>
    </rPh>
    <rPh sb="52" eb="54">
      <t>ジッシ</t>
    </rPh>
    <rPh sb="54" eb="56">
      <t>コウモク</t>
    </rPh>
    <phoneticPr fontId="5"/>
  </si>
  <si>
    <t>％</t>
    <phoneticPr fontId="5"/>
  </si>
  <si>
    <t>％</t>
    <phoneticPr fontId="5"/>
  </si>
  <si>
    <t>-</t>
    <phoneticPr fontId="5"/>
  </si>
  <si>
    <t>-</t>
    <phoneticPr fontId="5"/>
  </si>
  <si>
    <t>-</t>
    <phoneticPr fontId="5"/>
  </si>
  <si>
    <t>中央社会保険医療協議会及び入院医療等の調査・評価分科会資料</t>
    <rPh sb="0" eb="2">
      <t>チュウオウ</t>
    </rPh>
    <rPh sb="2" eb="4">
      <t>シャカイ</t>
    </rPh>
    <rPh sb="4" eb="6">
      <t>ホケン</t>
    </rPh>
    <rPh sb="6" eb="8">
      <t>イリョウ</t>
    </rPh>
    <rPh sb="8" eb="11">
      <t>キョウギカイ</t>
    </rPh>
    <rPh sb="11" eb="12">
      <t>オヨ</t>
    </rPh>
    <rPh sb="13" eb="15">
      <t>ニュウイン</t>
    </rPh>
    <rPh sb="15" eb="17">
      <t>イリョウ</t>
    </rPh>
    <rPh sb="17" eb="18">
      <t>トウ</t>
    </rPh>
    <rPh sb="19" eb="21">
      <t>チョウサ</t>
    </rPh>
    <rPh sb="22" eb="24">
      <t>ヒョウカ</t>
    </rPh>
    <rPh sb="24" eb="27">
      <t>ブンカカイ</t>
    </rPh>
    <rPh sb="27" eb="29">
      <t>シリョウ</t>
    </rPh>
    <phoneticPr fontId="5"/>
  </si>
  <si>
    <t>調査対象施設数</t>
    <phoneticPr fontId="5"/>
  </si>
  <si>
    <t>調査対象施設数</t>
    <rPh sb="0" eb="2">
      <t>チョウサ</t>
    </rPh>
    <rPh sb="2" eb="4">
      <t>タイショウ</t>
    </rPh>
    <rPh sb="4" eb="7">
      <t>シセツスウ</t>
    </rPh>
    <phoneticPr fontId="5"/>
  </si>
  <si>
    <t>単位当たりコスト　＝　X／Y
X：「執行額」
Y：「調査対象施設数」　　　　　　　　　　　　　　</t>
    <rPh sb="0" eb="2">
      <t>タンイ</t>
    </rPh>
    <rPh sb="2" eb="3">
      <t>ア</t>
    </rPh>
    <rPh sb="18" eb="20">
      <t>シッコウ</t>
    </rPh>
    <rPh sb="20" eb="21">
      <t>ガク</t>
    </rPh>
    <rPh sb="26" eb="28">
      <t>チョウサ</t>
    </rPh>
    <rPh sb="28" eb="30">
      <t>タイショウ</t>
    </rPh>
    <rPh sb="30" eb="33">
      <t>シセツスウ</t>
    </rPh>
    <phoneticPr fontId="5"/>
  </si>
  <si>
    <t>千円</t>
    <rPh sb="0" eb="2">
      <t>センエン</t>
    </rPh>
    <phoneticPr fontId="5"/>
  </si>
  <si>
    <t>X（百万円）　　/Y</t>
    <rPh sb="2" eb="4">
      <t>ヒャクマン</t>
    </rPh>
    <rPh sb="4" eb="5">
      <t>エン</t>
    </rPh>
    <phoneticPr fontId="5"/>
  </si>
  <si>
    <t>170/10,627</t>
    <phoneticPr fontId="5"/>
  </si>
  <si>
    <t>86/3,146</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</si>
  <si>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</si>
  <si>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</si>
  <si>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</si>
  <si>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</si>
  <si>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</si>
  <si>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</si>
  <si>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</si>
  <si>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本調査は、急性期患者や長期入院患者等の入院医療の実態を調査し、次回診療報酬改定にあたっての企画立案に資する基礎資料を整備することを目的とする。</t>
    <phoneticPr fontId="5"/>
  </si>
  <si>
    <t>-</t>
    <phoneticPr fontId="5"/>
  </si>
  <si>
    <t>-</t>
    <phoneticPr fontId="5"/>
  </si>
  <si>
    <t>-</t>
    <phoneticPr fontId="5"/>
  </si>
  <si>
    <t>-</t>
    <phoneticPr fontId="5"/>
  </si>
  <si>
    <t>-</t>
    <phoneticPr fontId="5"/>
  </si>
  <si>
    <t>-</t>
    <phoneticPr fontId="5"/>
  </si>
  <si>
    <t>-</t>
    <phoneticPr fontId="5"/>
  </si>
  <si>
    <t>診療報酬改定に向けた検討を行う際に必要な基礎資料を収集することを主な目的としており、広く国民のニーズがあり、国費を投入しなければ事業目的が達成できない。</t>
    <phoneticPr fontId="5"/>
  </si>
  <si>
    <t>診療報酬改定を向けた検討を行う際の基礎となる重要な資料であり、迅速にデータの収集・分析を行う必要があることから、国で実施すべきである。</t>
    <phoneticPr fontId="5"/>
  </si>
  <si>
    <t>診療報酬改定という明確な政策目的を達成するために必要となる基礎資料を収集するものであり、優先度の高い事業である。</t>
    <phoneticPr fontId="5"/>
  </si>
  <si>
    <t>無</t>
  </si>
  <si>
    <t>‐</t>
  </si>
  <si>
    <t>-</t>
    <phoneticPr fontId="5"/>
  </si>
  <si>
    <t>一般競争入札（最低価格落札方式及び総合評価落札方式）を行うことにより、コストの削減に努めている。</t>
    <phoneticPr fontId="5"/>
  </si>
  <si>
    <t>調査の実施及びとりまとめ等、事業遂行のための必要な費目・使途に限定されている。</t>
  </si>
  <si>
    <t>-</t>
    <phoneticPr fontId="5"/>
  </si>
  <si>
    <t>診療報酬改定に向けた検討を行う際の基礎となる重要な資料として、中央社会保険医療協議会等において当該調査結果は全て活用されている。</t>
    <rPh sb="7" eb="8">
      <t>ム</t>
    </rPh>
    <rPh sb="10" eb="12">
      <t>ケントウ</t>
    </rPh>
    <rPh sb="13" eb="14">
      <t>オコナ</t>
    </rPh>
    <rPh sb="15" eb="16">
      <t>サイ</t>
    </rPh>
    <rPh sb="17" eb="19">
      <t>キソ</t>
    </rPh>
    <rPh sb="22" eb="24">
      <t>ジュウヨウ</t>
    </rPh>
    <rPh sb="25" eb="27">
      <t>シリョウ</t>
    </rPh>
    <rPh sb="31" eb="33">
      <t>チュウオウ</t>
    </rPh>
    <rPh sb="33" eb="35">
      <t>シャカイ</t>
    </rPh>
    <rPh sb="35" eb="37">
      <t>ホケン</t>
    </rPh>
    <rPh sb="37" eb="39">
      <t>イリョウ</t>
    </rPh>
    <rPh sb="39" eb="42">
      <t>キョウギカイ</t>
    </rPh>
    <rPh sb="42" eb="43">
      <t>トウ</t>
    </rPh>
    <rPh sb="47" eb="49">
      <t>トウガイ</t>
    </rPh>
    <rPh sb="49" eb="51">
      <t>チョウサ</t>
    </rPh>
    <rPh sb="51" eb="53">
      <t>ケッカ</t>
    </rPh>
    <rPh sb="54" eb="55">
      <t>スベ</t>
    </rPh>
    <rPh sb="56" eb="58">
      <t>カツヨウ</t>
    </rPh>
    <phoneticPr fontId="5"/>
  </si>
  <si>
    <t>-</t>
    <phoneticPr fontId="5"/>
  </si>
  <si>
    <t>診療報酬改定において必要とされる十分なデータを得られている。</t>
    <rPh sb="0" eb="2">
      <t>シンリョウ</t>
    </rPh>
    <rPh sb="2" eb="4">
      <t>ホウシュウ</t>
    </rPh>
    <rPh sb="4" eb="6">
      <t>カイテイ</t>
    </rPh>
    <rPh sb="10" eb="12">
      <t>ヒツヨウ</t>
    </rPh>
    <rPh sb="16" eb="18">
      <t>ジュウブン</t>
    </rPh>
    <rPh sb="23" eb="24">
      <t>エ</t>
    </rPh>
    <phoneticPr fontId="5"/>
  </si>
  <si>
    <t>調査結果は診療報酬改定に向けた検討資料等で全て活用されている。</t>
    <rPh sb="0" eb="2">
      <t>チョウサ</t>
    </rPh>
    <rPh sb="21" eb="22">
      <t>スベ</t>
    </rPh>
    <rPh sb="23" eb="25">
      <t>カツヨウ</t>
    </rPh>
    <phoneticPr fontId="5"/>
  </si>
  <si>
    <t>診療報酬体系見直し後の評価等に係る調査に必要な経費（「急性期の包括評価に係る調査に要する経費」及び「ＤＰＣ制度の見直しに係る調査経費」）</t>
    <phoneticPr fontId="5"/>
  </si>
  <si>
    <t>診療報酬体系見直し後の評価等に係る調査を実施するという観点では本事業（診療報酬体系見直し後の評価等に係る調査（入院医療等の評価にかかる調査研究）と左記に掲げる事業は類似してはいるが、調査内容、調査客体及び調査手法等が異なり、適切に役割分担ができている。</t>
    <rPh sb="20" eb="22">
      <t>ジッシ</t>
    </rPh>
    <rPh sb="27" eb="29">
      <t>カンテン</t>
    </rPh>
    <rPh sb="31" eb="32">
      <t>ホン</t>
    </rPh>
    <rPh sb="32" eb="34">
      <t>ジギョウ</t>
    </rPh>
    <rPh sb="35" eb="37">
      <t>シンリョウ</t>
    </rPh>
    <rPh sb="37" eb="39">
      <t>ホウシュウ</t>
    </rPh>
    <rPh sb="39" eb="41">
      <t>タイケイ</t>
    </rPh>
    <rPh sb="41" eb="43">
      <t>ミナオ</t>
    </rPh>
    <rPh sb="44" eb="45">
      <t>ゴ</t>
    </rPh>
    <rPh sb="46" eb="48">
      <t>ヒョウカ</t>
    </rPh>
    <rPh sb="48" eb="49">
      <t>トウ</t>
    </rPh>
    <rPh sb="50" eb="51">
      <t>カカ</t>
    </rPh>
    <rPh sb="52" eb="54">
      <t>チョウサ</t>
    </rPh>
    <rPh sb="55" eb="57">
      <t>ニュウイン</t>
    </rPh>
    <rPh sb="57" eb="59">
      <t>イリョウ</t>
    </rPh>
    <rPh sb="59" eb="60">
      <t>トウ</t>
    </rPh>
    <rPh sb="61" eb="63">
      <t>ヒョウカ</t>
    </rPh>
    <rPh sb="67" eb="69">
      <t>チョウサ</t>
    </rPh>
    <rPh sb="69" eb="71">
      <t>ケンキュウ</t>
    </rPh>
    <rPh sb="73" eb="75">
      <t>サキ</t>
    </rPh>
    <rPh sb="76" eb="77">
      <t>カカ</t>
    </rPh>
    <rPh sb="79" eb="81">
      <t>ジギョウ</t>
    </rPh>
    <phoneticPr fontId="5"/>
  </si>
  <si>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</si>
  <si>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当該事業は診療報酬改定を議論する上で必要となるデータの収集・分析を行うものであり、その調査結果等については中央社会保険医療協議会等の場でも使用されており、今後も継続的な実施が必要な事業である。
調達にあたっては、従来より一般競争入札（総合評価落札方式及び最低価格落札方式）による調達を実施し、競争性を確保しているところであるが、結果的に１者入札となっている年度や事業があるため引き続き応札業者を増やすための取り組みが必要となる。
不用額が多く出ている年度については、①診療報酬改定に向けた調査は、改定を実施した年度に比較的規模の大きな調査を実施するため予算額が多くなっているが、調査項目や調査客体数等は中央社会保健医療協議会等での議論の進捗に応じて決まるため、予算要求時の調査規模との乖離が発生する場合があることや、②当初、医療機関に対して調査を行い、その結果を踏まえてデータ分析を実施する予定であったところ、事業の効率化等の観点から厚生労働省から貸与するデータを用いて分析業務のみを委託した事業があったこと、等によるものであり、特段の問題はないと判断する。</t>
    <rPh sb="0" eb="2">
      <t>トウガイ</t>
    </rPh>
    <rPh sb="2" eb="4">
      <t>ジギョウ</t>
    </rPh>
    <rPh sb="27" eb="29">
      <t>シュウシュウ</t>
    </rPh>
    <rPh sb="30" eb="32">
      <t>ブンセキ</t>
    </rPh>
    <rPh sb="33" eb="34">
      <t>オコナ</t>
    </rPh>
    <rPh sb="43" eb="45">
      <t>チョウサ</t>
    </rPh>
    <rPh sb="45" eb="47">
      <t>ケッカ</t>
    </rPh>
    <rPh sb="47" eb="48">
      <t>トウ</t>
    </rPh>
    <rPh sb="53" eb="55">
      <t>チュウオウ</t>
    </rPh>
    <rPh sb="55" eb="57">
      <t>シャカイ</t>
    </rPh>
    <rPh sb="57" eb="59">
      <t>ホケン</t>
    </rPh>
    <rPh sb="59" eb="61">
      <t>イリョウ</t>
    </rPh>
    <rPh sb="61" eb="64">
      <t>キョウギカイ</t>
    </rPh>
    <rPh sb="64" eb="65">
      <t>トウ</t>
    </rPh>
    <rPh sb="66" eb="67">
      <t>バ</t>
    </rPh>
    <rPh sb="69" eb="71">
      <t>シヨウ</t>
    </rPh>
    <rPh sb="97" eb="99">
      <t>チョウタツ</t>
    </rPh>
    <rPh sb="106" eb="108">
      <t>ジュウライ</t>
    </rPh>
    <rPh sb="110" eb="112">
      <t>イッパン</t>
    </rPh>
    <rPh sb="112" eb="114">
      <t>キョウソウ</t>
    </rPh>
    <rPh sb="114" eb="116">
      <t>ニュウサツ</t>
    </rPh>
    <rPh sb="117" eb="119">
      <t>ソウゴウ</t>
    </rPh>
    <rPh sb="119" eb="121">
      <t>ヒョウカ</t>
    </rPh>
    <rPh sb="121" eb="123">
      <t>ラクサツ</t>
    </rPh>
    <rPh sb="123" eb="125">
      <t>ホウシキ</t>
    </rPh>
    <rPh sb="125" eb="126">
      <t>オヨ</t>
    </rPh>
    <rPh sb="127" eb="129">
      <t>サイテイ</t>
    </rPh>
    <rPh sb="129" eb="131">
      <t>カカク</t>
    </rPh>
    <rPh sb="131" eb="133">
      <t>ラクサツ</t>
    </rPh>
    <rPh sb="133" eb="135">
      <t>ホウシキ</t>
    </rPh>
    <rPh sb="139" eb="141">
      <t>チョウタツ</t>
    </rPh>
    <rPh sb="142" eb="144">
      <t>ジッシ</t>
    </rPh>
    <rPh sb="146" eb="149">
      <t>キョウソウセイ</t>
    </rPh>
    <rPh sb="150" eb="152">
      <t>カクホ</t>
    </rPh>
    <rPh sb="164" eb="167">
      <t>ケッカテキ</t>
    </rPh>
    <rPh sb="169" eb="170">
      <t>シャ</t>
    </rPh>
    <rPh sb="170" eb="172">
      <t>ニュウサツ</t>
    </rPh>
    <rPh sb="178" eb="180">
      <t>ネンド</t>
    </rPh>
    <rPh sb="181" eb="183">
      <t>ジギョウ</t>
    </rPh>
    <rPh sb="188" eb="189">
      <t>ヒ</t>
    </rPh>
    <rPh sb="190" eb="191">
      <t>ツヅ</t>
    </rPh>
    <rPh sb="192" eb="194">
      <t>オウサツ</t>
    </rPh>
    <rPh sb="194" eb="196">
      <t>ギョウシャ</t>
    </rPh>
    <rPh sb="197" eb="198">
      <t>フ</t>
    </rPh>
    <rPh sb="203" eb="204">
      <t>ト</t>
    </rPh>
    <rPh sb="205" eb="206">
      <t>ク</t>
    </rPh>
    <rPh sb="208" eb="210">
      <t>ヒツヨウ</t>
    </rPh>
    <rPh sb="215" eb="218">
      <t>フヨウガク</t>
    </rPh>
    <rPh sb="219" eb="220">
      <t>オオ</t>
    </rPh>
    <rPh sb="221" eb="222">
      <t>デ</t>
    </rPh>
    <rPh sb="225" eb="227">
      <t>ネンド</t>
    </rPh>
    <rPh sb="234" eb="236">
      <t>シンリョウ</t>
    </rPh>
    <rPh sb="236" eb="238">
      <t>ホウシュウ</t>
    </rPh>
    <rPh sb="244" eb="246">
      <t>チョウサ</t>
    </rPh>
    <rPh sb="264" eb="265">
      <t>オオ</t>
    </rPh>
    <rPh sb="289" eb="291">
      <t>チョウサ</t>
    </rPh>
    <rPh sb="309" eb="312">
      <t>キョウギカイ</t>
    </rPh>
    <rPh sb="312" eb="313">
      <t>トウ</t>
    </rPh>
    <rPh sb="318" eb="320">
      <t>シンチョク</t>
    </rPh>
    <rPh sb="321" eb="322">
      <t>オウ</t>
    </rPh>
    <rPh sb="324" eb="325">
      <t>キ</t>
    </rPh>
    <rPh sb="330" eb="332">
      <t>ヨサン</t>
    </rPh>
    <rPh sb="332" eb="334">
      <t>ヨウキュウ</t>
    </rPh>
    <rPh sb="336" eb="338">
      <t>チョウサ</t>
    </rPh>
    <rPh sb="338" eb="340">
      <t>キボ</t>
    </rPh>
    <rPh sb="342" eb="344">
      <t>カイリ</t>
    </rPh>
    <rPh sb="345" eb="347">
      <t>ハッセイ</t>
    </rPh>
    <rPh sb="349" eb="351">
      <t>バアイ</t>
    </rPh>
    <rPh sb="359" eb="361">
      <t>トウショ</t>
    </rPh>
    <rPh sb="411" eb="412">
      <t>トウ</t>
    </rPh>
    <rPh sb="417" eb="419">
      <t>コウセイ</t>
    </rPh>
    <rPh sb="419" eb="422">
      <t>ロウドウショウ</t>
    </rPh>
    <rPh sb="424" eb="426">
      <t>タイヨ</t>
    </rPh>
    <rPh sb="432" eb="433">
      <t>モチ</t>
    </rPh>
    <rPh sb="435" eb="437">
      <t>ブンセキ</t>
    </rPh>
    <rPh sb="437" eb="439">
      <t>ギョウム</t>
    </rPh>
    <rPh sb="442" eb="444">
      <t>イタク</t>
    </rPh>
    <rPh sb="446" eb="448">
      <t>ジギョウ</t>
    </rPh>
    <rPh sb="455" eb="456">
      <t>トウ</t>
    </rPh>
    <phoneticPr fontId="5"/>
  </si>
  <si>
    <t>282-1</t>
    <phoneticPr fontId="5"/>
  </si>
  <si>
    <t>254</t>
    <phoneticPr fontId="5"/>
  </si>
  <si>
    <t>220</t>
    <phoneticPr fontId="5"/>
  </si>
  <si>
    <t>265</t>
    <phoneticPr fontId="5"/>
  </si>
  <si>
    <t>275</t>
    <phoneticPr fontId="5"/>
  </si>
  <si>
    <t>269</t>
    <phoneticPr fontId="5"/>
  </si>
  <si>
    <t>A.みずほ情報総研株式会社</t>
    <rPh sb="5" eb="7">
      <t>ジョウホウ</t>
    </rPh>
    <rPh sb="7" eb="9">
      <t>ソウケン</t>
    </rPh>
    <rPh sb="9" eb="13">
      <t>カブシキガイシャ</t>
    </rPh>
    <phoneticPr fontId="5"/>
  </si>
  <si>
    <t>B.株式会社日立製作所</t>
    <rPh sb="2" eb="6">
      <t>カブシキガイシャ</t>
    </rPh>
    <rPh sb="6" eb="8">
      <t>ヒタチ</t>
    </rPh>
    <rPh sb="8" eb="11">
      <t>セイサクショ</t>
    </rPh>
    <phoneticPr fontId="5"/>
  </si>
  <si>
    <t>C.デロイトトーマツコンサルティング合同会社</t>
    <rPh sb="18" eb="20">
      <t>ゴウドウ</t>
    </rPh>
    <rPh sb="20" eb="22">
      <t>ガイシャ</t>
    </rPh>
    <phoneticPr fontId="5"/>
  </si>
  <si>
    <t>みずほ情報総研株式会社</t>
    <rPh sb="3" eb="5">
      <t>ジョウホウ</t>
    </rPh>
    <rPh sb="5" eb="7">
      <t>ソウケン</t>
    </rPh>
    <rPh sb="7" eb="11">
      <t>カブシキガイシャ</t>
    </rPh>
    <phoneticPr fontId="5"/>
  </si>
  <si>
    <t>事業概要に沿った業務の実施
（「入院医療等における実態調査」に係るデータ集計・分析業務）</t>
    <rPh sb="0" eb="4">
      <t>ジギョウガイヨウ</t>
    </rPh>
    <rPh sb="5" eb="6">
      <t>ソ</t>
    </rPh>
    <rPh sb="8" eb="10">
      <t>ギョウム</t>
    </rPh>
    <rPh sb="11" eb="13">
      <t>ジッシ</t>
    </rPh>
    <rPh sb="16" eb="18">
      <t>ニュウイン</t>
    </rPh>
    <rPh sb="18" eb="20">
      <t>イリョウ</t>
    </rPh>
    <rPh sb="20" eb="21">
      <t>トウ</t>
    </rPh>
    <rPh sb="25" eb="27">
      <t>ジッタイ</t>
    </rPh>
    <rPh sb="27" eb="29">
      <t>チョウサ</t>
    </rPh>
    <rPh sb="31" eb="32">
      <t>カカ</t>
    </rPh>
    <rPh sb="36" eb="38">
      <t>シュウケイ</t>
    </rPh>
    <rPh sb="39" eb="41">
      <t>ブンセキ</t>
    </rPh>
    <rPh sb="41" eb="43">
      <t>ギョウム</t>
    </rPh>
    <phoneticPr fontId="5"/>
  </si>
  <si>
    <t>株式会社日立製作所</t>
    <rPh sb="0" eb="4">
      <t>カブシキガイシャ</t>
    </rPh>
    <rPh sb="4" eb="6">
      <t>ヒタチ</t>
    </rPh>
    <rPh sb="6" eb="9">
      <t>セイサクショ</t>
    </rPh>
    <phoneticPr fontId="5"/>
  </si>
  <si>
    <t>事業概要に沿った業務の実施
（「電子レセプトデータ等に係る集計分析業務」に係るデータ集計・分析業務）</t>
    <rPh sb="0" eb="4">
      <t>ジギョウガイヨウ</t>
    </rPh>
    <rPh sb="5" eb="6">
      <t>ソ</t>
    </rPh>
    <rPh sb="8" eb="10">
      <t>ギョウム</t>
    </rPh>
    <rPh sb="11" eb="13">
      <t>ジッシ</t>
    </rPh>
    <rPh sb="16" eb="18">
      <t>デンシ</t>
    </rPh>
    <rPh sb="25" eb="26">
      <t>トウ</t>
    </rPh>
    <rPh sb="27" eb="28">
      <t>カカワ</t>
    </rPh>
    <rPh sb="29" eb="31">
      <t>シュウケイ</t>
    </rPh>
    <rPh sb="31" eb="33">
      <t>ブンセキ</t>
    </rPh>
    <rPh sb="33" eb="35">
      <t>ギョウム</t>
    </rPh>
    <rPh sb="37" eb="38">
      <t>カカ</t>
    </rPh>
    <rPh sb="42" eb="44">
      <t>シュウケイ</t>
    </rPh>
    <rPh sb="45" eb="47">
      <t>ブンセキ</t>
    </rPh>
    <rPh sb="47" eb="49">
      <t>ギョウム</t>
    </rPh>
    <phoneticPr fontId="5"/>
  </si>
  <si>
    <t>デロイトトーマツコンサルティング合同会社</t>
    <rPh sb="16" eb="20">
      <t>ゴウドウガイシャ</t>
    </rPh>
    <phoneticPr fontId="5"/>
  </si>
  <si>
    <t>事業概要に沿った業務の実施
（「妊産婦の医療や健康管理等に関する調査」に係るデータ集計・分析業務）</t>
    <rPh sb="0" eb="4">
      <t>ジギョウガイヨウ</t>
    </rPh>
    <rPh sb="5" eb="6">
      <t>ソ</t>
    </rPh>
    <rPh sb="8" eb="10">
      <t>ギョウム</t>
    </rPh>
    <rPh sb="11" eb="13">
      <t>ジッシ</t>
    </rPh>
    <rPh sb="16" eb="19">
      <t>ニンサンプ</t>
    </rPh>
    <rPh sb="20" eb="22">
      <t>イリョウ</t>
    </rPh>
    <rPh sb="23" eb="25">
      <t>ケンコウ</t>
    </rPh>
    <rPh sb="25" eb="27">
      <t>カンリ</t>
    </rPh>
    <rPh sb="27" eb="28">
      <t>トウ</t>
    </rPh>
    <rPh sb="29" eb="30">
      <t>カン</t>
    </rPh>
    <rPh sb="32" eb="34">
      <t>チョウサ</t>
    </rPh>
    <rPh sb="36" eb="37">
      <t>カカ</t>
    </rPh>
    <rPh sb="41" eb="43">
      <t>シュウケイ</t>
    </rPh>
    <rPh sb="44" eb="46">
      <t>ブンセキ</t>
    </rPh>
    <rPh sb="46" eb="48">
      <t>ギョウム</t>
    </rPh>
    <phoneticPr fontId="5"/>
  </si>
  <si>
    <t>人件費</t>
    <rPh sb="0" eb="3">
      <t>ジンケンヒ</t>
    </rPh>
    <phoneticPr fontId="5"/>
  </si>
  <si>
    <t>経費</t>
    <rPh sb="0" eb="2">
      <t>ケイヒ</t>
    </rPh>
    <phoneticPr fontId="5"/>
  </si>
  <si>
    <t>印刷費、通信運搬費、資料費、データ入力費、委託作業費等</t>
    <rPh sb="0" eb="3">
      <t>インサツヒ</t>
    </rPh>
    <rPh sb="4" eb="6">
      <t>ツウシン</t>
    </rPh>
    <rPh sb="6" eb="9">
      <t>ウンパンヒ</t>
    </rPh>
    <rPh sb="10" eb="12">
      <t>シリョウ</t>
    </rPh>
    <rPh sb="12" eb="13">
      <t>ヒ</t>
    </rPh>
    <rPh sb="17" eb="19">
      <t>ニュウリョク</t>
    </rPh>
    <rPh sb="19" eb="20">
      <t>ヒ</t>
    </rPh>
    <rPh sb="21" eb="23">
      <t>イタク</t>
    </rPh>
    <rPh sb="23" eb="25">
      <t>サギョウ</t>
    </rPh>
    <rPh sb="25" eb="26">
      <t>ヒ</t>
    </rPh>
    <rPh sb="26" eb="27">
      <t>トウ</t>
    </rPh>
    <phoneticPr fontId="5"/>
  </si>
  <si>
    <t>一般管理費、消費税</t>
    <rPh sb="0" eb="2">
      <t>イッパン</t>
    </rPh>
    <rPh sb="2" eb="5">
      <t>カンリヒ</t>
    </rPh>
    <rPh sb="6" eb="9">
      <t>ショウヒゼイ</t>
    </rPh>
    <phoneticPr fontId="5"/>
  </si>
  <si>
    <t>86/6,554</t>
    <phoneticPr fontId="5"/>
  </si>
  <si>
    <t>集計・分析・進捗管理・報告書等作成</t>
    <rPh sb="0" eb="2">
      <t>シュウケイ</t>
    </rPh>
    <rPh sb="3" eb="5">
      <t>ブンセキ</t>
    </rPh>
    <rPh sb="6" eb="8">
      <t>シンチョク</t>
    </rPh>
    <rPh sb="8" eb="10">
      <t>カンリ</t>
    </rPh>
    <rPh sb="11" eb="14">
      <t>ホウコクショ</t>
    </rPh>
    <rPh sb="14" eb="15">
      <t>トウ</t>
    </rPh>
    <rPh sb="15" eb="17">
      <t>サクセイ</t>
    </rPh>
    <phoneticPr fontId="5"/>
  </si>
  <si>
    <t>委託作業費、機器借料　等</t>
    <rPh sb="0" eb="2">
      <t>イタク</t>
    </rPh>
    <rPh sb="2" eb="4">
      <t>サギョウ</t>
    </rPh>
    <rPh sb="4" eb="5">
      <t>ヒ</t>
    </rPh>
    <rPh sb="6" eb="8">
      <t>キキ</t>
    </rPh>
    <rPh sb="8" eb="10">
      <t>シャクリョウ</t>
    </rPh>
    <rPh sb="11" eb="12">
      <t>トウ</t>
    </rPh>
    <phoneticPr fontId="5"/>
  </si>
  <si>
    <t>作業委託費、消耗品費</t>
    <rPh sb="0" eb="2">
      <t>サギョウ</t>
    </rPh>
    <rPh sb="2" eb="5">
      <t>イタクヒ</t>
    </rPh>
    <rPh sb="6" eb="9">
      <t>ショウモウヒン</t>
    </rPh>
    <rPh sb="9" eb="10">
      <t>ヒ</t>
    </rPh>
    <phoneticPr fontId="5"/>
  </si>
  <si>
    <t>調査企画・実施、分析、進捗管理</t>
    <rPh sb="0" eb="2">
      <t>チョウサ</t>
    </rPh>
    <rPh sb="2" eb="4">
      <t>キカク</t>
    </rPh>
    <rPh sb="5" eb="7">
      <t>ジッシ</t>
    </rPh>
    <rPh sb="8" eb="10">
      <t>ブンセキ</t>
    </rPh>
    <rPh sb="11" eb="13">
      <t>シンチョク</t>
    </rPh>
    <rPh sb="13" eb="15">
      <t>カンリ</t>
    </rPh>
    <phoneticPr fontId="5"/>
  </si>
  <si>
    <t>本調査は、一般病棟入院基本料、療養病棟入院基本料、地域包括ケア病棟入院料、回復期リハビリテーション病棟入院料といった入院料の見直し等による影響の調査・検証及びそのあり方等についての検討を行うため、患者の状態像等を把握し、中央社会保険医療協議会等における議論や次期診療報酬改定の検討に資するデータを収集・分析することを目的とする。</t>
    <phoneticPr fontId="5"/>
  </si>
  <si>
    <t>平成30年度においては以下の項目について、「入院医療等における実態調査」、「電子レセプトデータ等に係る集計・分析業務」及び「妊産婦の医療や健康管理等に関する調査」を実施するとともに、必要な分析を行った。
・特定機能病院入院基本料等のその他の病棟の評価体系も含めた、入院医療機能のより適切な評価指標や測定方法等、医療機能の分化・強化、連携の推進に資する評価のあり方（再編・統合した急性期一般入院基本料、地域一般入院基本料、重症度。医療・看護必要度Ⅱの新設、在宅復帰に係る指標について、指標の定義等の見直し等の影響）
・医療資源の少ない地域における保険医療機関の実態（医療資源の少ない地域に配慮した診療報酬項目の算定状況、職員体制、患者特性、地域の医療機関との連携状況等）
・重症度、医療・看護必要度の項目、評価日、基準等のあり方
・個別の診療報酬項目の算定、又は特定の算定パターンの出現についての分析
・妊産婦に対する保健・医療体制に係る現状とニーズ</t>
    <rPh sb="103" eb="105">
      <t>トクテイ</t>
    </rPh>
    <rPh sb="105" eb="107">
      <t>キノウ</t>
    </rPh>
    <rPh sb="107" eb="109">
      <t>ビョウイン</t>
    </rPh>
    <rPh sb="109" eb="111">
      <t>ニュウイン</t>
    </rPh>
    <rPh sb="111" eb="114">
      <t>キホンリョウ</t>
    </rPh>
    <rPh sb="114" eb="115">
      <t>トウ</t>
    </rPh>
    <rPh sb="118" eb="119">
      <t>タ</t>
    </rPh>
    <rPh sb="120" eb="122">
      <t>ビョウトウ</t>
    </rPh>
    <rPh sb="123" eb="125">
      <t>ヒョウカ</t>
    </rPh>
    <rPh sb="125" eb="127">
      <t>タイケイ</t>
    </rPh>
    <rPh sb="128" eb="129">
      <t>フク</t>
    </rPh>
    <rPh sb="132" eb="134">
      <t>ニュウイン</t>
    </rPh>
    <rPh sb="134" eb="136">
      <t>イリョウ</t>
    </rPh>
    <rPh sb="136" eb="138">
      <t>キノウ</t>
    </rPh>
    <rPh sb="141" eb="143">
      <t>テキセツ</t>
    </rPh>
    <rPh sb="144" eb="146">
      <t>ヒョウカ</t>
    </rPh>
    <rPh sb="146" eb="148">
      <t>シヒョウ</t>
    </rPh>
    <rPh sb="149" eb="151">
      <t>ソクテイ</t>
    </rPh>
    <rPh sb="151" eb="153">
      <t>ホウホウ</t>
    </rPh>
    <rPh sb="153" eb="154">
      <t>トウ</t>
    </rPh>
    <rPh sb="155" eb="157">
      <t>イリョウ</t>
    </rPh>
    <rPh sb="157" eb="159">
      <t>キノウ</t>
    </rPh>
    <rPh sb="160" eb="162">
      <t>ブンカ</t>
    </rPh>
    <rPh sb="163" eb="165">
      <t>キョウカ</t>
    </rPh>
    <rPh sb="166" eb="168">
      <t>レンケイ</t>
    </rPh>
    <rPh sb="169" eb="171">
      <t>スイシン</t>
    </rPh>
    <rPh sb="172" eb="173">
      <t>シ</t>
    </rPh>
    <rPh sb="175" eb="177">
      <t>ヒョウカ</t>
    </rPh>
    <rPh sb="180" eb="181">
      <t>カタ</t>
    </rPh>
    <rPh sb="182" eb="184">
      <t>サイヘン</t>
    </rPh>
    <rPh sb="185" eb="187">
      <t>トウゴウ</t>
    </rPh>
    <rPh sb="189" eb="192">
      <t>キュウセイキ</t>
    </rPh>
    <rPh sb="192" eb="194">
      <t>イッパン</t>
    </rPh>
    <rPh sb="194" eb="196">
      <t>ニュウイン</t>
    </rPh>
    <rPh sb="196" eb="199">
      <t>キホンリョウ</t>
    </rPh>
    <rPh sb="200" eb="202">
      <t>チイキ</t>
    </rPh>
    <rPh sb="202" eb="204">
      <t>イッパン</t>
    </rPh>
    <rPh sb="204" eb="206">
      <t>ニュウイン</t>
    </rPh>
    <rPh sb="206" eb="209">
      <t>キホンリョウ</t>
    </rPh>
    <rPh sb="210" eb="213">
      <t>ジュウショウド</t>
    </rPh>
    <rPh sb="214" eb="216">
      <t>イリョウ</t>
    </rPh>
    <rPh sb="217" eb="219">
      <t>カンゴ</t>
    </rPh>
    <rPh sb="219" eb="222">
      <t>ヒツヨウド</t>
    </rPh>
    <rPh sb="224" eb="226">
      <t>シンセツ</t>
    </rPh>
    <rPh sb="227" eb="229">
      <t>ザイタク</t>
    </rPh>
    <rPh sb="229" eb="231">
      <t>フッキ</t>
    </rPh>
    <rPh sb="232" eb="233">
      <t>カカ</t>
    </rPh>
    <rPh sb="234" eb="236">
      <t>シヒョウ</t>
    </rPh>
    <rPh sb="241" eb="243">
      <t>シヒョウ</t>
    </rPh>
    <rPh sb="244" eb="246">
      <t>テイギ</t>
    </rPh>
    <rPh sb="246" eb="247">
      <t>トウ</t>
    </rPh>
    <rPh sb="248" eb="250">
      <t>ミナオ</t>
    </rPh>
    <rPh sb="251" eb="252">
      <t>トウ</t>
    </rPh>
    <rPh sb="253" eb="255">
      <t>エイキョウ</t>
    </rPh>
    <rPh sb="258" eb="260">
      <t>イリョウ</t>
    </rPh>
    <rPh sb="260" eb="262">
      <t>シゲン</t>
    </rPh>
    <rPh sb="263" eb="264">
      <t>スク</t>
    </rPh>
    <rPh sb="266" eb="268">
      <t>チイキ</t>
    </rPh>
    <rPh sb="272" eb="274">
      <t>ホケン</t>
    </rPh>
    <rPh sb="401" eb="404">
      <t>ニンサンプ</t>
    </rPh>
    <rPh sb="405" eb="406">
      <t>タイ</t>
    </rPh>
    <rPh sb="408" eb="410">
      <t>ホケン</t>
    </rPh>
    <rPh sb="411" eb="413">
      <t>イリョウ</t>
    </rPh>
    <rPh sb="413" eb="415">
      <t>タイセイ</t>
    </rPh>
    <rPh sb="416" eb="417">
      <t>カカ</t>
    </rPh>
    <rPh sb="418" eb="420">
      <t>ゲンジョウ</t>
    </rPh>
    <phoneticPr fontId="5"/>
  </si>
  <si>
    <t>274</t>
    <phoneticPr fontId="5"/>
  </si>
  <si>
    <t>-</t>
    <phoneticPr fontId="5"/>
  </si>
  <si>
    <t>-</t>
    <phoneticPr fontId="5"/>
  </si>
  <si>
    <t>127/4,300</t>
    <phoneticPr fontId="5"/>
  </si>
  <si>
    <t>一般競争入札の結果によるもの、また、一部事業について予算要求時には実施する予定であったが、その後の議論等の結果、事業を実施しなかったため。</t>
    <rPh sb="0" eb="2">
      <t>イッパン</t>
    </rPh>
    <rPh sb="2" eb="4">
      <t>キョウソウ</t>
    </rPh>
    <rPh sb="4" eb="6">
      <t>ニュウサツ</t>
    </rPh>
    <rPh sb="7" eb="9">
      <t>ケッカ</t>
    </rPh>
    <rPh sb="18" eb="20">
      <t>イチブ</t>
    </rPh>
    <rPh sb="20" eb="22">
      <t>ジギョウ</t>
    </rPh>
    <rPh sb="26" eb="28">
      <t>ヨサン</t>
    </rPh>
    <rPh sb="28" eb="30">
      <t>ヨウキュウ</t>
    </rPh>
    <rPh sb="30" eb="31">
      <t>ジ</t>
    </rPh>
    <rPh sb="33" eb="35">
      <t>ジッシ</t>
    </rPh>
    <rPh sb="37" eb="39">
      <t>ヨテイ</t>
    </rPh>
    <rPh sb="47" eb="48">
      <t>ゴ</t>
    </rPh>
    <rPh sb="49" eb="51">
      <t>ギロン</t>
    </rPh>
    <rPh sb="51" eb="52">
      <t>トウ</t>
    </rPh>
    <rPh sb="53" eb="55">
      <t>ケッカ</t>
    </rPh>
    <rPh sb="56" eb="58">
      <t>ジギョウ</t>
    </rPh>
    <rPh sb="59" eb="61">
      <t>ジッシ</t>
    </rPh>
    <phoneticPr fontId="5"/>
  </si>
  <si>
    <t>一般競争入札（最低価格落札方式及び総合評価落札方式）である。平成29年度の調達において一者応札となった事業があったことから、入札説明書を受領したが応札をしなかった事業者から応札をしなかった理由等を聴取したところ、公告期間の短さや調達要件についての指摘があったことから、平成30年度の調達では、公告期間を延長し、また、調達仕様書に応札条件の一部緩和や過去の調達における報告書の閲覧を可能とするなどの対応を行ったところ、平成30年度の調達においては一者応札となった事業はなかった。引き続き、応札事業者を増やすよう努める。</t>
    <rPh sb="30" eb="32">
      <t>ヘイセイ</t>
    </rPh>
    <rPh sb="34" eb="36">
      <t>ネンド</t>
    </rPh>
    <rPh sb="37" eb="39">
      <t>チョウタツ</t>
    </rPh>
    <rPh sb="51" eb="53">
      <t>ジギョウ</t>
    </rPh>
    <rPh sb="134" eb="136">
      <t>ヘイセイ</t>
    </rPh>
    <rPh sb="138" eb="140">
      <t>ネンド</t>
    </rPh>
    <rPh sb="141" eb="143">
      <t>チョウタツ</t>
    </rPh>
    <rPh sb="146" eb="148">
      <t>コウコク</t>
    </rPh>
    <rPh sb="148" eb="150">
      <t>キカン</t>
    </rPh>
    <rPh sb="151" eb="153">
      <t>エンチョウ</t>
    </rPh>
    <rPh sb="158" eb="160">
      <t>チョウタツ</t>
    </rPh>
    <rPh sb="160" eb="163">
      <t>シヨウショ</t>
    </rPh>
    <rPh sb="164" eb="166">
      <t>オウサツ</t>
    </rPh>
    <rPh sb="166" eb="168">
      <t>ジョウケン</t>
    </rPh>
    <rPh sb="169" eb="171">
      <t>イチブ</t>
    </rPh>
    <rPh sb="171" eb="173">
      <t>カンワ</t>
    </rPh>
    <rPh sb="174" eb="176">
      <t>カコ</t>
    </rPh>
    <rPh sb="177" eb="179">
      <t>チョウタツ</t>
    </rPh>
    <rPh sb="183" eb="186">
      <t>ホウコクショ</t>
    </rPh>
    <rPh sb="187" eb="189">
      <t>エツラン</t>
    </rPh>
    <rPh sb="190" eb="192">
      <t>カノウ</t>
    </rPh>
    <rPh sb="198" eb="200">
      <t>タイオウ</t>
    </rPh>
    <rPh sb="201" eb="202">
      <t>オコナ</t>
    </rPh>
    <rPh sb="208" eb="210">
      <t>ヘイセイ</t>
    </rPh>
    <rPh sb="212" eb="214">
      <t>ネンド</t>
    </rPh>
    <rPh sb="215" eb="217">
      <t>チョウタツ</t>
    </rPh>
    <rPh sb="222" eb="223">
      <t>イッ</t>
    </rPh>
    <rPh sb="223" eb="224">
      <t>シャ</t>
    </rPh>
    <rPh sb="224" eb="226">
      <t>オウサツ</t>
    </rPh>
    <rPh sb="238" eb="239">
      <t>ヒ</t>
    </rPh>
    <rPh sb="240" eb="241">
      <t>ツヅ</t>
    </rPh>
    <rPh sb="243" eb="245">
      <t>オウサツ</t>
    </rPh>
    <rPh sb="245" eb="248">
      <t>ジギョウシャ</t>
    </rPh>
    <rPh sb="249" eb="250">
      <t>フ</t>
    </rPh>
    <rPh sb="254" eb="255">
      <t>ツト</t>
    </rPh>
    <phoneticPr fontId="5"/>
  </si>
  <si>
    <t>一社入札となっている事業・年度があることから平成30年度の調達では、公告期間を延長し、また、調達仕様書に応札条件の一部緩和や過去の調達における報告書の閲覧を可能とするなどの対応を行ったところ、平成30年度の調達においては一者応札となった事業はなかった。引き続き、応札事業者を増やすよう努める。
不用額が発生している年度においてもその理由は妥当なものであると考えているが、厚生労働省が保有するデータを活用できる場合には活用しつつ、一方で各事業年度における具体的な調査項目や調査客体数等は中央社会保健医療協議会等の議論により決まるものであるため、その動向を踏まえつつ予算要求時の金額を精査していく。</t>
    <rPh sb="0" eb="2">
      <t>イッシャ</t>
    </rPh>
    <rPh sb="22" eb="24">
      <t>ヘイセイ</t>
    </rPh>
    <rPh sb="26" eb="28">
      <t>ネンド</t>
    </rPh>
    <rPh sb="29" eb="31">
      <t>チョウタツ</t>
    </rPh>
    <rPh sb="199" eb="201">
      <t>カツヨウ</t>
    </rPh>
    <rPh sb="204" eb="206">
      <t>バアイ</t>
    </rPh>
    <rPh sb="208" eb="210">
      <t>カツヨウ</t>
    </rPh>
    <rPh sb="214" eb="216">
      <t>イッポウ</t>
    </rPh>
    <phoneticPr fontId="5"/>
  </si>
  <si>
    <t>一般競争入札を実施し、コスト削減に努めている。</t>
    <rPh sb="0" eb="2">
      <t>イッパン</t>
    </rPh>
    <rPh sb="2" eb="4">
      <t>キョウソウ</t>
    </rPh>
    <rPh sb="4" eb="6">
      <t>ニュウサツ</t>
    </rPh>
    <rPh sb="7" eb="9">
      <t>ジッシ</t>
    </rPh>
    <rPh sb="14" eb="16">
      <t>サクゲン</t>
    </rPh>
    <rPh sb="17" eb="18">
      <t>ツト</t>
    </rPh>
    <phoneticPr fontId="5"/>
  </si>
  <si>
    <t>適切な調査計画を策定し、予算要求額に反映することで、執行率の改善を図るよう検討すること。</t>
    <phoneticPr fontId="5"/>
  </si>
  <si>
    <t>予算額が変動することで、執行率が乱高下してしまっている。中央社会保険医療協議会（中医協）等の議論の結果によるとのことだが、国民への見直しプロセスの開示、業務の標準化、並びに、競争による入札環境をつくり、コスト低減を図るうえでも、中医協に中長期の調査計画を策定してもらうなどの連携を図る必要性がある。より積極的な改善策を検討いただきたい。
「政策体系の優先度の高さ」は、何を基準として何段階に分け、どの位置にあるのかをわかりやすく示す必要がある。（提出された全事業が優先度が高いと記されているのではこの評価項目を設定する意味がないため）（元吉　由紀子）</t>
    <phoneticPr fontId="5"/>
  </si>
  <si>
    <t>調査客体数の増加によるもの</t>
    <rPh sb="0" eb="2">
      <t>チョウサ</t>
    </rPh>
    <rPh sb="2" eb="3">
      <t>キャク</t>
    </rPh>
    <rPh sb="4" eb="5">
      <t>スウ</t>
    </rPh>
    <rPh sb="6" eb="8">
      <t>ゾウカ</t>
    </rPh>
    <phoneticPr fontId="5"/>
  </si>
  <si>
    <t>予算額が隔年で増減する主な要因は調査客体数の変動によるものである。調査内容は診療報酬改定に係る中医協からの答申書附帯意見に基づき、次期改定に向け検討の進め方等を決めた上で、調査スケジュールを策定し、当該スケジュールに沿って具体的な調査項目等について議論を進めていくものである。あらかじめ中長期的な計画を策定することは困難であるが、引き続き過去の執行率等も踏まえつつ、執行率の改善が図られるよう適切な額の予算要求及び執行に努めることとする。</t>
    <rPh sb="19" eb="20">
      <t>カラダ</t>
    </rPh>
    <phoneticPr fontId="5"/>
  </si>
  <si>
    <t>253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</si>
</sst>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48</xdr:col>
      <xdr:colOff>0</xdr:colOff>
      <xdr:row>742</xdr:row>
      <xdr:rowOff>214311</xdr:rowOff>
    </xdr:to>
    <xdr:sp macro="" textlink="">
      <xdr:nvSpPr>
        <xdr:cNvPr id="3" name="正方形/長方形 2"/>
        <xdr:cNvSpPr/>
      </xdr:nvSpPr>
      <xdr:spPr>
        <a:xfrm>
          <a:off x="1800225" y="46081950"/>
          <a:ext cx="7800975" cy="5667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厚生労働省保険局医療課</a:t>
          </a:r>
          <a:endParaRPr kumimoji="1" lang="en-US" altLang="ja-JP" sz="1100"/>
        </a:p>
        <a:p>
          <a:pPr algn="ctr"/>
          <a:r>
            <a:rPr kumimoji="1" lang="ja-JP" altLang="en-US" sz="1100"/>
            <a:t>８６百万円</a:t>
          </a:r>
        </a:p>
      </xdr:txBody>
    </xdr:sp>
    <xdr:clientData/>
  </xdr:twoCellAnchor>
  <xdr:twoCellAnchor>
    <xdr:from>
      <xdr:col>21</xdr:col>
      <xdr:colOff>95250</xdr:colOff>
      <xdr:row>743</xdr:row>
      <xdr:rowOff>0</xdr:rowOff>
    </xdr:from>
    <xdr:to>
      <xdr:col>34</xdr:col>
      <xdr:colOff>0</xdr:colOff>
      <xdr:row>744</xdr:row>
      <xdr:rowOff>11906</xdr:rowOff>
    </xdr:to>
    <xdr:sp macro="" textlink="">
      <xdr:nvSpPr>
        <xdr:cNvPr id="4" name="大かっこ 3"/>
        <xdr:cNvSpPr/>
      </xdr:nvSpPr>
      <xdr:spPr>
        <a:xfrm>
          <a:off x="4295775" y="46786800"/>
          <a:ext cx="2505075" cy="3643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本調査研究の総指揮、命令</a:t>
          </a:r>
        </a:p>
      </xdr:txBody>
    </xdr:sp>
    <xdr:clientData/>
  </xdr:twoCellAnchor>
  <xdr:twoCellAnchor>
    <xdr:from>
      <xdr:col>7</xdr:col>
      <xdr:colOff>-1</xdr:colOff>
      <xdr:row>746</xdr:row>
      <xdr:rowOff>154781</xdr:rowOff>
    </xdr:from>
    <xdr:to>
      <xdr:col>20</xdr:col>
      <xdr:colOff>141587</xdr:colOff>
      <xdr:row>749</xdr:row>
      <xdr:rowOff>0</xdr:rowOff>
    </xdr:to>
    <xdr:sp macro="" textlink="">
      <xdr:nvSpPr>
        <xdr:cNvPr id="5" name="正方形/長方形 4"/>
        <xdr:cNvSpPr/>
      </xdr:nvSpPr>
      <xdr:spPr>
        <a:xfrm>
          <a:off x="1441621" y="45398531"/>
          <a:ext cx="2818885" cy="8878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Ａ．みずほ情報総研株式会社</a:t>
          </a:r>
          <a:endParaRPr kumimoji="1" lang="en-US" altLang="ja-JP" sz="1100"/>
        </a:p>
        <a:p>
          <a:pPr algn="ctr"/>
          <a:r>
            <a:rPr kumimoji="1" lang="ja-JP" altLang="en-US" sz="1100"/>
            <a:t>７１百万円</a:t>
          </a:r>
        </a:p>
      </xdr:txBody>
    </xdr:sp>
    <xdr:clientData/>
  </xdr:twoCellAnchor>
  <xdr:twoCellAnchor>
    <xdr:from>
      <xdr:col>36</xdr:col>
      <xdr:colOff>102973</xdr:colOff>
      <xdr:row>746</xdr:row>
      <xdr:rowOff>154781</xdr:rowOff>
    </xdr:from>
    <xdr:to>
      <xdr:col>49</xdr:col>
      <xdr:colOff>283176</xdr:colOff>
      <xdr:row>749</xdr:row>
      <xdr:rowOff>0</xdr:rowOff>
    </xdr:to>
    <xdr:sp macro="" textlink="">
      <xdr:nvSpPr>
        <xdr:cNvPr id="6" name="正方形/長方形 5"/>
        <xdr:cNvSpPr/>
      </xdr:nvSpPr>
      <xdr:spPr>
        <a:xfrm>
          <a:off x="7517027" y="45398531"/>
          <a:ext cx="2857500" cy="8878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Ｃ．デロイトトーマツコンサルティング合同会社</a:t>
          </a:r>
          <a:endParaRPr kumimoji="1" lang="en-US" altLang="ja-JP" sz="1100"/>
        </a:p>
        <a:p>
          <a:pPr algn="ctr"/>
          <a:r>
            <a:rPr kumimoji="1" lang="ja-JP" altLang="en-US" sz="1100"/>
            <a:t>９百万円</a:t>
          </a:r>
        </a:p>
      </xdr:txBody>
    </xdr:sp>
    <xdr:clientData/>
  </xdr:twoCellAnchor>
  <xdr:twoCellAnchor>
    <xdr:from>
      <xdr:col>21</xdr:col>
      <xdr:colOff>102972</xdr:colOff>
      <xdr:row>746</xdr:row>
      <xdr:rowOff>154781</xdr:rowOff>
    </xdr:from>
    <xdr:to>
      <xdr:col>35</xdr:col>
      <xdr:colOff>115844</xdr:colOff>
      <xdr:row>749</xdr:row>
      <xdr:rowOff>0</xdr:rowOff>
    </xdr:to>
    <xdr:sp macro="" textlink="">
      <xdr:nvSpPr>
        <xdr:cNvPr id="7" name="正方形/長方形 6"/>
        <xdr:cNvSpPr/>
      </xdr:nvSpPr>
      <xdr:spPr>
        <a:xfrm>
          <a:off x="4427837" y="45398531"/>
          <a:ext cx="2896115" cy="8878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Ｂ．株式会社日立製作所</a:t>
          </a:r>
          <a:endParaRPr kumimoji="1" lang="en-US" altLang="ja-JP" sz="1100"/>
        </a:p>
        <a:p>
          <a:pPr algn="ctr"/>
          <a:r>
            <a:rPr kumimoji="1" lang="ja-JP" altLang="en-US" sz="1100"/>
            <a:t>６百万円</a:t>
          </a:r>
        </a:p>
      </xdr:txBody>
    </xdr:sp>
    <xdr:clientData/>
  </xdr:twoCellAnchor>
  <xdr:twoCellAnchor>
    <xdr:from>
      <xdr:col>14</xdr:col>
      <xdr:colOff>0</xdr:colOff>
      <xdr:row>743</xdr:row>
      <xdr:rowOff>341707</xdr:rowOff>
    </xdr:from>
    <xdr:to>
      <xdr:col>14</xdr:col>
      <xdr:colOff>0</xdr:colOff>
      <xdr:row>745</xdr:row>
      <xdr:rowOff>167331</xdr:rowOff>
    </xdr:to>
    <xdr:cxnSp macro="">
      <xdr:nvCxnSpPr>
        <xdr:cNvPr id="9" name="直線矢印コネクタ 8"/>
        <xdr:cNvCxnSpPr/>
      </xdr:nvCxnSpPr>
      <xdr:spPr>
        <a:xfrm>
          <a:off x="2883243" y="45379511"/>
          <a:ext cx="0" cy="52069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25742</xdr:colOff>
      <xdr:row>743</xdr:row>
      <xdr:rowOff>328835</xdr:rowOff>
    </xdr:from>
    <xdr:to>
      <xdr:col>28</xdr:col>
      <xdr:colOff>25742</xdr:colOff>
      <xdr:row>745</xdr:row>
      <xdr:rowOff>154459</xdr:rowOff>
    </xdr:to>
    <xdr:cxnSp macro="">
      <xdr:nvCxnSpPr>
        <xdr:cNvPr id="11" name="直線矢印コネクタ 10"/>
        <xdr:cNvCxnSpPr/>
      </xdr:nvCxnSpPr>
      <xdr:spPr>
        <a:xfrm>
          <a:off x="5792228" y="45366639"/>
          <a:ext cx="0" cy="52069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743</xdr:row>
      <xdr:rowOff>341707</xdr:rowOff>
    </xdr:from>
    <xdr:to>
      <xdr:col>43</xdr:col>
      <xdr:colOff>0</xdr:colOff>
      <xdr:row>745</xdr:row>
      <xdr:rowOff>167331</xdr:rowOff>
    </xdr:to>
    <xdr:cxnSp macro="">
      <xdr:nvCxnSpPr>
        <xdr:cNvPr id="12" name="直線矢印コネクタ 11"/>
        <xdr:cNvCxnSpPr/>
      </xdr:nvCxnSpPr>
      <xdr:spPr>
        <a:xfrm>
          <a:off x="8855676" y="45379511"/>
          <a:ext cx="0" cy="52069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749</xdr:row>
      <xdr:rowOff>142873</xdr:rowOff>
    </xdr:from>
    <xdr:to>
      <xdr:col>20</xdr:col>
      <xdr:colOff>128716</xdr:colOff>
      <xdr:row>755</xdr:row>
      <xdr:rowOff>0</xdr:rowOff>
    </xdr:to>
    <xdr:sp macro="" textlink="">
      <xdr:nvSpPr>
        <xdr:cNvPr id="13" name="大かっこ 12"/>
        <xdr:cNvSpPr/>
      </xdr:nvSpPr>
      <xdr:spPr>
        <a:xfrm>
          <a:off x="1441622" y="46429224"/>
          <a:ext cx="2806013" cy="19423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入院医療等における実態調査</a:t>
          </a:r>
          <a:r>
            <a:rPr kumimoji="1" lang="en-US" altLang="ja-JP" sz="1100"/>
            <a:t>】</a:t>
          </a:r>
        </a:p>
        <a:p>
          <a:pPr algn="l"/>
          <a:endParaRPr kumimoji="1" lang="en-US" altLang="ja-JP" sz="1100"/>
        </a:p>
        <a:p>
          <a:pPr algn="l"/>
          <a:r>
            <a:rPr kumimoji="1" lang="ja-JP" altLang="en-US" sz="1100"/>
            <a:t>・調査対応窓口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p>
      </xdr:txBody>
    </xdr:sp>
    <xdr:clientData/>
  </xdr:twoCellAnchor>
  <xdr:twoCellAnchor>
    <xdr:from>
      <xdr:col>21</xdr:col>
      <xdr:colOff>102973</xdr:colOff>
      <xdr:row>749</xdr:row>
      <xdr:rowOff>181488</xdr:rowOff>
    </xdr:from>
    <xdr:to>
      <xdr:col>35</xdr:col>
      <xdr:colOff>193074</xdr:colOff>
      <xdr:row>755</xdr:row>
      <xdr:rowOff>0</xdr:rowOff>
    </xdr:to>
    <xdr:sp macro="" textlink="">
      <xdr:nvSpPr>
        <xdr:cNvPr id="15" name="大かっこ 14"/>
        <xdr:cNvSpPr/>
      </xdr:nvSpPr>
      <xdr:spPr>
        <a:xfrm>
          <a:off x="4427838" y="46467839"/>
          <a:ext cx="2973344" cy="1903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電子レセプトデータ等に係る集計分析業務</a:t>
          </a:r>
          <a:r>
            <a:rPr kumimoji="1" lang="en-US" altLang="ja-JP" sz="1100"/>
            <a:t>】</a:t>
          </a:r>
        </a:p>
        <a:p>
          <a:pPr algn="l"/>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endParaRPr kumimoji="1" lang="en-US" altLang="ja-JP" sz="1100"/>
        </a:p>
      </xdr:txBody>
    </xdr:sp>
    <xdr:clientData/>
  </xdr:twoCellAnchor>
  <xdr:twoCellAnchor>
    <xdr:from>
      <xdr:col>36</xdr:col>
      <xdr:colOff>141588</xdr:colOff>
      <xdr:row>749</xdr:row>
      <xdr:rowOff>142873</xdr:rowOff>
    </xdr:from>
    <xdr:to>
      <xdr:col>49</xdr:col>
      <xdr:colOff>283176</xdr:colOff>
      <xdr:row>755</xdr:row>
      <xdr:rowOff>0</xdr:rowOff>
    </xdr:to>
    <xdr:sp macro="" textlink="">
      <xdr:nvSpPr>
        <xdr:cNvPr id="16" name="大かっこ 15"/>
        <xdr:cNvSpPr/>
      </xdr:nvSpPr>
      <xdr:spPr>
        <a:xfrm>
          <a:off x="7555642" y="46429224"/>
          <a:ext cx="2818885" cy="19423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妊産婦の医療や健康管理等に関する調査</a:t>
          </a:r>
          <a:r>
            <a:rPr kumimoji="1" lang="en-US" altLang="ja-JP" sz="1100"/>
            <a:t>】</a:t>
          </a:r>
        </a:p>
        <a:p>
          <a:pPr algn="l"/>
          <a:endParaRPr kumimoji="1" lang="en-US" altLang="ja-JP" sz="1100"/>
        </a:p>
        <a:p>
          <a:pPr algn="l"/>
          <a:r>
            <a:rPr kumimoji="1" lang="ja-JP" altLang="en-US" sz="1100"/>
            <a:t>・調査対応窓口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p>
      </xdr:txBody>
    </xdr:sp>
    <xdr:clientData/>
  </xdr:twoCellAnchor>
  <xdr:twoCellAnchor>
    <xdr:from>
      <xdr:col>10</xdr:col>
      <xdr:colOff>25744</xdr:colOff>
      <xdr:row>745</xdr:row>
      <xdr:rowOff>270304</xdr:rowOff>
    </xdr:from>
    <xdr:to>
      <xdr:col>21</xdr:col>
      <xdr:colOff>180204</xdr:colOff>
      <xdr:row>746</xdr:row>
      <xdr:rowOff>308920</xdr:rowOff>
    </xdr:to>
    <xdr:sp macro="" textlink="">
      <xdr:nvSpPr>
        <xdr:cNvPr id="8" name="テキスト ボックス 7"/>
        <xdr:cNvSpPr txBox="1"/>
      </xdr:nvSpPr>
      <xdr:spPr>
        <a:xfrm>
          <a:off x="2085203" y="46003176"/>
          <a:ext cx="2419866" cy="38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37</xdr:col>
      <xdr:colOff>203887</xdr:colOff>
      <xdr:row>745</xdr:row>
      <xdr:rowOff>178144</xdr:rowOff>
    </xdr:from>
    <xdr:to>
      <xdr:col>49</xdr:col>
      <xdr:colOff>152402</xdr:colOff>
      <xdr:row>746</xdr:row>
      <xdr:rowOff>216760</xdr:rowOff>
    </xdr:to>
    <xdr:sp macro="" textlink="">
      <xdr:nvSpPr>
        <xdr:cNvPr id="17" name="テキスト ボックス 16"/>
        <xdr:cNvSpPr txBox="1"/>
      </xdr:nvSpPr>
      <xdr:spPr>
        <a:xfrm>
          <a:off x="7823887" y="45911016"/>
          <a:ext cx="2419866" cy="38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24</xdr:col>
      <xdr:colOff>98854</xdr:colOff>
      <xdr:row>745</xdr:row>
      <xdr:rowOff>201827</xdr:rowOff>
    </xdr:from>
    <xdr:to>
      <xdr:col>36</xdr:col>
      <xdr:colOff>47369</xdr:colOff>
      <xdr:row>746</xdr:row>
      <xdr:rowOff>240443</xdr:rowOff>
    </xdr:to>
    <xdr:sp macro="" textlink="">
      <xdr:nvSpPr>
        <xdr:cNvPr id="18" name="テキスト ボックス 17"/>
        <xdr:cNvSpPr txBox="1"/>
      </xdr:nvSpPr>
      <xdr:spPr>
        <a:xfrm>
          <a:off x="5041557" y="45934699"/>
          <a:ext cx="2419866" cy="38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4" zoomScaleNormal="75" zoomScaleSheetLayoutView="74" zoomScalePageLayoutView="85" workbookViewId="0">
      <selection activeCell="AR738" sqref="AR738:AX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292</v>
      </c>
      <c r="AT2" s="952"/>
      <c r="AU2" s="952"/>
      <c r="AV2" s="52" t="str">
        <f>IF(AW2="", "", "-")</f>
        <v/>
      </c>
      <c r="AW2" s="923"/>
      <c r="AX2" s="923"/>
    </row>
    <row r="3" spans="1:50" ht="21" customHeight="1" thickBot="1" x14ac:dyDescent="0.2">
      <c r="A3" s="877" t="s">
        <v>542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568</v>
      </c>
      <c r="AK3" s="879"/>
      <c r="AL3" s="879"/>
      <c r="AM3" s="879"/>
      <c r="AN3" s="879"/>
      <c r="AO3" s="879"/>
      <c r="AP3" s="879"/>
      <c r="AQ3" s="879"/>
      <c r="AR3" s="879"/>
      <c r="AS3" s="879"/>
      <c r="AT3" s="879"/>
      <c r="AU3" s="879"/>
      <c r="AV3" s="879"/>
      <c r="AW3" s="879"/>
      <c r="AX3" s="24" t="s">
        <v>65</v>
      </c>
    </row>
    <row r="4" spans="1:50" ht="24.75" customHeight="1" x14ac:dyDescent="0.15">
      <c r="A4" s="711" t="s">
        <v>25</v>
      </c>
      <c r="B4" s="712"/>
      <c r="C4" s="712"/>
      <c r="D4" s="712"/>
      <c r="E4" s="712"/>
      <c r="F4" s="712"/>
      <c r="G4" s="689" t="s">
        <v>569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9" t="s">
        <v>179</v>
      </c>
      <c r="H5" s="850"/>
      <c r="I5" s="850"/>
      <c r="J5" s="850"/>
      <c r="K5" s="850"/>
      <c r="L5" s="850"/>
      <c r="M5" s="851" t="s">
        <v>66</v>
      </c>
      <c r="N5" s="852"/>
      <c r="O5" s="852"/>
      <c r="P5" s="852"/>
      <c r="Q5" s="852"/>
      <c r="R5" s="853"/>
      <c r="S5" s="854" t="s">
        <v>131</v>
      </c>
      <c r="T5" s="850"/>
      <c r="U5" s="850"/>
      <c r="V5" s="850"/>
      <c r="W5" s="850"/>
      <c r="X5" s="855"/>
      <c r="Y5" s="705" t="s">
        <v>3</v>
      </c>
      <c r="Z5" s="543"/>
      <c r="AA5" s="543"/>
      <c r="AB5" s="543"/>
      <c r="AC5" s="543"/>
      <c r="AD5" s="544"/>
      <c r="AE5" s="706" t="s">
        <v>571</v>
      </c>
      <c r="AF5" s="706"/>
      <c r="AG5" s="706"/>
      <c r="AH5" s="706"/>
      <c r="AI5" s="706"/>
      <c r="AJ5" s="706"/>
      <c r="AK5" s="706"/>
      <c r="AL5" s="706"/>
      <c r="AM5" s="706"/>
      <c r="AN5" s="706"/>
      <c r="AO5" s="706"/>
      <c r="AP5" s="707"/>
      <c r="AQ5" s="708" t="s">
        <v>572</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4" t="s">
        <v>514</v>
      </c>
      <c r="Z7" s="443"/>
      <c r="AA7" s="443"/>
      <c r="AB7" s="443"/>
      <c r="AC7" s="443"/>
      <c r="AD7" s="935"/>
      <c r="AE7" s="924" t="s">
        <v>576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3" t="str">
        <f>入力規則等!A28</f>
        <v>科学技術・イノベーション</v>
      </c>
      <c r="H8" s="727"/>
      <c r="I8" s="727"/>
      <c r="J8" s="727"/>
      <c r="K8" s="727"/>
      <c r="L8" s="727"/>
      <c r="M8" s="727"/>
      <c r="N8" s="727"/>
      <c r="O8" s="727"/>
      <c r="P8" s="727"/>
      <c r="Q8" s="727"/>
      <c r="R8" s="727"/>
      <c r="S8" s="727"/>
      <c r="T8" s="727"/>
      <c r="U8" s="727"/>
      <c r="V8" s="727"/>
      <c r="W8" s="727"/>
      <c r="X8" s="954"/>
      <c r="Y8" s="856" t="s">
        <v>379</v>
      </c>
      <c r="Z8" s="857"/>
      <c r="AA8" s="857"/>
      <c r="AB8" s="857"/>
      <c r="AC8" s="857"/>
      <c r="AD8" s="858"/>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9" t="s">
        <v>23</v>
      </c>
      <c r="B9" s="860"/>
      <c r="C9" s="860"/>
      <c r="D9" s="860"/>
      <c r="E9" s="860"/>
      <c r="F9" s="860"/>
      <c r="G9" s="861" t="s">
        <v>650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3.25" customHeight="1" x14ac:dyDescent="0.15">
      <c r="A10" s="667" t="s">
        <v>30</v>
      </c>
      <c r="B10" s="668"/>
      <c r="C10" s="668"/>
      <c r="D10" s="668"/>
      <c r="E10" s="668"/>
      <c r="F10" s="668"/>
      <c r="G10" s="764" t="s">
        <v>651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5" t="s">
        <v>24</v>
      </c>
      <c r="B12" s="956"/>
      <c r="C12" s="956"/>
      <c r="D12" s="956"/>
      <c r="E12" s="956"/>
      <c r="F12" s="957"/>
      <c r="G12" s="770"/>
      <c r="H12" s="771"/>
      <c r="I12" s="771"/>
      <c r="J12" s="771"/>
      <c r="K12" s="771"/>
      <c r="L12" s="771"/>
      <c r="M12" s="771"/>
      <c r="N12" s="771"/>
      <c r="O12" s="77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9"/>
    </row>
    <row r="13" spans="1:50" ht="21" customHeight="1" x14ac:dyDescent="0.15">
      <c r="A13" s="619"/>
      <c r="B13" s="620"/>
      <c r="C13" s="620"/>
      <c r="D13" s="620"/>
      <c r="E13" s="620"/>
      <c r="F13" s="621"/>
      <c r="G13" s="730" t="s">
        <v>6</v>
      </c>
      <c r="H13" s="731"/>
      <c r="I13" s="774" t="s">
        <v>7</v>
      </c>
      <c r="J13" s="775"/>
      <c r="K13" s="775"/>
      <c r="L13" s="775"/>
      <c r="M13" s="775"/>
      <c r="N13" s="775"/>
      <c r="O13" s="776"/>
      <c r="P13" s="664">
        <v>219</v>
      </c>
      <c r="Q13" s="665"/>
      <c r="R13" s="665"/>
      <c r="S13" s="665"/>
      <c r="T13" s="665"/>
      <c r="U13" s="665"/>
      <c r="V13" s="666"/>
      <c r="W13" s="664">
        <v>136</v>
      </c>
      <c r="X13" s="665"/>
      <c r="Y13" s="665"/>
      <c r="Z13" s="665"/>
      <c r="AA13" s="665"/>
      <c r="AB13" s="665"/>
      <c r="AC13" s="666"/>
      <c r="AD13" s="664">
        <v>250</v>
      </c>
      <c r="AE13" s="665"/>
      <c r="AF13" s="665"/>
      <c r="AG13" s="665"/>
      <c r="AH13" s="665"/>
      <c r="AI13" s="665"/>
      <c r="AJ13" s="666"/>
      <c r="AK13" s="664">
        <v>127</v>
      </c>
      <c r="AL13" s="665"/>
      <c r="AM13" s="665"/>
      <c r="AN13" s="665"/>
      <c r="AO13" s="665"/>
      <c r="AP13" s="665"/>
      <c r="AQ13" s="666"/>
      <c r="AR13" s="931">
        <v>186</v>
      </c>
      <c r="AS13" s="932"/>
      <c r="AT13" s="932"/>
      <c r="AU13" s="932"/>
      <c r="AV13" s="932"/>
      <c r="AW13" s="932"/>
      <c r="AX13" s="933"/>
    </row>
    <row r="14" spans="1:50" ht="21" customHeight="1" x14ac:dyDescent="0.15">
      <c r="A14" s="619"/>
      <c r="B14" s="620"/>
      <c r="C14" s="620"/>
      <c r="D14" s="620"/>
      <c r="E14" s="620"/>
      <c r="F14" s="621"/>
      <c r="G14" s="732"/>
      <c r="H14" s="733"/>
      <c r="I14" s="718" t="s">
        <v>8</v>
      </c>
      <c r="J14" s="772"/>
      <c r="K14" s="772"/>
      <c r="L14" s="772"/>
      <c r="M14" s="772"/>
      <c r="N14" s="772"/>
      <c r="O14" s="773"/>
      <c r="P14" s="664" t="s">
        <v>577</v>
      </c>
      <c r="Q14" s="665"/>
      <c r="R14" s="665"/>
      <c r="S14" s="665"/>
      <c r="T14" s="665"/>
      <c r="U14" s="665"/>
      <c r="V14" s="666"/>
      <c r="W14" s="664" t="s">
        <v>575</v>
      </c>
      <c r="X14" s="665"/>
      <c r="Y14" s="665"/>
      <c r="Z14" s="665"/>
      <c r="AA14" s="665"/>
      <c r="AB14" s="665"/>
      <c r="AC14" s="666"/>
      <c r="AD14" s="664" t="s">
        <v>575</v>
      </c>
      <c r="AE14" s="665"/>
      <c r="AF14" s="665"/>
      <c r="AG14" s="665"/>
      <c r="AH14" s="665"/>
      <c r="AI14" s="665"/>
      <c r="AJ14" s="666"/>
      <c r="AK14" s="664" t="s">
        <v>575</v>
      </c>
      <c r="AL14" s="665"/>
      <c r="AM14" s="665"/>
      <c r="AN14" s="665"/>
      <c r="AO14" s="665"/>
      <c r="AP14" s="665"/>
      <c r="AQ14" s="666"/>
      <c r="AR14" s="798"/>
      <c r="AS14" s="798"/>
      <c r="AT14" s="798"/>
      <c r="AU14" s="798"/>
      <c r="AV14" s="798"/>
      <c r="AW14" s="798"/>
      <c r="AX14" s="799"/>
    </row>
    <row r="15" spans="1:50" ht="21" customHeight="1" x14ac:dyDescent="0.15">
      <c r="A15" s="619"/>
      <c r="B15" s="620"/>
      <c r="C15" s="620"/>
      <c r="D15" s="620"/>
      <c r="E15" s="620"/>
      <c r="F15" s="621"/>
      <c r="G15" s="732"/>
      <c r="H15" s="733"/>
      <c r="I15" s="718" t="s">
        <v>51</v>
      </c>
      <c r="J15" s="719"/>
      <c r="K15" s="719"/>
      <c r="L15" s="719"/>
      <c r="M15" s="719"/>
      <c r="N15" s="719"/>
      <c r="O15" s="720"/>
      <c r="P15" s="664" t="s">
        <v>575</v>
      </c>
      <c r="Q15" s="665"/>
      <c r="R15" s="665"/>
      <c r="S15" s="665"/>
      <c r="T15" s="665"/>
      <c r="U15" s="665"/>
      <c r="V15" s="666"/>
      <c r="W15" s="664" t="s">
        <v>575</v>
      </c>
      <c r="X15" s="665"/>
      <c r="Y15" s="665"/>
      <c r="Z15" s="665"/>
      <c r="AA15" s="665"/>
      <c r="AB15" s="665"/>
      <c r="AC15" s="666"/>
      <c r="AD15" s="664" t="s">
        <v>575</v>
      </c>
      <c r="AE15" s="665"/>
      <c r="AF15" s="665"/>
      <c r="AG15" s="665"/>
      <c r="AH15" s="665"/>
      <c r="AI15" s="665"/>
      <c r="AJ15" s="666"/>
      <c r="AK15" s="664" t="s">
        <v>575</v>
      </c>
      <c r="AL15" s="665"/>
      <c r="AM15" s="665"/>
      <c r="AN15" s="665"/>
      <c r="AO15" s="665"/>
      <c r="AP15" s="665"/>
      <c r="AQ15" s="666"/>
      <c r="AR15" s="664"/>
      <c r="AS15" s="665"/>
      <c r="AT15" s="665"/>
      <c r="AU15" s="665"/>
      <c r="AV15" s="665"/>
      <c r="AW15" s="665"/>
      <c r="AX15" s="816"/>
    </row>
    <row r="16" spans="1:50" ht="21" customHeight="1" x14ac:dyDescent="0.15">
      <c r="A16" s="619"/>
      <c r="B16" s="620"/>
      <c r="C16" s="620"/>
      <c r="D16" s="620"/>
      <c r="E16" s="620"/>
      <c r="F16" s="621"/>
      <c r="G16" s="732"/>
      <c r="H16" s="733"/>
      <c r="I16" s="718" t="s">
        <v>52</v>
      </c>
      <c r="J16" s="719"/>
      <c r="K16" s="719"/>
      <c r="L16" s="719"/>
      <c r="M16" s="719"/>
      <c r="N16" s="719"/>
      <c r="O16" s="720"/>
      <c r="P16" s="664" t="s">
        <v>575</v>
      </c>
      <c r="Q16" s="665"/>
      <c r="R16" s="665"/>
      <c r="S16" s="665"/>
      <c r="T16" s="665"/>
      <c r="U16" s="665"/>
      <c r="V16" s="666"/>
      <c r="W16" s="664" t="s">
        <v>575</v>
      </c>
      <c r="X16" s="665"/>
      <c r="Y16" s="665"/>
      <c r="Z16" s="665"/>
      <c r="AA16" s="665"/>
      <c r="AB16" s="665"/>
      <c r="AC16" s="666"/>
      <c r="AD16" s="664" t="s">
        <v>575</v>
      </c>
      <c r="AE16" s="665"/>
      <c r="AF16" s="665"/>
      <c r="AG16" s="665"/>
      <c r="AH16" s="665"/>
      <c r="AI16" s="665"/>
      <c r="AJ16" s="666"/>
      <c r="AK16" s="664" t="s">
        <v>575</v>
      </c>
      <c r="AL16" s="665"/>
      <c r="AM16" s="665"/>
      <c r="AN16" s="665"/>
      <c r="AO16" s="665"/>
      <c r="AP16" s="665"/>
      <c r="AQ16" s="666"/>
      <c r="AR16" s="767"/>
      <c r="AS16" s="768"/>
      <c r="AT16" s="768"/>
      <c r="AU16" s="768"/>
      <c r="AV16" s="768"/>
      <c r="AW16" s="768"/>
      <c r="AX16" s="769"/>
    </row>
    <row r="17" spans="1:50" ht="24.75" customHeight="1" x14ac:dyDescent="0.15">
      <c r="A17" s="619"/>
      <c r="B17" s="620"/>
      <c r="C17" s="620"/>
      <c r="D17" s="620"/>
      <c r="E17" s="620"/>
      <c r="F17" s="621"/>
      <c r="G17" s="732"/>
      <c r="H17" s="733"/>
      <c r="I17" s="718" t="s">
        <v>50</v>
      </c>
      <c r="J17" s="772"/>
      <c r="K17" s="772"/>
      <c r="L17" s="772"/>
      <c r="M17" s="772"/>
      <c r="N17" s="772"/>
      <c r="O17" s="773"/>
      <c r="P17" s="664" t="s">
        <v>575</v>
      </c>
      <c r="Q17" s="665"/>
      <c r="R17" s="665"/>
      <c r="S17" s="665"/>
      <c r="T17" s="665"/>
      <c r="U17" s="665"/>
      <c r="V17" s="666"/>
      <c r="W17" s="664" t="s">
        <v>575</v>
      </c>
      <c r="X17" s="665"/>
      <c r="Y17" s="665"/>
      <c r="Z17" s="665"/>
      <c r="AA17" s="665"/>
      <c r="AB17" s="665"/>
      <c r="AC17" s="666"/>
      <c r="AD17" s="664" t="s">
        <v>575</v>
      </c>
      <c r="AE17" s="665"/>
      <c r="AF17" s="665"/>
      <c r="AG17" s="665"/>
      <c r="AH17" s="665"/>
      <c r="AI17" s="665"/>
      <c r="AJ17" s="666"/>
      <c r="AK17" s="664" t="s">
        <v>575</v>
      </c>
      <c r="AL17" s="665"/>
      <c r="AM17" s="665"/>
      <c r="AN17" s="665"/>
      <c r="AO17" s="665"/>
      <c r="AP17" s="665"/>
      <c r="AQ17" s="666"/>
      <c r="AR17" s="929"/>
      <c r="AS17" s="929"/>
      <c r="AT17" s="929"/>
      <c r="AU17" s="929"/>
      <c r="AV17" s="929"/>
      <c r="AW17" s="929"/>
      <c r="AX17" s="930"/>
    </row>
    <row r="18" spans="1:50" ht="24.75" customHeight="1" x14ac:dyDescent="0.15">
      <c r="A18" s="619"/>
      <c r="B18" s="620"/>
      <c r="C18" s="620"/>
      <c r="D18" s="620"/>
      <c r="E18" s="620"/>
      <c r="F18" s="621"/>
      <c r="G18" s="734"/>
      <c r="H18" s="735"/>
      <c r="I18" s="723" t="s">
        <v>20</v>
      </c>
      <c r="J18" s="724"/>
      <c r="K18" s="724"/>
      <c r="L18" s="724"/>
      <c r="M18" s="724"/>
      <c r="N18" s="724"/>
      <c r="O18" s="725"/>
      <c r="P18" s="890">
        <f>SUM(P13:V17)</f>
        <v>219</v>
      </c>
      <c r="Q18" s="891"/>
      <c r="R18" s="891"/>
      <c r="S18" s="891"/>
      <c r="T18" s="891"/>
      <c r="U18" s="891"/>
      <c r="V18" s="892"/>
      <c r="W18" s="890">
        <f>SUM(W13:AC17)</f>
        <v>136</v>
      </c>
      <c r="X18" s="891"/>
      <c r="Y18" s="891"/>
      <c r="Z18" s="891"/>
      <c r="AA18" s="891"/>
      <c r="AB18" s="891"/>
      <c r="AC18" s="892"/>
      <c r="AD18" s="890">
        <f>SUM(AD13:AJ17)</f>
        <v>250</v>
      </c>
      <c r="AE18" s="891"/>
      <c r="AF18" s="891"/>
      <c r="AG18" s="891"/>
      <c r="AH18" s="891"/>
      <c r="AI18" s="891"/>
      <c r="AJ18" s="892"/>
      <c r="AK18" s="890">
        <f>SUM(AK13:AQ17)</f>
        <v>127</v>
      </c>
      <c r="AL18" s="891"/>
      <c r="AM18" s="891"/>
      <c r="AN18" s="891"/>
      <c r="AO18" s="891"/>
      <c r="AP18" s="891"/>
      <c r="AQ18" s="892"/>
      <c r="AR18" s="890">
        <f>SUM(AR13:AX17)</f>
        <v>186</v>
      </c>
      <c r="AS18" s="891"/>
      <c r="AT18" s="891"/>
      <c r="AU18" s="891"/>
      <c r="AV18" s="891"/>
      <c r="AW18" s="891"/>
      <c r="AX18" s="893"/>
    </row>
    <row r="19" spans="1:50" ht="24.75" customHeight="1" x14ac:dyDescent="0.15">
      <c r="A19" s="619"/>
      <c r="B19" s="620"/>
      <c r="C19" s="620"/>
      <c r="D19" s="620"/>
      <c r="E19" s="620"/>
      <c r="F19" s="621"/>
      <c r="G19" s="888" t="s">
        <v>9</v>
      </c>
      <c r="H19" s="889"/>
      <c r="I19" s="889"/>
      <c r="J19" s="889"/>
      <c r="K19" s="889"/>
      <c r="L19" s="889"/>
      <c r="M19" s="889"/>
      <c r="N19" s="889"/>
      <c r="O19" s="889"/>
      <c r="P19" s="664">
        <v>170</v>
      </c>
      <c r="Q19" s="665"/>
      <c r="R19" s="665"/>
      <c r="S19" s="665"/>
      <c r="T19" s="665"/>
      <c r="U19" s="665"/>
      <c r="V19" s="666"/>
      <c r="W19" s="664">
        <v>86</v>
      </c>
      <c r="X19" s="665"/>
      <c r="Y19" s="665"/>
      <c r="Z19" s="665"/>
      <c r="AA19" s="665"/>
      <c r="AB19" s="665"/>
      <c r="AC19" s="666"/>
      <c r="AD19" s="664">
        <v>86</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8" t="s">
        <v>10</v>
      </c>
      <c r="H20" s="889"/>
      <c r="I20" s="889"/>
      <c r="J20" s="889"/>
      <c r="K20" s="889"/>
      <c r="L20" s="889"/>
      <c r="M20" s="889"/>
      <c r="N20" s="889"/>
      <c r="O20" s="889"/>
      <c r="P20" s="318">
        <f>IF(P18=0, "-", SUM(P19)/P18)</f>
        <v>0.77625570776255703</v>
      </c>
      <c r="Q20" s="318"/>
      <c r="R20" s="318"/>
      <c r="S20" s="318"/>
      <c r="T20" s="318"/>
      <c r="U20" s="318"/>
      <c r="V20" s="318"/>
      <c r="W20" s="318">
        <f t="shared" ref="W20" si="0">IF(W18=0, "-", SUM(W19)/W18)</f>
        <v>0.63235294117647056</v>
      </c>
      <c r="X20" s="318"/>
      <c r="Y20" s="318"/>
      <c r="Z20" s="318"/>
      <c r="AA20" s="318"/>
      <c r="AB20" s="318"/>
      <c r="AC20" s="318"/>
      <c r="AD20" s="318">
        <f t="shared" ref="AD20" si="1">IF(AD18=0, "-", SUM(AD19)/AD18)</f>
        <v>0.34399999999999997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8"/>
      <c r="G21" s="316" t="s">
        <v>477</v>
      </c>
      <c r="H21" s="317"/>
      <c r="I21" s="317"/>
      <c r="J21" s="317"/>
      <c r="K21" s="317"/>
      <c r="L21" s="317"/>
      <c r="M21" s="317"/>
      <c r="N21" s="317"/>
      <c r="O21" s="317"/>
      <c r="P21" s="318">
        <f>IF(P19=0, "-", SUM(P19)/SUM(P13,P14))</f>
        <v>0.77625570776255703</v>
      </c>
      <c r="Q21" s="318"/>
      <c r="R21" s="318"/>
      <c r="S21" s="318"/>
      <c r="T21" s="318"/>
      <c r="U21" s="318"/>
      <c r="V21" s="318"/>
      <c r="W21" s="318">
        <f t="shared" ref="W21" si="2">IF(W19=0, "-", SUM(W19)/SUM(W13,W14))</f>
        <v>0.63235294117647056</v>
      </c>
      <c r="X21" s="318"/>
      <c r="Y21" s="318"/>
      <c r="Z21" s="318"/>
      <c r="AA21" s="318"/>
      <c r="AB21" s="318"/>
      <c r="AC21" s="318"/>
      <c r="AD21" s="318">
        <f t="shared" ref="AD21" si="3">IF(AD19=0, "-", SUM(AD19)/SUM(AD13,AD14))</f>
        <v>0.34399999999999997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558</v>
      </c>
      <c r="B22" s="977"/>
      <c r="C22" s="977"/>
      <c r="D22" s="977"/>
      <c r="E22" s="977"/>
      <c r="F22" s="978"/>
      <c r="G22" s="963" t="s">
        <v>456</v>
      </c>
      <c r="H22" s="222"/>
      <c r="I22" s="222"/>
      <c r="J22" s="222"/>
      <c r="K22" s="222"/>
      <c r="L22" s="222"/>
      <c r="M22" s="222"/>
      <c r="N22" s="222"/>
      <c r="O22" s="223"/>
      <c r="P22" s="948" t="s">
        <v>519</v>
      </c>
      <c r="Q22" s="222"/>
      <c r="R22" s="222"/>
      <c r="S22" s="222"/>
      <c r="T22" s="222"/>
      <c r="U22" s="222"/>
      <c r="V22" s="223"/>
      <c r="W22" s="948" t="s">
        <v>515</v>
      </c>
      <c r="X22" s="222"/>
      <c r="Y22" s="222"/>
      <c r="Z22" s="222"/>
      <c r="AA22" s="222"/>
      <c r="AB22" s="222"/>
      <c r="AC22" s="223"/>
      <c r="AD22" s="948" t="s">
        <v>455</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578</v>
      </c>
      <c r="H23" s="965"/>
      <c r="I23" s="965"/>
      <c r="J23" s="965"/>
      <c r="K23" s="965"/>
      <c r="L23" s="965"/>
      <c r="M23" s="965"/>
      <c r="N23" s="965"/>
      <c r="O23" s="966"/>
      <c r="P23" s="931">
        <v>127</v>
      </c>
      <c r="Q23" s="932"/>
      <c r="R23" s="932"/>
      <c r="S23" s="932"/>
      <c r="T23" s="932"/>
      <c r="U23" s="932"/>
      <c r="V23" s="949"/>
      <c r="W23" s="931">
        <v>186</v>
      </c>
      <c r="X23" s="932"/>
      <c r="Y23" s="932"/>
      <c r="Z23" s="932"/>
      <c r="AA23" s="932"/>
      <c r="AB23" s="932"/>
      <c r="AC23" s="949"/>
      <c r="AD23" s="986" t="s">
        <v>662</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460</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457</v>
      </c>
      <c r="H29" s="974"/>
      <c r="I29" s="974"/>
      <c r="J29" s="974"/>
      <c r="K29" s="974"/>
      <c r="L29" s="974"/>
      <c r="M29" s="974"/>
      <c r="N29" s="974"/>
      <c r="O29" s="975"/>
      <c r="P29" s="664">
        <f>AK13</f>
        <v>127</v>
      </c>
      <c r="Q29" s="665"/>
      <c r="R29" s="665"/>
      <c r="S29" s="665"/>
      <c r="T29" s="665"/>
      <c r="U29" s="665"/>
      <c r="V29" s="666"/>
      <c r="W29" s="945">
        <f>AR13</f>
        <v>186</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1" t="s">
        <v>472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534</v>
      </c>
      <c r="AF30" s="869"/>
      <c r="AG30" s="869"/>
      <c r="AH30" s="870"/>
      <c r="AI30" s="868" t="s">
        <v>531</v>
      </c>
      <c r="AJ30" s="869"/>
      <c r="AK30" s="869"/>
      <c r="AL30" s="870"/>
      <c r="AM30" s="927" t="s">
        <v>526</v>
      </c>
      <c r="AN30" s="927"/>
      <c r="AO30" s="927"/>
      <c r="AP30" s="868"/>
      <c r="AQ30" s="777" t="s">
        <v>354</v>
      </c>
      <c r="AR30" s="778"/>
      <c r="AS30" s="778"/>
      <c r="AT30" s="779"/>
      <c r="AU30" s="784" t="s">
        <v>253</v>
      </c>
      <c r="AV30" s="784"/>
      <c r="AW30" s="784"/>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355</v>
      </c>
      <c r="AT31" s="134"/>
      <c r="AU31" s="199" t="s">
        <v>583</v>
      </c>
      <c r="AV31" s="199"/>
      <c r="AW31" s="398" t="s">
        <v>300</v>
      </c>
      <c r="AX31" s="399"/>
    </row>
    <row r="32" spans="1:50" ht="27" customHeight="1" x14ac:dyDescent="0.15">
      <c r="A32" s="403"/>
      <c r="B32" s="401"/>
      <c r="C32" s="401"/>
      <c r="D32" s="401"/>
      <c r="E32" s="401"/>
      <c r="F32" s="402"/>
      <c r="G32" s="567" t="s">
        <v>579</v>
      </c>
      <c r="H32" s="568"/>
      <c r="I32" s="568"/>
      <c r="J32" s="568"/>
      <c r="K32" s="568"/>
      <c r="L32" s="568"/>
      <c r="M32" s="568"/>
      <c r="N32" s="568"/>
      <c r="O32" s="569"/>
      <c r="P32" s="125" t="s">
        <v>580</v>
      </c>
      <c r="Q32" s="105"/>
      <c r="R32" s="105"/>
      <c r="S32" s="105"/>
      <c r="T32" s="105"/>
      <c r="U32" s="105"/>
      <c r="V32" s="105"/>
      <c r="W32" s="105"/>
      <c r="X32" s="106"/>
      <c r="Y32" s="471" t="s">
        <v>12</v>
      </c>
      <c r="Z32" s="531"/>
      <c r="AA32" s="532"/>
      <c r="AB32" s="461" t="s">
        <v>582</v>
      </c>
      <c r="AC32" s="461"/>
      <c r="AD32" s="461"/>
      <c r="AE32" s="218">
        <v>100</v>
      </c>
      <c r="AF32" s="219"/>
      <c r="AG32" s="219"/>
      <c r="AH32" s="219"/>
      <c r="AI32" s="218">
        <v>100</v>
      </c>
      <c r="AJ32" s="219"/>
      <c r="AK32" s="219"/>
      <c r="AL32" s="219"/>
      <c r="AM32" s="218">
        <v>100</v>
      </c>
      <c r="AN32" s="219"/>
      <c r="AO32" s="219"/>
      <c r="AP32" s="219"/>
      <c r="AQ32" s="340" t="s">
        <v>583</v>
      </c>
      <c r="AR32" s="207"/>
      <c r="AS32" s="207"/>
      <c r="AT32" s="341"/>
      <c r="AU32" s="219" t="s">
        <v>583</v>
      </c>
      <c r="AV32" s="219"/>
      <c r="AW32" s="219"/>
      <c r="AX32" s="221"/>
    </row>
    <row r="33" spans="1:50" ht="27" customHeight="1" x14ac:dyDescent="0.15">
      <c r="A33" s="404"/>
      <c r="B33" s="405"/>
      <c r="C33" s="405"/>
      <c r="D33" s="405"/>
      <c r="E33" s="405"/>
      <c r="F33" s="406"/>
      <c r="G33" s="570"/>
      <c r="H33" s="571"/>
      <c r="I33" s="571"/>
      <c r="J33" s="571"/>
      <c r="K33" s="571"/>
      <c r="L33" s="571"/>
      <c r="M33" s="571"/>
      <c r="N33" s="571"/>
      <c r="O33" s="572"/>
      <c r="P33" s="167"/>
      <c r="Q33" s="108"/>
      <c r="R33" s="108"/>
      <c r="S33" s="108"/>
      <c r="T33" s="108"/>
      <c r="U33" s="108"/>
      <c r="V33" s="108"/>
      <c r="W33" s="108"/>
      <c r="X33" s="109"/>
      <c r="Y33" s="415" t="s">
        <v>54</v>
      </c>
      <c r="Z33" s="416"/>
      <c r="AA33" s="417"/>
      <c r="AB33" s="523" t="s">
        <v>581</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584</v>
      </c>
      <c r="AV33" s="219"/>
      <c r="AW33" s="219"/>
      <c r="AX33" s="221"/>
    </row>
    <row r="34" spans="1:50" ht="27" customHeight="1" x14ac:dyDescent="0.15">
      <c r="A34" s="403"/>
      <c r="B34" s="401"/>
      <c r="C34" s="401"/>
      <c r="D34" s="401"/>
      <c r="E34" s="401"/>
      <c r="F34" s="402"/>
      <c r="G34" s="573"/>
      <c r="H34" s="574"/>
      <c r="I34" s="574"/>
      <c r="J34" s="574"/>
      <c r="K34" s="574"/>
      <c r="L34" s="574"/>
      <c r="M34" s="574"/>
      <c r="N34" s="574"/>
      <c r="O34" s="575"/>
      <c r="P34" s="127"/>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584</v>
      </c>
      <c r="AR34" s="207"/>
      <c r="AS34" s="207"/>
      <c r="AT34" s="341"/>
      <c r="AU34" s="219" t="s">
        <v>585</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472</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472</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6"/>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9"/>
    </row>
    <row r="80" spans="1:50" ht="18.75" hidden="1" customHeight="1" x14ac:dyDescent="0.15">
      <c r="A80" s="87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5"/>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6"/>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7"/>
    </row>
    <row r="83" spans="1:60" ht="22.5" hidden="1" customHeight="1" x14ac:dyDescent="0.15">
      <c r="A83" s="875"/>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8"/>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9"/>
    </row>
    <row r="84" spans="1:60" ht="19.5" hidden="1" customHeight="1" x14ac:dyDescent="0.15">
      <c r="A84" s="875"/>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00"/>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1"/>
    </row>
    <row r="85" spans="1:60" ht="18.75" hidden="1" customHeight="1" x14ac:dyDescent="0.15">
      <c r="A85" s="87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4"/>
      <c r="Z100" s="865"/>
      <c r="AA100" s="86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10627</v>
      </c>
      <c r="AF101" s="219"/>
      <c r="AG101" s="219"/>
      <c r="AH101" s="220"/>
      <c r="AI101" s="218">
        <v>3146</v>
      </c>
      <c r="AJ101" s="219"/>
      <c r="AK101" s="219"/>
      <c r="AL101" s="220"/>
      <c r="AM101" s="218">
        <v>6554</v>
      </c>
      <c r="AN101" s="219"/>
      <c r="AO101" s="219"/>
      <c r="AP101" s="220"/>
      <c r="AQ101" s="218" t="s">
        <v>583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10665</v>
      </c>
      <c r="AF102" s="418"/>
      <c r="AG102" s="418"/>
      <c r="AH102" s="418"/>
      <c r="AI102" s="418">
        <v>2372</v>
      </c>
      <c r="AJ102" s="418"/>
      <c r="AK102" s="418"/>
      <c r="AL102" s="418"/>
      <c r="AM102" s="418">
        <v>10627</v>
      </c>
      <c r="AN102" s="418"/>
      <c r="AO102" s="418"/>
      <c r="AP102" s="418"/>
      <c r="AQ102" s="273">
        <v>4300</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590</v>
      </c>
      <c r="AC116" s="546"/>
      <c r="AD116" s="547"/>
      <c r="AE116" s="418">
        <v>16</v>
      </c>
      <c r="AF116" s="418"/>
      <c r="AG116" s="418"/>
      <c r="AH116" s="418"/>
      <c r="AI116" s="418">
        <v>27</v>
      </c>
      <c r="AJ116" s="418"/>
      <c r="AK116" s="418"/>
      <c r="AL116" s="418"/>
      <c r="AM116" s="418">
        <v>13</v>
      </c>
      <c r="AN116" s="418"/>
      <c r="AO116" s="418"/>
      <c r="AP116" s="418"/>
      <c r="AQ116" s="218">
        <v>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4" t="s">
        <v>592</v>
      </c>
      <c r="AF117" s="554"/>
      <c r="AG117" s="554"/>
      <c r="AH117" s="554"/>
      <c r="AI117" s="554" t="s">
        <v>593</v>
      </c>
      <c r="AJ117" s="554"/>
      <c r="AK117" s="554"/>
      <c r="AL117" s="554"/>
      <c r="AM117" s="554" t="s">
        <v>645</v>
      </c>
      <c r="AN117" s="554"/>
      <c r="AO117" s="554"/>
      <c r="AP117" s="554"/>
      <c r="AQ117" s="554" t="s">
        <v>655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599</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583</v>
      </c>
      <c r="AF134" s="207"/>
      <c r="AG134" s="207"/>
      <c r="AH134" s="207"/>
      <c r="AI134" s="206" t="s">
        <v>583</v>
      </c>
      <c r="AJ134" s="207"/>
      <c r="AK134" s="207"/>
      <c r="AL134" s="207"/>
      <c r="AM134" s="206" t="s">
        <v>583</v>
      </c>
      <c r="AN134" s="207"/>
      <c r="AO134" s="207"/>
      <c r="AP134" s="207"/>
      <c r="AQ134" s="206" t="s">
        <v>598</v>
      </c>
      <c r="AR134" s="207"/>
      <c r="AS134" s="207"/>
      <c r="AT134" s="207"/>
      <c r="AU134" s="206" t="s">
        <v>600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583</v>
      </c>
      <c r="AF135" s="207"/>
      <c r="AG135" s="207"/>
      <c r="AH135" s="207"/>
      <c r="AI135" s="206" t="s">
        <v>583</v>
      </c>
      <c r="AJ135" s="207"/>
      <c r="AK135" s="207"/>
      <c r="AL135" s="207"/>
      <c r="AM135" s="206" t="s">
        <v>583</v>
      </c>
      <c r="AN135" s="207"/>
      <c r="AO135" s="207"/>
      <c r="AP135" s="207"/>
      <c r="AQ135" s="206" t="s">
        <v>583</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3"/>
      <c r="E430" s="174" t="s">
        <v>544</v>
      </c>
      <c r="F430" s="910"/>
      <c r="G430" s="911" t="s">
        <v>374</v>
      </c>
      <c r="H430" s="123"/>
      <c r="I430" s="123"/>
      <c r="J430" s="912"/>
      <c r="K430" s="913"/>
      <c r="L430" s="913"/>
      <c r="M430" s="913"/>
      <c r="N430" s="913"/>
      <c r="O430" s="913"/>
      <c r="P430" s="913"/>
      <c r="Q430" s="913"/>
      <c r="R430" s="913"/>
      <c r="S430" s="913"/>
      <c r="T430" s="91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t="s">
        <v>605</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604</v>
      </c>
      <c r="AF433" s="207"/>
      <c r="AG433" s="207"/>
      <c r="AH433" s="207"/>
      <c r="AI433" s="340" t="s">
        <v>604</v>
      </c>
      <c r="AJ433" s="207"/>
      <c r="AK433" s="207"/>
      <c r="AL433" s="207"/>
      <c r="AM433" s="340" t="s">
        <v>583</v>
      </c>
      <c r="AN433" s="207"/>
      <c r="AO433" s="207"/>
      <c r="AP433" s="341"/>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583</v>
      </c>
      <c r="AF434" s="207"/>
      <c r="AG434" s="207"/>
      <c r="AH434" s="341"/>
      <c r="AI434" s="340" t="s">
        <v>583</v>
      </c>
      <c r="AJ434" s="207"/>
      <c r="AK434" s="207"/>
      <c r="AL434" s="207"/>
      <c r="AM434" s="340" t="s">
        <v>583</v>
      </c>
      <c r="AN434" s="207"/>
      <c r="AO434" s="207"/>
      <c r="AP434" s="341"/>
      <c r="AQ434" s="340" t="s">
        <v>605</v>
      </c>
      <c r="AR434" s="207"/>
      <c r="AS434" s="207"/>
      <c r="AT434" s="341"/>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583</v>
      </c>
      <c r="AF435" s="207"/>
      <c r="AG435" s="207"/>
      <c r="AH435" s="341"/>
      <c r="AI435" s="340" t="s">
        <v>576</v>
      </c>
      <c r="AJ435" s="207"/>
      <c r="AK435" s="207"/>
      <c r="AL435" s="207"/>
      <c r="AM435" s="340" t="s">
        <v>605</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t="s">
        <v>583</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607</v>
      </c>
      <c r="AF458" s="207"/>
      <c r="AG458" s="207"/>
      <c r="AH458" s="207"/>
      <c r="AI458" s="340" t="s">
        <v>583</v>
      </c>
      <c r="AJ458" s="207"/>
      <c r="AK458" s="207"/>
      <c r="AL458" s="207"/>
      <c r="AM458" s="340" t="s">
        <v>583</v>
      </c>
      <c r="AN458" s="207"/>
      <c r="AO458" s="207"/>
      <c r="AP458" s="341"/>
      <c r="AQ458" s="340" t="s">
        <v>606</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583</v>
      </c>
      <c r="AF459" s="207"/>
      <c r="AG459" s="207"/>
      <c r="AH459" s="341"/>
      <c r="AI459" s="340" t="s">
        <v>583</v>
      </c>
      <c r="AJ459" s="207"/>
      <c r="AK459" s="207"/>
      <c r="AL459" s="207"/>
      <c r="AM459" s="340" t="s">
        <v>606</v>
      </c>
      <c r="AN459" s="207"/>
      <c r="AO459" s="207"/>
      <c r="AP459" s="341"/>
      <c r="AQ459" s="340" t="s">
        <v>606</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583</v>
      </c>
      <c r="AF460" s="207"/>
      <c r="AG460" s="207"/>
      <c r="AH460" s="341"/>
      <c r="AI460" s="340" t="s">
        <v>583</v>
      </c>
      <c r="AJ460" s="207"/>
      <c r="AK460" s="207"/>
      <c r="AL460" s="207"/>
      <c r="AM460" s="340" t="s">
        <v>583</v>
      </c>
      <c r="AN460" s="207"/>
      <c r="AO460" s="207"/>
      <c r="AP460" s="341"/>
      <c r="AQ460" s="340" t="s">
        <v>583</v>
      </c>
      <c r="AR460" s="207"/>
      <c r="AS460" s="207"/>
      <c r="AT460" s="341"/>
      <c r="AU460" s="207" t="s">
        <v>604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1" t="s">
        <v>374</v>
      </c>
      <c r="H484" s="123"/>
      <c r="I484" s="123"/>
      <c r="J484" s="912"/>
      <c r="K484" s="913"/>
      <c r="L484" s="913"/>
      <c r="M484" s="913"/>
      <c r="N484" s="913"/>
      <c r="O484" s="913"/>
      <c r="P484" s="913"/>
      <c r="Q484" s="913"/>
      <c r="R484" s="913"/>
      <c r="S484" s="913"/>
      <c r="T484" s="91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1" t="s">
        <v>374</v>
      </c>
      <c r="H538" s="123"/>
      <c r="I538" s="123"/>
      <c r="J538" s="912"/>
      <c r="K538" s="913"/>
      <c r="L538" s="913"/>
      <c r="M538" s="913"/>
      <c r="N538" s="913"/>
      <c r="O538" s="913"/>
      <c r="P538" s="913"/>
      <c r="Q538" s="913"/>
      <c r="R538" s="913"/>
      <c r="S538" s="913"/>
      <c r="T538" s="91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1" t="s">
        <v>374</v>
      </c>
      <c r="H592" s="123"/>
      <c r="I592" s="123"/>
      <c r="J592" s="912"/>
      <c r="K592" s="913"/>
      <c r="L592" s="913"/>
      <c r="M592" s="913"/>
      <c r="N592" s="913"/>
      <c r="O592" s="913"/>
      <c r="P592" s="913"/>
      <c r="Q592" s="913"/>
      <c r="R592" s="913"/>
      <c r="S592" s="913"/>
      <c r="T592" s="91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1" t="s">
        <v>374</v>
      </c>
      <c r="H646" s="123"/>
      <c r="I646" s="123"/>
      <c r="J646" s="912"/>
      <c r="K646" s="913"/>
      <c r="L646" s="913"/>
      <c r="M646" s="913"/>
      <c r="N646" s="913"/>
      <c r="O646" s="913"/>
      <c r="P646" s="913"/>
      <c r="Q646" s="913"/>
      <c r="R646" s="913"/>
      <c r="S646" s="913"/>
      <c r="T646" s="91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48"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573</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2"/>
      <c r="AD703" s="328" t="s">
        <v>573</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x14ac:dyDescent="0.15">
      <c r="A704" s="886"/>
      <c r="B704" s="887"/>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573</v>
      </c>
      <c r="AE704" s="793"/>
      <c r="AF704" s="79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54.75" customHeight="1" x14ac:dyDescent="0.15">
      <c r="A705" s="647" t="s">
        <v>39</v>
      </c>
      <c r="B705" s="648"/>
      <c r="C705" s="831" t="s">
        <v>41</v>
      </c>
      <c r="D705" s="8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3"/>
      <c r="AD705" s="721" t="s">
        <v>573</v>
      </c>
      <c r="AE705" s="722"/>
      <c r="AF705" s="722"/>
      <c r="AG705" s="125" t="s">
        <v>657</v>
      </c>
      <c r="AH705" s="105"/>
      <c r="AI705" s="105"/>
      <c r="AJ705" s="105"/>
      <c r="AK705" s="105"/>
      <c r="AL705" s="105"/>
      <c r="AM705" s="105"/>
      <c r="AN705" s="105"/>
      <c r="AO705" s="105"/>
      <c r="AP705" s="105"/>
      <c r="AQ705" s="105"/>
      <c r="AR705" s="105"/>
      <c r="AS705" s="105"/>
      <c r="AT705" s="105"/>
      <c r="AU705" s="105"/>
      <c r="AV705" s="105"/>
      <c r="AW705" s="105"/>
      <c r="AX705" s="126"/>
    </row>
    <row r="706" spans="1:50" ht="54.75" customHeight="1" x14ac:dyDescent="0.15">
      <c r="A706" s="649"/>
      <c r="B706" s="650"/>
      <c r="C706" s="804"/>
      <c r="D706" s="805"/>
      <c r="E706" s="739" t="s">
        <v>505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612</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54.75" customHeight="1" x14ac:dyDescent="0.15">
      <c r="A707" s="649"/>
      <c r="B707" s="650"/>
      <c r="C707" s="806"/>
      <c r="D707" s="807"/>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612</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7" t="s">
        <v>613</v>
      </c>
      <c r="AE708" s="608"/>
      <c r="AF708" s="608"/>
      <c r="AG708" s="751" t="s">
        <v>614</v>
      </c>
      <c r="AH708" s="880"/>
      <c r="AI708" s="880"/>
      <c r="AJ708" s="880"/>
      <c r="AK708" s="880"/>
      <c r="AL708" s="880"/>
      <c r="AM708" s="880"/>
      <c r="AN708" s="880"/>
      <c r="AO708" s="880"/>
      <c r="AP708" s="880"/>
      <c r="AQ708" s="880"/>
      <c r="AR708" s="880"/>
      <c r="AS708" s="880"/>
      <c r="AT708" s="880"/>
      <c r="AU708" s="880"/>
      <c r="AV708" s="880"/>
      <c r="AW708" s="880"/>
      <c r="AX708" s="881"/>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8" t="s">
        <v>573</v>
      </c>
      <c r="AE711" s="329"/>
      <c r="AF711" s="329"/>
      <c r="AG711" s="754" t="s">
        <v>616</v>
      </c>
      <c r="AH711" s="628"/>
      <c r="AI711" s="628"/>
      <c r="AJ711" s="628"/>
      <c r="AK711" s="628"/>
      <c r="AL711" s="628"/>
      <c r="AM711" s="628"/>
      <c r="AN711" s="628"/>
      <c r="AO711" s="628"/>
      <c r="AP711" s="628"/>
      <c r="AQ711" s="628"/>
      <c r="AR711" s="628"/>
      <c r="AS711" s="628"/>
      <c r="AT711" s="628"/>
      <c r="AU711" s="628"/>
      <c r="AV711" s="628"/>
      <c r="AW711" s="628"/>
      <c r="AX711" s="629"/>
    </row>
    <row r="712" spans="1:50" ht="52.5" customHeight="1" x14ac:dyDescent="0.15">
      <c r="A712" s="649"/>
      <c r="B712" s="651"/>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92" t="s">
        <v>573</v>
      </c>
      <c r="AE712" s="793"/>
      <c r="AF712" s="793"/>
      <c r="AG712" s="820" t="s">
        <v>656</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9"/>
      <c r="B713" s="651"/>
      <c r="C713" s="960" t="s">
        <v>470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613</v>
      </c>
      <c r="AE713" s="329"/>
      <c r="AF713" s="670"/>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7" t="s">
        <v>573</v>
      </c>
      <c r="AE714" s="818"/>
      <c r="AF714" s="819"/>
      <c r="AG714" s="745" t="s">
        <v>659</v>
      </c>
      <c r="AH714" s="746"/>
      <c r="AI714" s="746"/>
      <c r="AJ714" s="746"/>
      <c r="AK714" s="746"/>
      <c r="AL714" s="746"/>
      <c r="AM714" s="746"/>
      <c r="AN714" s="746"/>
      <c r="AO714" s="746"/>
      <c r="AP714" s="746"/>
      <c r="AQ714" s="746"/>
      <c r="AR714" s="746"/>
      <c r="AS714" s="746"/>
      <c r="AT714" s="746"/>
      <c r="AU714" s="746"/>
      <c r="AV714" s="746"/>
      <c r="AW714" s="746"/>
      <c r="AX714" s="747"/>
    </row>
    <row r="715" spans="1:50" ht="47.25" customHeight="1" x14ac:dyDescent="0.15">
      <c r="A715" s="647" t="s">
        <v>40</v>
      </c>
      <c r="B715" s="794"/>
      <c r="C715" s="795" t="s">
        <v>447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7" t="s">
        <v>573</v>
      </c>
      <c r="AE715" s="608"/>
      <c r="AF715" s="663"/>
      <c r="AG715" s="751" t="s">
        <v>618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613</v>
      </c>
      <c r="AE716" s="634"/>
      <c r="AF716" s="634"/>
      <c r="AG716" s="101" t="s">
        <v>619</v>
      </c>
      <c r="AH716" s="628"/>
      <c r="AI716" s="628"/>
      <c r="AJ716" s="628"/>
      <c r="AK716" s="628"/>
      <c r="AL716" s="628"/>
      <c r="AM716" s="628"/>
      <c r="AN716" s="628"/>
      <c r="AO716" s="628"/>
      <c r="AP716" s="628"/>
      <c r="AQ716" s="628"/>
      <c r="AR716" s="628"/>
      <c r="AS716" s="628"/>
      <c r="AT716" s="628"/>
      <c r="AU716" s="628"/>
      <c r="AV716" s="628"/>
      <c r="AW716" s="628"/>
      <c r="AX716" s="629"/>
    </row>
    <row r="717" spans="1:50" ht="27"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754" t="s">
        <v>620</v>
      </c>
      <c r="AH717" s="628"/>
      <c r="AI717" s="628"/>
      <c r="AJ717" s="628"/>
      <c r="AK717" s="628"/>
      <c r="AL717" s="628"/>
      <c r="AM717" s="628"/>
      <c r="AN717" s="628"/>
      <c r="AO717" s="628"/>
      <c r="AP717" s="628"/>
      <c r="AQ717" s="628"/>
      <c r="AR717" s="628"/>
      <c r="AS717" s="628"/>
      <c r="AT717" s="628"/>
      <c r="AU717" s="628"/>
      <c r="AV717" s="628"/>
      <c r="AW717" s="628"/>
      <c r="AX717" s="629"/>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621</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6" t="s">
        <v>58</v>
      </c>
      <c r="B719" s="787"/>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7" t="s">
        <v>573</v>
      </c>
      <c r="AE719" s="608"/>
      <c r="AF719" s="608"/>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47.25" customHeight="1" x14ac:dyDescent="0.15">
      <c r="A721" s="788"/>
      <c r="B721" s="789"/>
      <c r="C721" s="296" t="s">
        <v>568</v>
      </c>
      <c r="D721" s="297"/>
      <c r="E721" s="297"/>
      <c r="F721" s="298"/>
      <c r="G721" s="287"/>
      <c r="H721" s="288"/>
      <c r="I721" s="83" t="str">
        <f>IF(OR(G721="　", G721=""), "", "-")</f>
        <v/>
      </c>
      <c r="J721" s="291">
        <v>291</v>
      </c>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47.25" customHeight="1" x14ac:dyDescent="0.15">
      <c r="A722" s="788"/>
      <c r="B722" s="789"/>
      <c r="C722" s="296" t="s">
        <v>568</v>
      </c>
      <c r="D722" s="297"/>
      <c r="E722" s="297"/>
      <c r="F722" s="298"/>
      <c r="G722" s="287"/>
      <c r="H722" s="288"/>
      <c r="I722" s="83" t="str">
        <f t="shared" ref="I722:I725" si="4">IF(OR(G722="　", G722=""), "", "-")</f>
        <v/>
      </c>
      <c r="J722" s="291">
        <v>290</v>
      </c>
      <c r="K722" s="291"/>
      <c r="L722" s="83" t="str">
        <f t="shared" ref="L722:L725" si="5">IF(M722="","","-")</f>
        <v/>
      </c>
      <c r="M722" s="84"/>
      <c r="N722" s="304" t="s">
        <v>624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0" customHeight="1" x14ac:dyDescent="0.15">
      <c r="A726" s="647" t="s">
        <v>48</v>
      </c>
      <c r="B726" s="812"/>
      <c r="C726" s="825" t="s">
        <v>53</v>
      </c>
      <c r="D726" s="847"/>
      <c r="E726" s="847"/>
      <c r="F726" s="848"/>
      <c r="G726" s="580" t="s">
        <v>625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105" customHeight="1" thickBot="1" x14ac:dyDescent="0.2">
      <c r="A727" s="813"/>
      <c r="B727" s="814"/>
      <c r="C727" s="758" t="s">
        <v>57</v>
      </c>
      <c r="D727" s="759"/>
      <c r="E727" s="759"/>
      <c r="F727" s="760"/>
      <c r="G727" s="578" t="s">
        <v>658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75.599999999999994" customHeight="1" thickBot="1" x14ac:dyDescent="0.2">
      <c r="A729" s="641" t="s">
        <v>661</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t="s">
        <v>256</v>
      </c>
      <c r="B731" s="810"/>
      <c r="C731" s="810"/>
      <c r="D731" s="810"/>
      <c r="E731" s="811"/>
      <c r="F731" s="736" t="s">
        <v>660</v>
      </c>
      <c r="G731" s="737"/>
      <c r="H731" s="737"/>
      <c r="I731" s="737"/>
      <c r="J731" s="737"/>
      <c r="K731" s="737"/>
      <c r="L731" s="737"/>
      <c r="M731" s="737"/>
      <c r="N731" s="737"/>
      <c r="O731" s="737"/>
      <c r="P731" s="737"/>
      <c r="Q731" s="737"/>
      <c r="R731" s="737"/>
      <c r="S731" s="737"/>
      <c r="T731" s="737"/>
      <c r="U731" s="737"/>
      <c r="V731" s="737"/>
      <c r="W731" s="737"/>
      <c r="X731" s="737"/>
      <c r="Y731" s="737"/>
      <c r="Z731" s="737"/>
      <c r="AA731" s="737"/>
      <c r="AB731" s="737"/>
      <c r="AC731" s="737"/>
      <c r="AD731" s="737"/>
      <c r="AE731" s="737"/>
      <c r="AF731" s="737"/>
      <c r="AG731" s="737"/>
      <c r="AH731" s="737"/>
      <c r="AI731" s="737"/>
      <c r="AJ731" s="737"/>
      <c r="AK731" s="737"/>
      <c r="AL731" s="737"/>
      <c r="AM731" s="737"/>
      <c r="AN731" s="737"/>
      <c r="AO731" s="737"/>
      <c r="AP731" s="737"/>
      <c r="AQ731" s="737"/>
      <c r="AR731" s="737"/>
      <c r="AS731" s="737"/>
      <c r="AT731" s="737"/>
      <c r="AU731" s="737"/>
      <c r="AV731" s="737"/>
      <c r="AW731" s="737"/>
      <c r="AX731" s="738"/>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0" t="s">
        <v>257</v>
      </c>
      <c r="B733" s="681"/>
      <c r="C733" s="681"/>
      <c r="D733" s="681"/>
      <c r="E733" s="682"/>
      <c r="F733" s="644" t="s">
        <v>663</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3" t="s">
        <v>548</v>
      </c>
      <c r="B737" s="210"/>
      <c r="C737" s="210"/>
      <c r="D737" s="211"/>
      <c r="E737" s="1002" t="s">
        <v>626</v>
      </c>
      <c r="F737" s="1002"/>
      <c r="G737" s="1002"/>
      <c r="H737" s="1002"/>
      <c r="I737" s="1002"/>
      <c r="J737" s="1002"/>
      <c r="K737" s="1002"/>
      <c r="L737" s="1002"/>
      <c r="M737" s="1002"/>
      <c r="N737" s="365" t="s">
        <v>541</v>
      </c>
      <c r="O737" s="365"/>
      <c r="P737" s="365"/>
      <c r="Q737" s="365"/>
      <c r="R737" s="1002" t="s">
        <v>627</v>
      </c>
      <c r="S737" s="1002"/>
      <c r="T737" s="1002"/>
      <c r="U737" s="1002"/>
      <c r="V737" s="1002"/>
      <c r="W737" s="1002"/>
      <c r="X737" s="1002"/>
      <c r="Y737" s="1002"/>
      <c r="Z737" s="1002"/>
      <c r="AA737" s="365" t="s">
        <v>540</v>
      </c>
      <c r="AB737" s="365"/>
      <c r="AC737" s="365"/>
      <c r="AD737" s="365"/>
      <c r="AE737" s="1002" t="s">
        <v>628</v>
      </c>
      <c r="AF737" s="1002"/>
      <c r="AG737" s="1002"/>
      <c r="AH737" s="1002"/>
      <c r="AI737" s="1002"/>
      <c r="AJ737" s="1002"/>
      <c r="AK737" s="1002"/>
      <c r="AL737" s="1002"/>
      <c r="AM737" s="1002"/>
      <c r="AN737" s="365" t="s">
        <v>539</v>
      </c>
      <c r="AO737" s="365"/>
      <c r="AP737" s="365"/>
      <c r="AQ737" s="365"/>
      <c r="AR737" s="994" t="s">
        <v>664</v>
      </c>
      <c r="AS737" s="995"/>
      <c r="AT737" s="995"/>
      <c r="AU737" s="995"/>
      <c r="AV737" s="995"/>
      <c r="AW737" s="995"/>
      <c r="AX737" s="996"/>
      <c r="AY737" s="89"/>
      <c r="AZ737" s="89"/>
    </row>
    <row r="738" spans="1:52" ht="24.75" customHeight="1" x14ac:dyDescent="0.15">
      <c r="A738" s="1003" t="s">
        <v>538</v>
      </c>
      <c r="B738" s="210"/>
      <c r="C738" s="210"/>
      <c r="D738" s="211"/>
      <c r="E738" s="1002" t="s">
        <v>629</v>
      </c>
      <c r="F738" s="1002"/>
      <c r="G738" s="1002"/>
      <c r="H738" s="1002"/>
      <c r="I738" s="1002"/>
      <c r="J738" s="1002"/>
      <c r="K738" s="1002"/>
      <c r="L738" s="1002"/>
      <c r="M738" s="1002"/>
      <c r="N738" s="365" t="s">
        <v>537</v>
      </c>
      <c r="O738" s="365"/>
      <c r="P738" s="365"/>
      <c r="Q738" s="365"/>
      <c r="R738" s="1002" t="s">
        <v>630</v>
      </c>
      <c r="S738" s="1002"/>
      <c r="T738" s="1002"/>
      <c r="U738" s="1002"/>
      <c r="V738" s="1002"/>
      <c r="W738" s="1002"/>
      <c r="X738" s="1002"/>
      <c r="Y738" s="1002"/>
      <c r="Z738" s="1002"/>
      <c r="AA738" s="365" t="s">
        <v>536</v>
      </c>
      <c r="AB738" s="365"/>
      <c r="AC738" s="365"/>
      <c r="AD738" s="365"/>
      <c r="AE738" s="1002" t="s">
        <v>631</v>
      </c>
      <c r="AF738" s="1002"/>
      <c r="AG738" s="1002"/>
      <c r="AH738" s="1002"/>
      <c r="AI738" s="1002"/>
      <c r="AJ738" s="1002"/>
      <c r="AK738" s="1002"/>
      <c r="AL738" s="1002"/>
      <c r="AM738" s="1002"/>
      <c r="AN738" s="365" t="s">
        <v>532</v>
      </c>
      <c r="AO738" s="365"/>
      <c r="AP738" s="365"/>
      <c r="AQ738" s="365"/>
      <c r="AR738" s="994" t="s">
        <v>652</v>
      </c>
      <c r="AS738" s="995"/>
      <c r="AT738" s="995"/>
      <c r="AU738" s="995"/>
      <c r="AV738" s="995"/>
      <c r="AW738" s="995"/>
      <c r="AX738" s="996"/>
    </row>
    <row r="739" spans="1:52" ht="24.75" customHeight="1" thickBot="1" x14ac:dyDescent="0.2">
      <c r="A739" s="1004" t="s">
        <v>528</v>
      </c>
      <c r="B739" s="1005"/>
      <c r="C739" s="1005"/>
      <c r="D739" s="1006"/>
      <c r="E739" s="1007" t="s">
        <v>568</v>
      </c>
      <c r="F739" s="997"/>
      <c r="G739" s="997"/>
      <c r="H739" s="93" t="str">
        <f>IF(E739="", "", "(")</f>
        <v>(</v>
      </c>
      <c r="I739" s="997"/>
      <c r="J739" s="997"/>
      <c r="K739" s="93" t="str">
        <f>IF(OR(I739="　", I739=""), "", "-")</f>
        <v/>
      </c>
      <c r="L739" s="998">
        <v>282</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9" t="s">
        <v>508</v>
      </c>
      <c r="B740" s="620"/>
      <c r="C740" s="620"/>
      <c r="D740" s="620"/>
      <c r="E740" s="620"/>
      <c r="F740" s="62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510</v>
      </c>
      <c r="B779" s="636"/>
      <c r="C779" s="636"/>
      <c r="D779" s="636"/>
      <c r="E779" s="636"/>
      <c r="F779" s="637"/>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3"/>
    </row>
    <row r="780" spans="1:50" ht="24.75" customHeight="1" x14ac:dyDescent="0.15">
      <c r="A780" s="638"/>
      <c r="B780" s="639"/>
      <c r="C780" s="639"/>
      <c r="D780" s="639"/>
      <c r="E780" s="639"/>
      <c r="F780" s="640"/>
      <c r="G780" s="825"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8"/>
      <c r="AC780" s="825"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641</v>
      </c>
      <c r="H781" s="678"/>
      <c r="I781" s="678"/>
      <c r="J781" s="678"/>
      <c r="K781" s="679"/>
      <c r="L781" s="671" t="s">
        <v>649</v>
      </c>
      <c r="M781" s="672"/>
      <c r="N781" s="672"/>
      <c r="O781" s="672"/>
      <c r="P781" s="672"/>
      <c r="Q781" s="672"/>
      <c r="R781" s="672"/>
      <c r="S781" s="672"/>
      <c r="T781" s="672"/>
      <c r="U781" s="672"/>
      <c r="V781" s="672"/>
      <c r="W781" s="672"/>
      <c r="X781" s="673"/>
      <c r="Y781" s="388">
        <v>29.6</v>
      </c>
      <c r="Z781" s="389"/>
      <c r="AA781" s="389"/>
      <c r="AB781" s="815"/>
      <c r="AC781" s="677" t="s">
        <v>641</v>
      </c>
      <c r="AD781" s="678"/>
      <c r="AE781" s="678"/>
      <c r="AF781" s="678"/>
      <c r="AG781" s="679"/>
      <c r="AH781" s="671" t="s">
        <v>646</v>
      </c>
      <c r="AI781" s="672"/>
      <c r="AJ781" s="672"/>
      <c r="AK781" s="672"/>
      <c r="AL781" s="672"/>
      <c r="AM781" s="672"/>
      <c r="AN781" s="672"/>
      <c r="AO781" s="672"/>
      <c r="AP781" s="672"/>
      <c r="AQ781" s="672"/>
      <c r="AR781" s="672"/>
      <c r="AS781" s="672"/>
      <c r="AT781" s="673"/>
      <c r="AU781" s="388">
        <v>4.9000000000000004</v>
      </c>
      <c r="AV781" s="389"/>
      <c r="AW781" s="389"/>
      <c r="AX781" s="390"/>
    </row>
    <row r="782" spans="1:50" ht="24.75" customHeight="1" x14ac:dyDescent="0.15">
      <c r="A782" s="638"/>
      <c r="B782" s="639"/>
      <c r="C782" s="639"/>
      <c r="D782" s="639"/>
      <c r="E782" s="639"/>
      <c r="F782" s="640"/>
      <c r="G782" s="609" t="s">
        <v>642</v>
      </c>
      <c r="H782" s="610"/>
      <c r="I782" s="610"/>
      <c r="J782" s="610"/>
      <c r="K782" s="611"/>
      <c r="L782" s="601" t="s">
        <v>643</v>
      </c>
      <c r="M782" s="602"/>
      <c r="N782" s="602"/>
      <c r="O782" s="602"/>
      <c r="P782" s="602"/>
      <c r="Q782" s="602"/>
      <c r="R782" s="602"/>
      <c r="S782" s="602"/>
      <c r="T782" s="602"/>
      <c r="U782" s="602"/>
      <c r="V782" s="602"/>
      <c r="W782" s="602"/>
      <c r="X782" s="603"/>
      <c r="Y782" s="604">
        <v>28.2</v>
      </c>
      <c r="Z782" s="605"/>
      <c r="AA782" s="605"/>
      <c r="AB782" s="617"/>
      <c r="AC782" s="609" t="s">
        <v>642</v>
      </c>
      <c r="AD782" s="610"/>
      <c r="AE782" s="610"/>
      <c r="AF782" s="610"/>
      <c r="AG782" s="611"/>
      <c r="AH782" s="601" t="s">
        <v>647</v>
      </c>
      <c r="AI782" s="602"/>
      <c r="AJ782" s="602"/>
      <c r="AK782" s="602"/>
      <c r="AL782" s="602"/>
      <c r="AM782" s="602"/>
      <c r="AN782" s="602"/>
      <c r="AO782" s="602"/>
      <c r="AP782" s="602"/>
      <c r="AQ782" s="602"/>
      <c r="AR782" s="602"/>
      <c r="AS782" s="602"/>
      <c r="AT782" s="603"/>
      <c r="AU782" s="604">
        <v>0.8</v>
      </c>
      <c r="AV782" s="605"/>
      <c r="AW782" s="605"/>
      <c r="AX782" s="606"/>
    </row>
    <row r="783" spans="1:50" ht="24.75" customHeight="1" x14ac:dyDescent="0.15">
      <c r="A783" s="638"/>
      <c r="B783" s="639"/>
      <c r="C783" s="639"/>
      <c r="D783" s="639"/>
      <c r="E783" s="639"/>
      <c r="F783" s="640"/>
      <c r="G783" s="609" t="s">
        <v>196</v>
      </c>
      <c r="H783" s="610"/>
      <c r="I783" s="610"/>
      <c r="J783" s="610"/>
      <c r="K783" s="611"/>
      <c r="L783" s="601" t="s">
        <v>644</v>
      </c>
      <c r="M783" s="602"/>
      <c r="N783" s="602"/>
      <c r="O783" s="602"/>
      <c r="P783" s="602"/>
      <c r="Q783" s="602"/>
      <c r="R783" s="602"/>
      <c r="S783" s="602"/>
      <c r="T783" s="602"/>
      <c r="U783" s="602"/>
      <c r="V783" s="602"/>
      <c r="W783" s="602"/>
      <c r="X783" s="603"/>
      <c r="Y783" s="604">
        <v>13.4</v>
      </c>
      <c r="Z783" s="605"/>
      <c r="AA783" s="605"/>
      <c r="AB783" s="617"/>
      <c r="AC783" s="609" t="s">
        <v>196</v>
      </c>
      <c r="AD783" s="610"/>
      <c r="AE783" s="610"/>
      <c r="AF783" s="610"/>
      <c r="AG783" s="611"/>
      <c r="AH783" s="601" t="s">
        <v>644</v>
      </c>
      <c r="AI783" s="602"/>
      <c r="AJ783" s="602"/>
      <c r="AK783" s="602"/>
      <c r="AL783" s="602"/>
      <c r="AM783" s="602"/>
      <c r="AN783" s="602"/>
      <c r="AO783" s="602"/>
      <c r="AP783" s="602"/>
      <c r="AQ783" s="602"/>
      <c r="AR783" s="602"/>
      <c r="AS783" s="602"/>
      <c r="AT783" s="603"/>
      <c r="AU783" s="604">
        <v>0.4</v>
      </c>
      <c r="AV783" s="605"/>
      <c r="AW783" s="605"/>
      <c r="AX783" s="606"/>
    </row>
    <row r="784" spans="1:50" ht="24.75" customHeight="1" x14ac:dyDescent="0.15">
      <c r="A784" s="638"/>
      <c r="B784" s="639"/>
      <c r="C784" s="639"/>
      <c r="D784" s="639"/>
      <c r="E784" s="639"/>
      <c r="F784" s="640"/>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8"/>
      <c r="B785" s="639"/>
      <c r="C785" s="639"/>
      <c r="D785" s="639"/>
      <c r="E785" s="639"/>
      <c r="F785" s="640"/>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8"/>
      <c r="B786" s="639"/>
      <c r="C786" s="639"/>
      <c r="D786" s="639"/>
      <c r="E786" s="639"/>
      <c r="F786" s="640"/>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8"/>
      <c r="B787" s="639"/>
      <c r="C787" s="639"/>
      <c r="D787" s="639"/>
      <c r="E787" s="639"/>
      <c r="F787" s="640"/>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8"/>
      <c r="B788" s="639"/>
      <c r="C788" s="639"/>
      <c r="D788" s="639"/>
      <c r="E788" s="639"/>
      <c r="F788" s="640"/>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8"/>
      <c r="B789" s="639"/>
      <c r="C789" s="639"/>
      <c r="D789" s="639"/>
      <c r="E789" s="639"/>
      <c r="F789" s="640"/>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8"/>
      <c r="B790" s="639"/>
      <c r="C790" s="639"/>
      <c r="D790" s="639"/>
      <c r="E790" s="639"/>
      <c r="F790" s="640"/>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8"/>
      <c r="B791" s="639"/>
      <c r="C791" s="639"/>
      <c r="D791" s="639"/>
      <c r="E791" s="639"/>
      <c r="F791" s="640"/>
      <c r="G791" s="836" t="s">
        <v>20</v>
      </c>
      <c r="H791" s="837"/>
      <c r="I791" s="837"/>
      <c r="J791" s="837"/>
      <c r="K791" s="837"/>
      <c r="L791" s="838"/>
      <c r="M791" s="839"/>
      <c r="N791" s="839"/>
      <c r="O791" s="839"/>
      <c r="P791" s="839"/>
      <c r="Q791" s="839"/>
      <c r="R791" s="839"/>
      <c r="S791" s="839"/>
      <c r="T791" s="839"/>
      <c r="U791" s="839"/>
      <c r="V791" s="839"/>
      <c r="W791" s="839"/>
      <c r="X791" s="840"/>
      <c r="Y791" s="841">
        <f>SUM(Y781:AB790)</f>
        <v>71.2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6.1000000000000005</v>
      </c>
      <c r="AV791" s="842"/>
      <c r="AW791" s="842"/>
      <c r="AX791" s="844"/>
    </row>
    <row r="792" spans="1:50" ht="24.75" customHeight="1" x14ac:dyDescent="0.15">
      <c r="A792" s="638"/>
      <c r="B792" s="639"/>
      <c r="C792" s="639"/>
      <c r="D792" s="639"/>
      <c r="E792" s="639"/>
      <c r="F792" s="640"/>
      <c r="G792" s="598" t="s">
        <v>634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3"/>
    </row>
    <row r="793" spans="1:50" ht="24.75" customHeight="1" x14ac:dyDescent="0.15">
      <c r="A793" s="638"/>
      <c r="B793" s="639"/>
      <c r="C793" s="639"/>
      <c r="D793" s="639"/>
      <c r="E793" s="639"/>
      <c r="F793" s="640"/>
      <c r="G793" s="825"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8"/>
      <c r="AC793" s="825"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641</v>
      </c>
      <c r="H794" s="678"/>
      <c r="I794" s="678"/>
      <c r="J794" s="678"/>
      <c r="K794" s="679"/>
      <c r="L794" s="671" t="s">
        <v>649</v>
      </c>
      <c r="M794" s="672"/>
      <c r="N794" s="672"/>
      <c r="O794" s="672"/>
      <c r="P794" s="672"/>
      <c r="Q794" s="672"/>
      <c r="R794" s="672"/>
      <c r="S794" s="672"/>
      <c r="T794" s="672"/>
      <c r="U794" s="672"/>
      <c r="V794" s="672"/>
      <c r="W794" s="672"/>
      <c r="X794" s="673"/>
      <c r="Y794" s="388">
        <v>5.2</v>
      </c>
      <c r="Z794" s="389"/>
      <c r="AA794" s="389"/>
      <c r="AB794" s="815"/>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customHeight="1" x14ac:dyDescent="0.15">
      <c r="A795" s="638"/>
      <c r="B795" s="639"/>
      <c r="C795" s="639"/>
      <c r="D795" s="639"/>
      <c r="E795" s="639"/>
      <c r="F795" s="640"/>
      <c r="G795" s="609" t="s">
        <v>642</v>
      </c>
      <c r="H795" s="610"/>
      <c r="I795" s="610"/>
      <c r="J795" s="610"/>
      <c r="K795" s="611"/>
      <c r="L795" s="601" t="s">
        <v>648</v>
      </c>
      <c r="M795" s="602"/>
      <c r="N795" s="602"/>
      <c r="O795" s="602"/>
      <c r="P795" s="602"/>
      <c r="Q795" s="602"/>
      <c r="R795" s="602"/>
      <c r="S795" s="602"/>
      <c r="T795" s="602"/>
      <c r="U795" s="602"/>
      <c r="V795" s="602"/>
      <c r="W795" s="602"/>
      <c r="X795" s="603"/>
      <c r="Y795" s="604">
        <v>3</v>
      </c>
      <c r="Z795" s="605"/>
      <c r="AA795" s="605"/>
      <c r="AB795" s="617"/>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8"/>
      <c r="B796" s="639"/>
      <c r="C796" s="639"/>
      <c r="D796" s="639"/>
      <c r="E796" s="639"/>
      <c r="F796" s="640"/>
      <c r="G796" s="609" t="s">
        <v>196</v>
      </c>
      <c r="H796" s="610"/>
      <c r="I796" s="610"/>
      <c r="J796" s="610"/>
      <c r="K796" s="611"/>
      <c r="L796" s="601" t="s">
        <v>644</v>
      </c>
      <c r="M796" s="602"/>
      <c r="N796" s="602"/>
      <c r="O796" s="602"/>
      <c r="P796" s="602"/>
      <c r="Q796" s="602"/>
      <c r="R796" s="602"/>
      <c r="S796" s="602"/>
      <c r="T796" s="602"/>
      <c r="U796" s="602"/>
      <c r="V796" s="602"/>
      <c r="W796" s="602"/>
      <c r="X796" s="603"/>
      <c r="Y796" s="604">
        <v>0.6</v>
      </c>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8"/>
      <c r="B797" s="639"/>
      <c r="C797" s="639"/>
      <c r="D797" s="639"/>
      <c r="E797" s="639"/>
      <c r="F797" s="640"/>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8"/>
      <c r="B798" s="639"/>
      <c r="C798" s="639"/>
      <c r="D798" s="639"/>
      <c r="E798" s="639"/>
      <c r="F798" s="640"/>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8"/>
      <c r="B799" s="639"/>
      <c r="C799" s="639"/>
      <c r="D799" s="639"/>
      <c r="E799" s="639"/>
      <c r="F799" s="640"/>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8"/>
      <c r="B800" s="639"/>
      <c r="C800" s="639"/>
      <c r="D800" s="639"/>
      <c r="E800" s="639"/>
      <c r="F800" s="640"/>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8"/>
      <c r="B801" s="639"/>
      <c r="C801" s="639"/>
      <c r="D801" s="639"/>
      <c r="E801" s="639"/>
      <c r="F801" s="640"/>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8"/>
      <c r="B802" s="639"/>
      <c r="C802" s="639"/>
      <c r="D802" s="639"/>
      <c r="E802" s="639"/>
      <c r="F802" s="640"/>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8"/>
      <c r="B803" s="639"/>
      <c r="C803" s="639"/>
      <c r="D803" s="639"/>
      <c r="E803" s="639"/>
      <c r="F803" s="640"/>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8"/>
      <c r="B804" s="639"/>
      <c r="C804" s="639"/>
      <c r="D804" s="639"/>
      <c r="E804" s="639"/>
      <c r="F804" s="640"/>
      <c r="G804" s="836" t="s">
        <v>20</v>
      </c>
      <c r="H804" s="837"/>
      <c r="I804" s="837"/>
      <c r="J804" s="837"/>
      <c r="K804" s="837"/>
      <c r="L804" s="838"/>
      <c r="M804" s="839"/>
      <c r="N804" s="839"/>
      <c r="O804" s="839"/>
      <c r="P804" s="839"/>
      <c r="Q804" s="839"/>
      <c r="R804" s="839"/>
      <c r="S804" s="839"/>
      <c r="T804" s="839"/>
      <c r="U804" s="839"/>
      <c r="V804" s="839"/>
      <c r="W804" s="839"/>
      <c r="X804" s="840"/>
      <c r="Y804" s="841">
        <f>SUM(Y794:AB803)</f>
        <v>8.7999999999999989</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8"/>
      <c r="B805" s="639"/>
      <c r="C805" s="639"/>
      <c r="D805" s="639"/>
      <c r="E805" s="639"/>
      <c r="F805" s="640"/>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3"/>
    </row>
    <row r="806" spans="1:50" ht="24.75" hidden="1" customHeight="1" x14ac:dyDescent="0.15">
      <c r="A806" s="638"/>
      <c r="B806" s="639"/>
      <c r="C806" s="639"/>
      <c r="D806" s="639"/>
      <c r="E806" s="639"/>
      <c r="F806" s="640"/>
      <c r="G806" s="825"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8"/>
      <c r="AC806" s="825"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5"/>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8"/>
      <c r="B808" s="639"/>
      <c r="C808" s="639"/>
      <c r="D808" s="639"/>
      <c r="E808" s="639"/>
      <c r="F808" s="640"/>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8"/>
      <c r="B809" s="639"/>
      <c r="C809" s="639"/>
      <c r="D809" s="639"/>
      <c r="E809" s="639"/>
      <c r="F809" s="640"/>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8"/>
      <c r="B810" s="639"/>
      <c r="C810" s="639"/>
      <c r="D810" s="639"/>
      <c r="E810" s="639"/>
      <c r="F810" s="640"/>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8"/>
      <c r="B811" s="639"/>
      <c r="C811" s="639"/>
      <c r="D811" s="639"/>
      <c r="E811" s="639"/>
      <c r="F811" s="640"/>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8"/>
      <c r="B812" s="639"/>
      <c r="C812" s="639"/>
      <c r="D812" s="639"/>
      <c r="E812" s="639"/>
      <c r="F812" s="640"/>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8"/>
      <c r="B813" s="639"/>
      <c r="C813" s="639"/>
      <c r="D813" s="639"/>
      <c r="E813" s="639"/>
      <c r="F813" s="640"/>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8"/>
      <c r="B814" s="639"/>
      <c r="C814" s="639"/>
      <c r="D814" s="639"/>
      <c r="E814" s="639"/>
      <c r="F814" s="640"/>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8"/>
      <c r="B815" s="639"/>
      <c r="C815" s="639"/>
      <c r="D815" s="639"/>
      <c r="E815" s="639"/>
      <c r="F815" s="640"/>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8"/>
      <c r="B816" s="639"/>
      <c r="C816" s="639"/>
      <c r="D816" s="639"/>
      <c r="E816" s="639"/>
      <c r="F816" s="640"/>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8"/>
      <c r="B817" s="639"/>
      <c r="C817" s="639"/>
      <c r="D817" s="639"/>
      <c r="E817" s="639"/>
      <c r="F817" s="640"/>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8"/>
      <c r="B818" s="639"/>
      <c r="C818" s="639"/>
      <c r="D818" s="639"/>
      <c r="E818" s="639"/>
      <c r="F818" s="64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3"/>
    </row>
    <row r="819" spans="1:50" ht="24.75" hidden="1" customHeight="1" x14ac:dyDescent="0.15">
      <c r="A819" s="638"/>
      <c r="B819" s="639"/>
      <c r="C819" s="639"/>
      <c r="D819" s="639"/>
      <c r="E819" s="639"/>
      <c r="F819" s="640"/>
      <c r="G819" s="825"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8"/>
      <c r="AC819" s="825"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5"/>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8"/>
      <c r="B821" s="639"/>
      <c r="C821" s="639"/>
      <c r="D821" s="639"/>
      <c r="E821" s="639"/>
      <c r="F821" s="640"/>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8"/>
      <c r="B822" s="639"/>
      <c r="C822" s="639"/>
      <c r="D822" s="639"/>
      <c r="E822" s="639"/>
      <c r="F822" s="640"/>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8"/>
      <c r="B823" s="639"/>
      <c r="C823" s="639"/>
      <c r="D823" s="639"/>
      <c r="E823" s="639"/>
      <c r="F823" s="640"/>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8"/>
      <c r="B824" s="639"/>
      <c r="C824" s="639"/>
      <c r="D824" s="639"/>
      <c r="E824" s="639"/>
      <c r="F824" s="640"/>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8"/>
      <c r="B825" s="639"/>
      <c r="C825" s="639"/>
      <c r="D825" s="639"/>
      <c r="E825" s="639"/>
      <c r="F825" s="640"/>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8"/>
      <c r="B826" s="639"/>
      <c r="C826" s="639"/>
      <c r="D826" s="639"/>
      <c r="E826" s="639"/>
      <c r="F826" s="640"/>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8"/>
      <c r="B827" s="639"/>
      <c r="C827" s="639"/>
      <c r="D827" s="639"/>
      <c r="E827" s="639"/>
      <c r="F827" s="640"/>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8"/>
      <c r="B828" s="639"/>
      <c r="C828" s="639"/>
      <c r="D828" s="639"/>
      <c r="E828" s="639"/>
      <c r="F828" s="640"/>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8"/>
      <c r="B829" s="639"/>
      <c r="C829" s="639"/>
      <c r="D829" s="639"/>
      <c r="E829" s="639"/>
      <c r="F829" s="640"/>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8"/>
      <c r="B830" s="639"/>
      <c r="C830" s="639"/>
      <c r="D830" s="639"/>
      <c r="E830" s="639"/>
      <c r="F830" s="640"/>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5.25" customHeight="1" x14ac:dyDescent="0.15">
      <c r="A837" s="376">
        <v>1</v>
      </c>
      <c r="B837" s="376">
        <v>1</v>
      </c>
      <c r="C837" s="361" t="s">
        <v>635</v>
      </c>
      <c r="D837" s="347"/>
      <c r="E837" s="347"/>
      <c r="F837" s="347"/>
      <c r="G837" s="347"/>
      <c r="H837" s="347"/>
      <c r="I837" s="347"/>
      <c r="J837" s="348">
        <v>9010001027685</v>
      </c>
      <c r="K837" s="349"/>
      <c r="L837" s="349"/>
      <c r="M837" s="349"/>
      <c r="N837" s="349"/>
      <c r="O837" s="349"/>
      <c r="P837" s="362" t="s">
        <v>636</v>
      </c>
      <c r="Q837" s="350"/>
      <c r="R837" s="350"/>
      <c r="S837" s="350"/>
      <c r="T837" s="350"/>
      <c r="U837" s="350"/>
      <c r="V837" s="350"/>
      <c r="W837" s="350"/>
      <c r="X837" s="350"/>
      <c r="Y837" s="351">
        <v>71</v>
      </c>
      <c r="Z837" s="352"/>
      <c r="AA837" s="352"/>
      <c r="AB837" s="353"/>
      <c r="AC837" s="363" t="s">
        <v>497</v>
      </c>
      <c r="AD837" s="371"/>
      <c r="AE837" s="371"/>
      <c r="AF837" s="371"/>
      <c r="AG837" s="371"/>
      <c r="AH837" s="372">
        <v>3</v>
      </c>
      <c r="AI837" s="373"/>
      <c r="AJ837" s="373"/>
      <c r="AK837" s="373"/>
      <c r="AL837" s="357">
        <v>92.5</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4.5" customHeight="1" x14ac:dyDescent="0.15">
      <c r="A870" s="376">
        <v>1</v>
      </c>
      <c r="B870" s="376">
        <v>1</v>
      </c>
      <c r="C870" s="361" t="s">
        <v>637</v>
      </c>
      <c r="D870" s="347"/>
      <c r="E870" s="347"/>
      <c r="F870" s="347"/>
      <c r="G870" s="347"/>
      <c r="H870" s="347"/>
      <c r="I870" s="347"/>
      <c r="J870" s="348">
        <v>7010001008844</v>
      </c>
      <c r="K870" s="349"/>
      <c r="L870" s="349"/>
      <c r="M870" s="349"/>
      <c r="N870" s="349"/>
      <c r="O870" s="349"/>
      <c r="P870" s="362" t="s">
        <v>638</v>
      </c>
      <c r="Q870" s="350"/>
      <c r="R870" s="350"/>
      <c r="S870" s="350"/>
      <c r="T870" s="350"/>
      <c r="U870" s="350"/>
      <c r="V870" s="350"/>
      <c r="W870" s="350"/>
      <c r="X870" s="350"/>
      <c r="Y870" s="351">
        <v>6.1</v>
      </c>
      <c r="Z870" s="352"/>
      <c r="AA870" s="352"/>
      <c r="AB870" s="353"/>
      <c r="AC870" s="363" t="s">
        <v>496</v>
      </c>
      <c r="AD870" s="371"/>
      <c r="AE870" s="371"/>
      <c r="AF870" s="371"/>
      <c r="AG870" s="371"/>
      <c r="AH870" s="372">
        <v>3</v>
      </c>
      <c r="AI870" s="373"/>
      <c r="AJ870" s="373"/>
      <c r="AK870" s="373"/>
      <c r="AL870" s="357">
        <v>99</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73.5" customHeight="1" x14ac:dyDescent="0.15">
      <c r="A903" s="376">
        <v>1</v>
      </c>
      <c r="B903" s="376">
        <v>1</v>
      </c>
      <c r="C903" s="361" t="s">
        <v>639</v>
      </c>
      <c r="D903" s="347"/>
      <c r="E903" s="347"/>
      <c r="F903" s="347"/>
      <c r="G903" s="347"/>
      <c r="H903" s="347"/>
      <c r="I903" s="347"/>
      <c r="J903" s="348">
        <v>7010001088960</v>
      </c>
      <c r="K903" s="349"/>
      <c r="L903" s="349"/>
      <c r="M903" s="349"/>
      <c r="N903" s="349"/>
      <c r="O903" s="349"/>
      <c r="P903" s="362" t="s">
        <v>640</v>
      </c>
      <c r="Q903" s="350"/>
      <c r="R903" s="350"/>
      <c r="S903" s="350"/>
      <c r="T903" s="350"/>
      <c r="U903" s="350"/>
      <c r="V903" s="350"/>
      <c r="W903" s="350"/>
      <c r="X903" s="350"/>
      <c r="Y903" s="351">
        <v>8.8000000000000007</v>
      </c>
      <c r="Z903" s="352"/>
      <c r="AA903" s="352"/>
      <c r="AB903" s="353"/>
      <c r="AC903" s="363" t="s">
        <v>496</v>
      </c>
      <c r="AD903" s="371"/>
      <c r="AE903" s="371"/>
      <c r="AF903" s="371"/>
      <c r="AG903" s="371"/>
      <c r="AH903" s="372">
        <v>2</v>
      </c>
      <c r="AI903" s="373"/>
      <c r="AJ903" s="373"/>
      <c r="AK903" s="373"/>
      <c r="AL903" s="357">
        <v>94.1</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653</v>
      </c>
      <c r="K1102" s="349"/>
      <c r="L1102" s="349"/>
      <c r="M1102" s="349"/>
      <c r="N1102" s="349"/>
      <c r="O1102" s="349"/>
      <c r="P1102" s="362" t="s">
        <v>565</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565</v>
      </c>
      <c r="AI1102" s="356"/>
      <c r="AJ1102" s="356"/>
      <c r="AK1102" s="356"/>
      <c r="AL1102" s="357" t="s">
        <v>565</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3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9"/>
      <c r="AA2" s="840"/>
      <c r="AB2" s="1037" t="s">
        <v>11</v>
      </c>
      <c r="AC2" s="1038"/>
      <c r="AD2" s="1039"/>
      <c r="AE2" s="1043" t="s">
        <v>555</v>
      </c>
      <c r="AF2" s="1043"/>
      <c r="AG2" s="1043"/>
      <c r="AH2" s="1043"/>
      <c r="AI2" s="1043" t="s">
        <v>552</v>
      </c>
      <c r="AJ2" s="1043"/>
      <c r="AK2" s="1043"/>
      <c r="AL2" s="1043"/>
      <c r="AM2" s="1043" t="s">
        <v>526</v>
      </c>
      <c r="AN2" s="1043"/>
      <c r="AO2" s="1043"/>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1"/>
      <c r="I4" s="1011"/>
      <c r="J4" s="1011"/>
      <c r="K4" s="1011"/>
      <c r="L4" s="1011"/>
      <c r="M4" s="1011"/>
      <c r="N4" s="1011"/>
      <c r="O4" s="1012"/>
      <c r="P4" s="105"/>
      <c r="Q4" s="1019"/>
      <c r="R4" s="1019"/>
      <c r="S4" s="1019"/>
      <c r="T4" s="1019"/>
      <c r="U4" s="1019"/>
      <c r="V4" s="1019"/>
      <c r="W4" s="1019"/>
      <c r="X4" s="1020"/>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612"/>
      <c r="Q6" s="612"/>
      <c r="R6" s="612"/>
      <c r="S6" s="612"/>
      <c r="T6" s="612"/>
      <c r="U6" s="612"/>
      <c r="V6" s="612"/>
      <c r="W6" s="61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9"/>
      <c r="AA9" s="840"/>
      <c r="AB9" s="1037" t="s">
        <v>11</v>
      </c>
      <c r="AC9" s="1038"/>
      <c r="AD9" s="1039"/>
      <c r="AE9" s="1043" t="s">
        <v>556</v>
      </c>
      <c r="AF9" s="1043"/>
      <c r="AG9" s="1043"/>
      <c r="AH9" s="1043"/>
      <c r="AI9" s="1043" t="s">
        <v>552</v>
      </c>
      <c r="AJ9" s="1043"/>
      <c r="AK9" s="1043"/>
      <c r="AL9" s="1043"/>
      <c r="AM9" s="1043" t="s">
        <v>526</v>
      </c>
      <c r="AN9" s="1043"/>
      <c r="AO9" s="1043"/>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1"/>
      <c r="I11" s="1011"/>
      <c r="J11" s="1011"/>
      <c r="K11" s="1011"/>
      <c r="L11" s="1011"/>
      <c r="M11" s="1011"/>
      <c r="N11" s="1011"/>
      <c r="O11" s="1012"/>
      <c r="P11" s="105"/>
      <c r="Q11" s="1019"/>
      <c r="R11" s="1019"/>
      <c r="S11" s="1019"/>
      <c r="T11" s="1019"/>
      <c r="U11" s="1019"/>
      <c r="V11" s="1019"/>
      <c r="W11" s="1019"/>
      <c r="X11" s="1020"/>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612"/>
      <c r="Q13" s="612"/>
      <c r="R13" s="612"/>
      <c r="S13" s="612"/>
      <c r="T13" s="612"/>
      <c r="U13" s="612"/>
      <c r="V13" s="612"/>
      <c r="W13" s="61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9"/>
      <c r="AA16" s="840"/>
      <c r="AB16" s="1037" t="s">
        <v>11</v>
      </c>
      <c r="AC16" s="1038"/>
      <c r="AD16" s="1039"/>
      <c r="AE16" s="1043" t="s">
        <v>555</v>
      </c>
      <c r="AF16" s="1043"/>
      <c r="AG16" s="1043"/>
      <c r="AH16" s="1043"/>
      <c r="AI16" s="1043" t="s">
        <v>553</v>
      </c>
      <c r="AJ16" s="1043"/>
      <c r="AK16" s="1043"/>
      <c r="AL16" s="1043"/>
      <c r="AM16" s="1043" t="s">
        <v>526</v>
      </c>
      <c r="AN16" s="1043"/>
      <c r="AO16" s="1043"/>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1"/>
      <c r="I18" s="1011"/>
      <c r="J18" s="1011"/>
      <c r="K18" s="1011"/>
      <c r="L18" s="1011"/>
      <c r="M18" s="1011"/>
      <c r="N18" s="1011"/>
      <c r="O18" s="1012"/>
      <c r="P18" s="105"/>
      <c r="Q18" s="1019"/>
      <c r="R18" s="1019"/>
      <c r="S18" s="1019"/>
      <c r="T18" s="1019"/>
      <c r="U18" s="1019"/>
      <c r="V18" s="1019"/>
      <c r="W18" s="1019"/>
      <c r="X18" s="1020"/>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612"/>
      <c r="Q20" s="612"/>
      <c r="R20" s="612"/>
      <c r="S20" s="612"/>
      <c r="T20" s="612"/>
      <c r="U20" s="612"/>
      <c r="V20" s="612"/>
      <c r="W20" s="61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9"/>
      <c r="AA23" s="840"/>
      <c r="AB23" s="1037" t="s">
        <v>11</v>
      </c>
      <c r="AC23" s="1038"/>
      <c r="AD23" s="1039"/>
      <c r="AE23" s="1043" t="s">
        <v>557</v>
      </c>
      <c r="AF23" s="1043"/>
      <c r="AG23" s="1043"/>
      <c r="AH23" s="1043"/>
      <c r="AI23" s="1043" t="s">
        <v>552</v>
      </c>
      <c r="AJ23" s="1043"/>
      <c r="AK23" s="1043"/>
      <c r="AL23" s="1043"/>
      <c r="AM23" s="1043" t="s">
        <v>526</v>
      </c>
      <c r="AN23" s="1043"/>
      <c r="AO23" s="1043"/>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1"/>
      <c r="I25" s="1011"/>
      <c r="J25" s="1011"/>
      <c r="K25" s="1011"/>
      <c r="L25" s="1011"/>
      <c r="M25" s="1011"/>
      <c r="N25" s="1011"/>
      <c r="O25" s="1012"/>
      <c r="P25" s="105"/>
      <c r="Q25" s="1019"/>
      <c r="R25" s="1019"/>
      <c r="S25" s="1019"/>
      <c r="T25" s="1019"/>
      <c r="U25" s="1019"/>
      <c r="V25" s="1019"/>
      <c r="W25" s="1019"/>
      <c r="X25" s="1020"/>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612"/>
      <c r="Q27" s="612"/>
      <c r="R27" s="612"/>
      <c r="S27" s="612"/>
      <c r="T27" s="612"/>
      <c r="U27" s="612"/>
      <c r="V27" s="612"/>
      <c r="W27" s="61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9"/>
      <c r="AA30" s="840"/>
      <c r="AB30" s="1037" t="s">
        <v>11</v>
      </c>
      <c r="AC30" s="1038"/>
      <c r="AD30" s="1039"/>
      <c r="AE30" s="1043" t="s">
        <v>555</v>
      </c>
      <c r="AF30" s="1043"/>
      <c r="AG30" s="1043"/>
      <c r="AH30" s="1043"/>
      <c r="AI30" s="1043" t="s">
        <v>552</v>
      </c>
      <c r="AJ30" s="1043"/>
      <c r="AK30" s="1043"/>
      <c r="AL30" s="1043"/>
      <c r="AM30" s="1043" t="s">
        <v>550</v>
      </c>
      <c r="AN30" s="1043"/>
      <c r="AO30" s="1043"/>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1"/>
      <c r="I32" s="1011"/>
      <c r="J32" s="1011"/>
      <c r="K32" s="1011"/>
      <c r="L32" s="1011"/>
      <c r="M32" s="1011"/>
      <c r="N32" s="1011"/>
      <c r="O32" s="1012"/>
      <c r="P32" s="105"/>
      <c r="Q32" s="1019"/>
      <c r="R32" s="1019"/>
      <c r="S32" s="1019"/>
      <c r="T32" s="1019"/>
      <c r="U32" s="1019"/>
      <c r="V32" s="1019"/>
      <c r="W32" s="1019"/>
      <c r="X32" s="1020"/>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612"/>
      <c r="Q34" s="612"/>
      <c r="R34" s="612"/>
      <c r="S34" s="612"/>
      <c r="T34" s="612"/>
      <c r="U34" s="612"/>
      <c r="V34" s="612"/>
      <c r="W34" s="61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9"/>
      <c r="AA37" s="840"/>
      <c r="AB37" s="1037" t="s">
        <v>11</v>
      </c>
      <c r="AC37" s="1038"/>
      <c r="AD37" s="1039"/>
      <c r="AE37" s="1043" t="s">
        <v>557</v>
      </c>
      <c r="AF37" s="1043"/>
      <c r="AG37" s="1043"/>
      <c r="AH37" s="1043"/>
      <c r="AI37" s="1043" t="s">
        <v>554</v>
      </c>
      <c r="AJ37" s="1043"/>
      <c r="AK37" s="1043"/>
      <c r="AL37" s="1043"/>
      <c r="AM37" s="1043" t="s">
        <v>551</v>
      </c>
      <c r="AN37" s="1043"/>
      <c r="AO37" s="1043"/>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1"/>
      <c r="I39" s="1011"/>
      <c r="J39" s="1011"/>
      <c r="K39" s="1011"/>
      <c r="L39" s="1011"/>
      <c r="M39" s="1011"/>
      <c r="N39" s="1011"/>
      <c r="O39" s="1012"/>
      <c r="P39" s="105"/>
      <c r="Q39" s="1019"/>
      <c r="R39" s="1019"/>
      <c r="S39" s="1019"/>
      <c r="T39" s="1019"/>
      <c r="U39" s="1019"/>
      <c r="V39" s="1019"/>
      <c r="W39" s="1019"/>
      <c r="X39" s="1020"/>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612"/>
      <c r="Q41" s="612"/>
      <c r="R41" s="612"/>
      <c r="S41" s="612"/>
      <c r="T41" s="612"/>
      <c r="U41" s="612"/>
      <c r="V41" s="612"/>
      <c r="W41" s="61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9"/>
      <c r="AA44" s="840"/>
      <c r="AB44" s="1037" t="s">
        <v>11</v>
      </c>
      <c r="AC44" s="1038"/>
      <c r="AD44" s="1039"/>
      <c r="AE44" s="1043" t="s">
        <v>555</v>
      </c>
      <c r="AF44" s="1043"/>
      <c r="AG44" s="1043"/>
      <c r="AH44" s="1043"/>
      <c r="AI44" s="1043" t="s">
        <v>552</v>
      </c>
      <c r="AJ44" s="1043"/>
      <c r="AK44" s="1043"/>
      <c r="AL44" s="1043"/>
      <c r="AM44" s="1043" t="s">
        <v>526</v>
      </c>
      <c r="AN44" s="1043"/>
      <c r="AO44" s="1043"/>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1"/>
      <c r="I46" s="1011"/>
      <c r="J46" s="1011"/>
      <c r="K46" s="1011"/>
      <c r="L46" s="1011"/>
      <c r="M46" s="1011"/>
      <c r="N46" s="1011"/>
      <c r="O46" s="1012"/>
      <c r="P46" s="105"/>
      <c r="Q46" s="1019"/>
      <c r="R46" s="1019"/>
      <c r="S46" s="1019"/>
      <c r="T46" s="1019"/>
      <c r="U46" s="1019"/>
      <c r="V46" s="1019"/>
      <c r="W46" s="1019"/>
      <c r="X46" s="1020"/>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612"/>
      <c r="Q48" s="612"/>
      <c r="R48" s="612"/>
      <c r="S48" s="612"/>
      <c r="T48" s="612"/>
      <c r="U48" s="612"/>
      <c r="V48" s="612"/>
      <c r="W48" s="61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9"/>
      <c r="AA51" s="840"/>
      <c r="AB51" s="560" t="s">
        <v>11</v>
      </c>
      <c r="AC51" s="1038"/>
      <c r="AD51" s="1039"/>
      <c r="AE51" s="1043" t="s">
        <v>555</v>
      </c>
      <c r="AF51" s="1043"/>
      <c r="AG51" s="1043"/>
      <c r="AH51" s="1043"/>
      <c r="AI51" s="1043" t="s">
        <v>552</v>
      </c>
      <c r="AJ51" s="1043"/>
      <c r="AK51" s="1043"/>
      <c r="AL51" s="1043"/>
      <c r="AM51" s="1043" t="s">
        <v>526</v>
      </c>
      <c r="AN51" s="1043"/>
      <c r="AO51" s="1043"/>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1"/>
      <c r="I53" s="1011"/>
      <c r="J53" s="1011"/>
      <c r="K53" s="1011"/>
      <c r="L53" s="1011"/>
      <c r="M53" s="1011"/>
      <c r="N53" s="1011"/>
      <c r="O53" s="1012"/>
      <c r="P53" s="105"/>
      <c r="Q53" s="1019"/>
      <c r="R53" s="1019"/>
      <c r="S53" s="1019"/>
      <c r="T53" s="1019"/>
      <c r="U53" s="1019"/>
      <c r="V53" s="1019"/>
      <c r="W53" s="1019"/>
      <c r="X53" s="1020"/>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612"/>
      <c r="Q55" s="612"/>
      <c r="R55" s="612"/>
      <c r="S55" s="612"/>
      <c r="T55" s="612"/>
      <c r="U55" s="612"/>
      <c r="V55" s="612"/>
      <c r="W55" s="61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9"/>
      <c r="AA58" s="840"/>
      <c r="AB58" s="1037" t="s">
        <v>11</v>
      </c>
      <c r="AC58" s="1038"/>
      <c r="AD58" s="1039"/>
      <c r="AE58" s="1043" t="s">
        <v>555</v>
      </c>
      <c r="AF58" s="1043"/>
      <c r="AG58" s="1043"/>
      <c r="AH58" s="1043"/>
      <c r="AI58" s="1043" t="s">
        <v>552</v>
      </c>
      <c r="AJ58" s="1043"/>
      <c r="AK58" s="1043"/>
      <c r="AL58" s="1043"/>
      <c r="AM58" s="1043" t="s">
        <v>526</v>
      </c>
      <c r="AN58" s="1043"/>
      <c r="AO58" s="1043"/>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1"/>
      <c r="I60" s="1011"/>
      <c r="J60" s="1011"/>
      <c r="K60" s="1011"/>
      <c r="L60" s="1011"/>
      <c r="M60" s="1011"/>
      <c r="N60" s="1011"/>
      <c r="O60" s="1012"/>
      <c r="P60" s="105"/>
      <c r="Q60" s="1019"/>
      <c r="R60" s="1019"/>
      <c r="S60" s="1019"/>
      <c r="T60" s="1019"/>
      <c r="U60" s="1019"/>
      <c r="V60" s="1019"/>
      <c r="W60" s="1019"/>
      <c r="X60" s="1020"/>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612"/>
      <c r="Q62" s="612"/>
      <c r="R62" s="612"/>
      <c r="S62" s="612"/>
      <c r="T62" s="612"/>
      <c r="U62" s="612"/>
      <c r="V62" s="612"/>
      <c r="W62" s="61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9"/>
      <c r="AA65" s="840"/>
      <c r="AB65" s="1037" t="s">
        <v>11</v>
      </c>
      <c r="AC65" s="1038"/>
      <c r="AD65" s="1039"/>
      <c r="AE65" s="1043" t="s">
        <v>555</v>
      </c>
      <c r="AF65" s="1043"/>
      <c r="AG65" s="1043"/>
      <c r="AH65" s="1043"/>
      <c r="AI65" s="1043" t="s">
        <v>552</v>
      </c>
      <c r="AJ65" s="1043"/>
      <c r="AK65" s="1043"/>
      <c r="AL65" s="1043"/>
      <c r="AM65" s="1043" t="s">
        <v>526</v>
      </c>
      <c r="AN65" s="1043"/>
      <c r="AO65" s="1043"/>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1"/>
      <c r="I67" s="1011"/>
      <c r="J67" s="1011"/>
      <c r="K67" s="1011"/>
      <c r="L67" s="1011"/>
      <c r="M67" s="1011"/>
      <c r="N67" s="1011"/>
      <c r="O67" s="1012"/>
      <c r="P67" s="105"/>
      <c r="Q67" s="1019"/>
      <c r="R67" s="1019"/>
      <c r="S67" s="1019"/>
      <c r="T67" s="1019"/>
      <c r="U67" s="1019"/>
      <c r="V67" s="1019"/>
      <c r="W67" s="1019"/>
      <c r="X67" s="1020"/>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612"/>
      <c r="Q69" s="612"/>
      <c r="R69" s="612"/>
      <c r="S69" s="612"/>
      <c r="T69" s="612"/>
      <c r="U69" s="612"/>
      <c r="V69" s="612"/>
      <c r="W69" s="61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5" t="s">
        <v>17</v>
      </c>
      <c r="H3" s="675"/>
      <c r="I3" s="675"/>
      <c r="J3" s="675"/>
      <c r="K3" s="675"/>
      <c r="L3" s="674" t="s">
        <v>18</v>
      </c>
      <c r="M3" s="675"/>
      <c r="N3" s="675"/>
      <c r="O3" s="675"/>
      <c r="P3" s="675"/>
      <c r="Q3" s="675"/>
      <c r="R3" s="675"/>
      <c r="S3" s="675"/>
      <c r="T3" s="675"/>
      <c r="U3" s="675"/>
      <c r="V3" s="675"/>
      <c r="W3" s="675"/>
      <c r="X3" s="676"/>
      <c r="Y3" s="660" t="s">
        <v>19</v>
      </c>
      <c r="Z3" s="661"/>
      <c r="AA3" s="661"/>
      <c r="AB3" s="808"/>
      <c r="AC3" s="825"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88"/>
      <c r="Z4" s="389"/>
      <c r="AA4" s="389"/>
      <c r="AB4" s="815"/>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3"/>
    </row>
    <row r="16" spans="1:50" ht="25.5" customHeight="1" x14ac:dyDescent="0.15">
      <c r="A16" s="1056"/>
      <c r="B16" s="1057"/>
      <c r="C16" s="1057"/>
      <c r="D16" s="1057"/>
      <c r="E16" s="1057"/>
      <c r="F16" s="1058"/>
      <c r="G16" s="825"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8"/>
      <c r="AC16" s="825"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88"/>
      <c r="Z17" s="389"/>
      <c r="AA17" s="389"/>
      <c r="AB17" s="815"/>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3"/>
    </row>
    <row r="29" spans="1:50" ht="24.75" customHeight="1" x14ac:dyDescent="0.15">
      <c r="A29" s="1056"/>
      <c r="B29" s="1057"/>
      <c r="C29" s="1057"/>
      <c r="D29" s="1057"/>
      <c r="E29" s="1057"/>
      <c r="F29" s="1058"/>
      <c r="G29" s="825"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8"/>
      <c r="AC29" s="825"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88"/>
      <c r="Z30" s="389"/>
      <c r="AA30" s="389"/>
      <c r="AB30" s="815"/>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3"/>
    </row>
    <row r="42" spans="1:50" ht="24.75" customHeight="1" x14ac:dyDescent="0.15">
      <c r="A42" s="1056"/>
      <c r="B42" s="1057"/>
      <c r="C42" s="1057"/>
      <c r="D42" s="1057"/>
      <c r="E42" s="1057"/>
      <c r="F42" s="1058"/>
      <c r="G42" s="825"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8"/>
      <c r="AC42" s="825"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88"/>
      <c r="Z43" s="389"/>
      <c r="AA43" s="389"/>
      <c r="AB43" s="815"/>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3"/>
    </row>
    <row r="56" spans="1:50" ht="24.75" customHeight="1" x14ac:dyDescent="0.15">
      <c r="A56" s="1056"/>
      <c r="B56" s="1057"/>
      <c r="C56" s="1057"/>
      <c r="D56" s="1057"/>
      <c r="E56" s="1057"/>
      <c r="F56" s="1058"/>
      <c r="G56" s="825"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8"/>
      <c r="AC56" s="825"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88"/>
      <c r="Z57" s="389"/>
      <c r="AA57" s="389"/>
      <c r="AB57" s="815"/>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3"/>
    </row>
    <row r="69" spans="1:50" ht="25.5" customHeight="1" x14ac:dyDescent="0.15">
      <c r="A69" s="1056"/>
      <c r="B69" s="1057"/>
      <c r="C69" s="1057"/>
      <c r="D69" s="1057"/>
      <c r="E69" s="1057"/>
      <c r="F69" s="1058"/>
      <c r="G69" s="825"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8"/>
      <c r="AC69" s="825"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88"/>
      <c r="Z70" s="389"/>
      <c r="AA70" s="389"/>
      <c r="AB70" s="815"/>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3"/>
    </row>
    <row r="82" spans="1:50" ht="24.75" customHeight="1" x14ac:dyDescent="0.15">
      <c r="A82" s="1056"/>
      <c r="B82" s="1057"/>
      <c r="C82" s="1057"/>
      <c r="D82" s="1057"/>
      <c r="E82" s="1057"/>
      <c r="F82" s="1058"/>
      <c r="G82" s="825"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8"/>
      <c r="AC82" s="825"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88"/>
      <c r="Z83" s="389"/>
      <c r="AA83" s="389"/>
      <c r="AB83" s="815"/>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3"/>
    </row>
    <row r="95" spans="1:50" ht="24.75" customHeight="1" x14ac:dyDescent="0.15">
      <c r="A95" s="1056"/>
      <c r="B95" s="1057"/>
      <c r="C95" s="1057"/>
      <c r="D95" s="1057"/>
      <c r="E95" s="1057"/>
      <c r="F95" s="1058"/>
      <c r="G95" s="825"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8"/>
      <c r="AC95" s="825"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88"/>
      <c r="Z96" s="389"/>
      <c r="AA96" s="389"/>
      <c r="AB96" s="815"/>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3"/>
    </row>
    <row r="109" spans="1:50" ht="24.75" customHeight="1" x14ac:dyDescent="0.15">
      <c r="A109" s="1056"/>
      <c r="B109" s="1057"/>
      <c r="C109" s="1057"/>
      <c r="D109" s="1057"/>
      <c r="E109" s="1057"/>
      <c r="F109" s="1058"/>
      <c r="G109" s="825"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8"/>
      <c r="AC109" s="825"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5"/>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3"/>
    </row>
    <row r="122" spans="1:50" ht="25.5" customHeight="1" x14ac:dyDescent="0.15">
      <c r="A122" s="1056"/>
      <c r="B122" s="1057"/>
      <c r="C122" s="1057"/>
      <c r="D122" s="1057"/>
      <c r="E122" s="1057"/>
      <c r="F122" s="1058"/>
      <c r="G122" s="825"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8"/>
      <c r="AC122" s="825"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5"/>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3"/>
    </row>
    <row r="135" spans="1:50" ht="24.75" customHeight="1" x14ac:dyDescent="0.15">
      <c r="A135" s="1056"/>
      <c r="B135" s="1057"/>
      <c r="C135" s="1057"/>
      <c r="D135" s="1057"/>
      <c r="E135" s="1057"/>
      <c r="F135" s="1058"/>
      <c r="G135" s="825"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8"/>
      <c r="AC135" s="825"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5"/>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3"/>
    </row>
    <row r="148" spans="1:50" ht="24.75" customHeight="1" x14ac:dyDescent="0.15">
      <c r="A148" s="1056"/>
      <c r="B148" s="1057"/>
      <c r="C148" s="1057"/>
      <c r="D148" s="1057"/>
      <c r="E148" s="1057"/>
      <c r="F148" s="1058"/>
      <c r="G148" s="825"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8"/>
      <c r="AC148" s="825"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5"/>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3"/>
    </row>
    <row r="162" spans="1:50" ht="24.75" customHeight="1" x14ac:dyDescent="0.15">
      <c r="A162" s="1056"/>
      <c r="B162" s="1057"/>
      <c r="C162" s="1057"/>
      <c r="D162" s="1057"/>
      <c r="E162" s="1057"/>
      <c r="F162" s="1058"/>
      <c r="G162" s="825"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8"/>
      <c r="AC162" s="825"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5"/>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3"/>
    </row>
    <row r="175" spans="1:50" ht="25.5" customHeight="1" x14ac:dyDescent="0.15">
      <c r="A175" s="1056"/>
      <c r="B175" s="1057"/>
      <c r="C175" s="1057"/>
      <c r="D175" s="1057"/>
      <c r="E175" s="1057"/>
      <c r="F175" s="1058"/>
      <c r="G175" s="825"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8"/>
      <c r="AC175" s="825"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5"/>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3"/>
    </row>
    <row r="188" spans="1:50" ht="24.75" customHeight="1" x14ac:dyDescent="0.15">
      <c r="A188" s="1056"/>
      <c r="B188" s="1057"/>
      <c r="C188" s="1057"/>
      <c r="D188" s="1057"/>
      <c r="E188" s="1057"/>
      <c r="F188" s="1058"/>
      <c r="G188" s="825"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8"/>
      <c r="AC188" s="825"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5"/>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3"/>
    </row>
    <row r="201" spans="1:50" ht="24.75" customHeight="1" x14ac:dyDescent="0.15">
      <c r="A201" s="1056"/>
      <c r="B201" s="1057"/>
      <c r="C201" s="1057"/>
      <c r="D201" s="1057"/>
      <c r="E201" s="1057"/>
      <c r="F201" s="1058"/>
      <c r="G201" s="825"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8"/>
      <c r="AC201" s="825"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5"/>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3"/>
    </row>
    <row r="215" spans="1:50" ht="24.75" customHeight="1" x14ac:dyDescent="0.15">
      <c r="A215" s="1056"/>
      <c r="B215" s="1057"/>
      <c r="C215" s="1057"/>
      <c r="D215" s="1057"/>
      <c r="E215" s="1057"/>
      <c r="F215" s="1058"/>
      <c r="G215" s="825"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8"/>
      <c r="AC215" s="825"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5"/>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3"/>
    </row>
    <row r="228" spans="1:50" ht="25.5" customHeight="1" x14ac:dyDescent="0.15">
      <c r="A228" s="1056"/>
      <c r="B228" s="1057"/>
      <c r="C228" s="1057"/>
      <c r="D228" s="1057"/>
      <c r="E228" s="1057"/>
      <c r="F228" s="1058"/>
      <c r="G228" s="825"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8"/>
      <c r="AC228" s="825"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5"/>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3"/>
    </row>
    <row r="241" spans="1:50" ht="24.75" customHeight="1" x14ac:dyDescent="0.15">
      <c r="A241" s="1056"/>
      <c r="B241" s="1057"/>
      <c r="C241" s="1057"/>
      <c r="D241" s="1057"/>
      <c r="E241" s="1057"/>
      <c r="F241" s="1058"/>
      <c r="G241" s="825"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8"/>
      <c r="AC241" s="825"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5"/>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3"/>
    </row>
    <row r="254" spans="1:50" ht="24.75" customHeight="1" x14ac:dyDescent="0.15">
      <c r="A254" s="1056"/>
      <c r="B254" s="1057"/>
      <c r="C254" s="1057"/>
      <c r="D254" s="1057"/>
      <c r="E254" s="1057"/>
      <c r="F254" s="1058"/>
      <c r="G254" s="825"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8"/>
      <c r="AC254" s="825"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5"/>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飯田 要(iida-kaname)</cp:lastModifiedBy>
  <cp:lastPrinted>2019-05-24T05:34:05Z</cp:lastPrinted>
  <dcterms:created xsi:type="dcterms:W3CDTF">2012-03-13T00:50:25Z</dcterms:created>
  <dcterms:modified xsi:type="dcterms:W3CDTF">2020-11-09T08:08:58Z</dcterms:modified>
</cp:coreProperties>
</file>