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4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<sst xmlns="http://schemas.openxmlformats.org/spreadsheetml/2006/main" count="2891" uniqueCount="654">
  <si>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</si>
  <si>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</si>
  <si>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</si>
  <si>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</si>
  <si>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</si>
  <si>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</si>
  <si>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</si>
  <si>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</si>
  <si>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</si>
  <si>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</si>
  <si>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</si>
  <si>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</si>
  <si>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</si>
  <si>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</si>
  <si>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</si>
  <si>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</si>
  <si>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</si>
  <si>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</si>
  <si>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</si>
  <si>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</si>
  <si>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</si>
  <si>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</si>
  <si>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</si>
  <si>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</si>
  <si>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</si>
  <si>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</si>
  <si>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</si>
  <si>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</si>
  <si>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</si>
  <si>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</si>
  <si>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</si>
  <si>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</si>
  <si>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</si>
  <si>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</si>
  <si>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</si>
  <si>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</si>
  <si>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</si>
  <si>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</si>
  <si>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</si>
  <si>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</si>
  <si>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</si>
  <si>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</si>
  <si>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</si>
  <si>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</si>
  <si>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</si>
  <si>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</si>
  <si>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</si>
  <si>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</si>
  <si>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</si>
  <si>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</si>
  <si>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</si>
  <si>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</si>
  <si>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</si>
  <si>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</si>
  <si>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</si>
  <si>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</si>
  <si>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</si>
  <si>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</si>
  <si>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</si>
  <si>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</si>
  <si>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</si>
  <si>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</si>
  <si>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</si>
  <si>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</si>
  <si>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</si>
  <si>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</si>
  <si>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</si>
  <si>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</si>
  <si>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</si>
  <si>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</si>
  <si>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</si>
  <si>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</si>
  <si>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</si>
  <si>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</si>
  <si>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</si>
  <si>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</si>
  <si>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</si>
  <si>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</si>
  <si>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</si>
  <si>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</si>
  <si>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</si>
  <si>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</si>
  <si>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</si>
  <si>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</si>
  <si>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</si>
  <si>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</si>
  <si>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</si>
  <si>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</si>
  <si>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</si>
  <si>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</si>
  <si>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</si>
  <si>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</si>
  <si>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</si>
  <si>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</si>
  <si>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</si>
  <si>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</si>
  <si>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</si>
  <si>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</si>
  <si>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</si>
  <si>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</si>
  <si>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</si>
  <si>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</si>
  <si>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</si>
  <si>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</si>
  <si>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</si>
  <si>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</si>
  <si>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</si>
  <si>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</si>
  <si>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</si>
  <si>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</si>
  <si>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</si>
  <si>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</si>
  <si>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</si>
  <si>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</si>
  <si>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</si>
  <si>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</si>
  <si>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</si>
  <si>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</si>
  <si>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</si>
  <si>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</si>
  <si>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</si>
  <si>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</si>
  <si>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</si>
  <si>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</si>
  <si>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</si>
  <si>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</si>
  <si>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</si>
  <si>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</si>
  <si>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</si>
  <si>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</si>
  <si>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</si>
  <si>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</si>
  <si>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</si>
  <si>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</si>
  <si>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</si>
  <si>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</si>
  <si>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</si>
  <si>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</si>
  <si>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</si>
  <si>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</si>
  <si>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</si>
  <si>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</si>
  <si>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</si>
  <si>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</si>
  <si>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</si>
  <si>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</si>
  <si>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</si>
  <si>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</si>
  <si>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</si>
  <si>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</si>
  <si>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</si>
  <si>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</si>
  <si>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</si>
  <si>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</si>
  <si>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</si>
  <si>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</si>
  <si>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</si>
  <si>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</si>
  <si>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</si>
  <si>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</si>
  <si>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</si>
  <si>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</si>
  <si>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</si>
  <si>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</si>
  <si>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</si>
  <si>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</si>
  <si>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</si>
  <si>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</si>
  <si>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</si>
  <si>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</si>
  <si>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</si>
  <si>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</si>
  <si>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</si>
  <si>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</si>
  <si>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</si>
  <si>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</si>
  <si>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</si>
  <si>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</si>
  <si>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</si>
  <si>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</si>
  <si>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</si>
  <si>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</si>
  <si>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</si>
  <si>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</si>
  <si>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</si>
  <si>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</si>
  <si>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</si>
  <si>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</si>
  <si>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</si>
  <si>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</si>
  <si>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</si>
  <si>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</si>
  <si>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</si>
  <si>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</si>
  <si>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</si>
  <si>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</si>
  <si>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</si>
  <si>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</si>
  <si>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</si>
  <si>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</si>
  <si>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</si>
  <si>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</si>
  <si>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</si>
  <si>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</si>
  <si>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</si>
  <si>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</si>
  <si>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</si>
  <si>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</si>
  <si>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</si>
  <si>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</si>
  <si>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</si>
  <si>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</si>
  <si>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</si>
  <si>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</si>
  <si>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</si>
  <si>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</si>
  <si>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</si>
  <si>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</si>
  <si>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</si>
  <si>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</si>
  <si>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</si>
  <si>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</si>
  <si>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</si>
  <si>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</si>
  <si>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</si>
  <si>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</si>
  <si>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</si>
  <si>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</si>
  <si>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</si>
  <si>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</si>
  <si>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</si>
  <si>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</si>
  <si>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</si>
  <si>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</si>
  <si>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</si>
  <si>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</si>
  <si>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</si>
  <si>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</si>
  <si>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</si>
  <si>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</si>
  <si>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</si>
  <si>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</si>
  <si>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</si>
  <si>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</si>
  <si>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</si>
  <si>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</si>
  <si>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</si>
  <si>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</si>
  <si>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</si>
  <si>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</si>
  <si>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</si>
  <si>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</si>
  <si>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</si>
  <si>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</si>
  <si>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</si>
  <si>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</si>
  <si>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</si>
  <si>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</si>
  <si>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</si>
  <si>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</si>
  <si>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</si>
  <si>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</si>
  <si>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</si>
  <si>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</si>
  <si>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</si>
  <si>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</si>
  <si>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</si>
  <si>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</si>
  <si>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</si>
  <si>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</si>
  <si>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</si>
  <si>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</si>
  <si>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</si>
  <si>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</si>
  <si>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</si>
  <si>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</si>
  <si>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</si>
  <si>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</si>
  <si>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</si>
  <si>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</si>
  <si>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</si>
  <si>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</si>
  <si>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</si>
  <si>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</si>
  <si>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</si>
  <si>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</si>
  <si>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</si>
  <si>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</si>
  <si>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</si>
  <si>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</si>
  <si>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</si>
  <si>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</si>
  <si>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</si>
  <si>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</si>
  <si>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</si>
  <si>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</si>
  <si>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</si>
  <si>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</si>
  <si>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</si>
  <si>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</si>
  <si>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</si>
  <si>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</si>
  <si>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</si>
  <si>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</si>
  <si>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</si>
  <si>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</si>
  <si>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</si>
  <si>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</si>
  <si>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</si>
  <si>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</si>
  <si>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</si>
  <si>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</si>
  <si>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</si>
  <si>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</si>
  <si>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</si>
  <si>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</si>
  <si>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</si>
  <si>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</si>
  <si>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</si>
  <si>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</si>
  <si>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</si>
  <si>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</si>
  <si>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</si>
  <si>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</si>
  <si>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</si>
  <si>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</si>
  <si>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</si>
  <si>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</si>
  <si>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</si>
  <si>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</si>
  <si>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</si>
  <si>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</si>
  <si>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</si>
  <si>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</si>
  <si>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</si>
  <si>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</si>
  <si>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</si>
  <si>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</si>
  <si>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</si>
  <si>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</si>
  <si>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</si>
  <si>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</si>
  <si>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</si>
  <si>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</si>
  <si>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</si>
  <si>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</si>
  <si>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</si>
  <si>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</si>
  <si>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</si>
  <si>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</si>
  <si>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</si>
  <si>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</si>
  <si>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</si>
  <si>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</si>
  <si>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</si>
  <si>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</si>
  <si>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</si>
  <si>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</si>
  <si>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</si>
  <si>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</si>
  <si>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</si>
  <si>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</si>
  <si>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</si>
  <si>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</si>
  <si>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</si>
  <si>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</si>
  <si>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</si>
  <si>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</si>
  <si>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</si>
  <si>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</si>
  <si>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</si>
  <si>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</si>
  <si>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</si>
  <si>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</si>
  <si>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</si>
  <si>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</si>
  <si>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</si>
  <si>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</si>
  <si>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</si>
  <si>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</si>
  <si>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</si>
  <si>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</si>
  <si>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</si>
  <si>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</si>
  <si>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</si>
  <si>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</si>
  <si>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</si>
  <si>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</si>
  <si>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</si>
  <si>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</si>
  <si>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</si>
  <si>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</si>
  <si>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</si>
  <si>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</si>
  <si>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</si>
  <si>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</si>
  <si>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</si>
  <si>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</si>
  <si>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</si>
  <si>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</si>
  <si>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</si>
  <si>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</si>
  <si>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</si>
  <si>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</si>
  <si>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</si>
  <si>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</si>
  <si>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</si>
  <si>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</si>
  <si>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</si>
  <si>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</si>
  <si>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</si>
  <si>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</si>
  <si>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</si>
  <si>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</si>
  <si>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</si>
  <si>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</si>
  <si>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</si>
  <si>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</si>
  <si>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</si>
  <si>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</si>
  <si>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</si>
  <si>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</si>
  <si>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</si>
  <si>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</si>
  <si>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</si>
  <si>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</si>
  <si>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</si>
  <si>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</si>
  <si>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</si>
  <si>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</si>
  <si>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</si>
  <si>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</si>
  <si>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</si>
  <si>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</si>
  <si>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</si>
  <si>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</si>
  <si>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</si>
  <si>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</si>
  <si>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</si>
  <si>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</si>
  <si>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</si>
  <si>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</si>
  <si>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</si>
  <si>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</si>
  <si>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</si>
  <si>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</si>
  <si>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</si>
  <si>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</si>
  <si>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</si>
  <si>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</si>
  <si>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</si>
  <si>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</si>
  <si>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</si>
  <si>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</si>
  <si>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</si>
  <si>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</si>
  <si>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</si>
  <si>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</si>
  <si>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</si>
  <si>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</si>
  <si>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</si>
  <si>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</si>
  <si>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</si>
  <si>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</si>
  <si>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</si>
  <si>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</si>
  <si>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</si>
  <si>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</si>
  <si>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</si>
  <si>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</si>
  <si>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</si>
  <si>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</si>
  <si>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</si>
  <si>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</si>
  <si>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</si>
  <si>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</si>
  <si>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</si>
  <si>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</si>
  <si>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</si>
  <si>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</si>
  <si>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</si>
  <si>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</si>
  <si>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</si>
  <si>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</si>
  <si>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</si>
  <si>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</si>
  <si>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</si>
  <si>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</si>
  <si>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</si>
  <si>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</si>
  <si>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</si>
  <si>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</si>
  <si>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</si>
  <si>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</si>
  <si>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</si>
  <si>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</si>
  <si>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</si>
  <si>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</si>
  <si>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</si>
  <si>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</si>
  <si>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</si>
  <si>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</si>
  <si>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</si>
  <si>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</si>
  <si>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</si>
  <si>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</si>
  <si>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</si>
  <si>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</si>
  <si>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</si>
  <si>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</si>
  <si>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</si>
  <si>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</si>
  <si>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</si>
  <si>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</si>
  <si>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</si>
  <si>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</si>
  <si>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</si>
  <si>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</si>
  <si>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</si>
  <si>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</si>
  <si>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</si>
  <si>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</si>
  <si>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</si>
  <si>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</si>
  <si>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</si>
  <si>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</si>
  <si>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</si>
  <si>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</si>
  <si>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</si>
  <si>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</si>
  <si>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</si>
  <si>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</si>
  <si>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</si>
  <si>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</si>
  <si>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</si>
  <si>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</si>
  <si>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</si>
  <si>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</si>
  <si>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</si>
  <si>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</si>
  <si>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</si>
  <si>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</si>
  <si>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</si>
  <si>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</si>
  <si>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</si>
  <si>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</si>
  <si>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</si>
  <si>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</si>
  <si>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</si>
  <si>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</si>
  <si>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</si>
  <si>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</si>
  <si>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</si>
  <si>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</si>
  <si>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</si>
  <si>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</si>
  <si>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</si>
  <si>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</si>
  <si>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</si>
  <si>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</si>
  <si>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</si>
  <si>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</si>
  <si>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</si>
  <si>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</si>
  <si>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</si>
  <si>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</si>
  <si>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</si>
  <si>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</si>
  <si>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</si>
  <si>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</si>
  <si>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医療費供給面統計システム</t>
    <rPh sb="0" eb="3">
      <t>イリョウヒ</t>
    </rPh>
    <rPh sb="3" eb="5">
      <t>キョウキュウ</t>
    </rPh>
    <rPh sb="5" eb="6">
      <t>メン</t>
    </rPh>
    <rPh sb="6" eb="8">
      <t>トウケイ</t>
    </rPh>
    <phoneticPr fontId="5"/>
  </si>
  <si>
    <t>保険局</t>
    <rPh sb="0" eb="2">
      <t>ホケン</t>
    </rPh>
    <rPh sb="2" eb="3">
      <t>キョク</t>
    </rPh>
    <phoneticPr fontId="5"/>
  </si>
  <si>
    <t>調査課</t>
    <rPh sb="0" eb="3">
      <t>チョウサカ</t>
    </rPh>
    <phoneticPr fontId="5"/>
  </si>
  <si>
    <t>○</t>
  </si>
  <si>
    <t>統計法第19条</t>
    <phoneticPr fontId="5"/>
  </si>
  <si>
    <t>-</t>
  </si>
  <si>
    <t>-</t>
    <phoneticPr fontId="5"/>
  </si>
  <si>
    <t>医療費の動向を把握し、制度改正や診療報酬改定等の医療保険行政の政策決定の際の基礎資料とする。</t>
    <phoneticPr fontId="5"/>
  </si>
  <si>
    <t>-</t>
    <phoneticPr fontId="5"/>
  </si>
  <si>
    <t>-</t>
    <phoneticPr fontId="5"/>
  </si>
  <si>
    <t>-</t>
    <phoneticPr fontId="5"/>
  </si>
  <si>
    <t>医療給付適正化業務庁費</t>
    <phoneticPr fontId="5"/>
  </si>
  <si>
    <t>医療費データに基づく医療費動向の公表</t>
    <phoneticPr fontId="5"/>
  </si>
  <si>
    <t>公表資料の種類数</t>
    <phoneticPr fontId="5"/>
  </si>
  <si>
    <t>種類</t>
    <rPh sb="0" eb="2">
      <t>シュルイ</t>
    </rPh>
    <phoneticPr fontId="5"/>
  </si>
  <si>
    <t>医療保険制度ごとの加入者数、医療費等の統計データ</t>
    <phoneticPr fontId="5"/>
  </si>
  <si>
    <t>百万円</t>
    <rPh sb="0" eb="3">
      <t>ヒャクマンエン</t>
    </rPh>
    <phoneticPr fontId="5"/>
  </si>
  <si>
    <t>11/2</t>
    <phoneticPr fontId="5"/>
  </si>
  <si>
    <t>10/2</t>
    <phoneticPr fontId="5"/>
  </si>
  <si>
    <t>53/2</t>
    <phoneticPr fontId="5"/>
  </si>
  <si>
    <t>集計・分析した資料の種類数</t>
    <phoneticPr fontId="5"/>
  </si>
  <si>
    <t>種類</t>
    <rPh sb="0" eb="2">
      <t>シュルイ</t>
    </rPh>
    <phoneticPr fontId="5"/>
  </si>
  <si>
    <t>-</t>
    <phoneticPr fontId="5"/>
  </si>
  <si>
    <t>執行額／公表種類の事業数　　　　　　　　　　　</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</si>
  <si>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</si>
  <si>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</si>
  <si>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</si>
  <si>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</si>
  <si>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</si>
  <si>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医療供給サイドからの医療費データを収集し、体系的に管理することにより、医療機関の種類、規模別や制度別、被保険者・被扶養者別等に医療費の動向を分析する。もって制度改正や診療報酬改定等の医療保険行政の政策決定に寄与している。</t>
    <phoneticPr fontId="5"/>
  </si>
  <si>
    <t>-</t>
    <phoneticPr fontId="5"/>
  </si>
  <si>
    <t>-</t>
    <phoneticPr fontId="5"/>
  </si>
  <si>
    <t>-</t>
    <phoneticPr fontId="5"/>
  </si>
  <si>
    <t>-</t>
    <phoneticPr fontId="5"/>
  </si>
  <si>
    <t>-</t>
    <phoneticPr fontId="5"/>
  </si>
  <si>
    <t>-</t>
    <phoneticPr fontId="5"/>
  </si>
  <si>
    <t>-</t>
    <phoneticPr fontId="5"/>
  </si>
  <si>
    <t>-</t>
    <phoneticPr fontId="5"/>
  </si>
  <si>
    <t>本システムにより作成される医療費の動向調査は、統計法上の統計調査（一般統計）となっており、地方自治体等に委ねることはできない。</t>
    <rPh sb="13" eb="16">
      <t>イリョウヒ</t>
    </rPh>
    <rPh sb="17" eb="19">
      <t>ドウコウ</t>
    </rPh>
    <rPh sb="19" eb="21">
      <t>チョウサ</t>
    </rPh>
    <rPh sb="23" eb="26">
      <t>トウケイホウ</t>
    </rPh>
    <rPh sb="26" eb="27">
      <t>ウエ</t>
    </rPh>
    <rPh sb="28" eb="30">
      <t>トウケイ</t>
    </rPh>
    <rPh sb="30" eb="32">
      <t>チョウサ</t>
    </rPh>
    <rPh sb="33" eb="35">
      <t>イッパン</t>
    </rPh>
    <rPh sb="35" eb="37">
      <t>トウケイ</t>
    </rPh>
    <phoneticPr fontId="5"/>
  </si>
  <si>
    <t>制度改正、診療報酬改定等の企画・立案の資料等に活用しており、国民や社会のニーズを反映している。</t>
    <phoneticPr fontId="5"/>
  </si>
  <si>
    <t>無</t>
  </si>
  <si>
    <t>‐</t>
  </si>
  <si>
    <t>事業の適切な遂行について必要な経費に限定されている。</t>
    <phoneticPr fontId="5"/>
  </si>
  <si>
    <t>一般競争入札による落札方式（最低価格）によりコスト削減に努めている。</t>
    <phoneticPr fontId="5"/>
  </si>
  <si>
    <t>成果実績が目標に達しており、効果的に実施できている。</t>
    <rPh sb="0" eb="2">
      <t>セイカ</t>
    </rPh>
    <rPh sb="2" eb="4">
      <t>ジッセキ</t>
    </rPh>
    <rPh sb="8" eb="9">
      <t>タッ</t>
    </rPh>
    <rPh sb="14" eb="17">
      <t>コウカテキ</t>
    </rPh>
    <rPh sb="18" eb="20">
      <t>ジッシ</t>
    </rPh>
    <phoneticPr fontId="5"/>
  </si>
  <si>
    <t>-</t>
    <phoneticPr fontId="5"/>
  </si>
  <si>
    <t>見込みに見合ったものとなっている。</t>
    <phoneticPr fontId="5"/>
  </si>
  <si>
    <t>制度別、医療機関種類別の医療費等の集計・分析を行い、制度改正、診療報酬改定等の企画・立案の基礎資料に活用している。
また、集計・分析結果を厚生労働省のHP及び政府統計の総合窓口（e-Stat）を活用し公表している。</t>
    <rPh sb="0" eb="3">
      <t>セイドベツ</t>
    </rPh>
    <rPh sb="4" eb="6">
      <t>イリョウ</t>
    </rPh>
    <rPh sb="6" eb="8">
      <t>キカン</t>
    </rPh>
    <rPh sb="8" eb="10">
      <t>シュルイ</t>
    </rPh>
    <rPh sb="10" eb="11">
      <t>ベツ</t>
    </rPh>
    <rPh sb="12" eb="15">
      <t>イリョウヒ</t>
    </rPh>
    <rPh sb="15" eb="16">
      <t>トウ</t>
    </rPh>
    <phoneticPr fontId="5"/>
  </si>
  <si>
    <t>制度改正や診療報酬改定等の医療保険行政の政策決定の際の基礎資料を得るため、医療供給サイドからの医療費データを収集し、体系的に管理することにより、医療機関の種類、規模別や制度別、被保険者・被扶養者別等に医療費の動向を分析する。</t>
    <rPh sb="82" eb="83">
      <t>ベツ</t>
    </rPh>
    <phoneticPr fontId="5"/>
  </si>
  <si>
    <t>システム開発等については、基本的に一般競争入札（最低価格）による落札方式により業者を選定している。なお、随意契約については少額随意契約の場合であり、支出先の選定は妥当である。</t>
    <rPh sb="24" eb="26">
      <t>サイテイ</t>
    </rPh>
    <rPh sb="26" eb="28">
      <t>カカク</t>
    </rPh>
    <rPh sb="52" eb="54">
      <t>ズイイ</t>
    </rPh>
    <rPh sb="54" eb="56">
      <t>ケイヤク</t>
    </rPh>
    <rPh sb="61" eb="63">
      <t>ショウガク</t>
    </rPh>
    <rPh sb="63" eb="67">
      <t>ズイイケイヤク</t>
    </rPh>
    <rPh sb="68" eb="70">
      <t>バアイ</t>
    </rPh>
    <rPh sb="74" eb="76">
      <t>シシュツ</t>
    </rPh>
    <rPh sb="76" eb="77">
      <t>サキ</t>
    </rPh>
    <rPh sb="78" eb="80">
      <t>センテイ</t>
    </rPh>
    <rPh sb="81" eb="83">
      <t>ダトウ</t>
    </rPh>
    <phoneticPr fontId="5"/>
  </si>
  <si>
    <t>医療費データに基づく医療費動向の集計・分析については、制度改正や診療報酬改定等の医療保険行政の施策決定の際の基礎資料であるため、今後とも必要な経費である。
契約手続きについて一般競争入札（最低価格）を基本として、予算執行の適正化に努めてきたところであり、低価格入札等によって不用率が大きくなっている。</t>
    <rPh sb="94" eb="96">
      <t>サイテイ</t>
    </rPh>
    <rPh sb="96" eb="98">
      <t>カカク</t>
    </rPh>
    <phoneticPr fontId="5"/>
  </si>
  <si>
    <t>平成30年度においては、医療費の動向を早期にかつ詳細に把握し、医療費適正化計画の分析・評価等に資することを目的としたシステム（レセプト集計システム）について、定型帳票出力機能の追加、医科入院外レセプトデータの取込・集約機能の構築など、大規模な改修を行うための費用を計上したことから、前年度と比較し、予算額が増加した。
なお、その執行に当たっては、これまで同様、一般競争かつ複数社による入札により契約を行い、適切な予算の執行を行った。　　　　　　　　　　　　　　　　　　　　　　　　　　　　　今後も法律改正等に伴う各統計・調査システムの開発について、効率化・予算等を重視した開発に取り組むとともに、適切に予算を執行する。　　　　　　　　　　　　　　　　　　　　　　　　　　　　　　</t>
    <rPh sb="124" eb="125">
      <t>オコナ</t>
    </rPh>
    <phoneticPr fontId="5"/>
  </si>
  <si>
    <t>250</t>
    <phoneticPr fontId="5"/>
  </si>
  <si>
    <t>280</t>
    <phoneticPr fontId="5"/>
  </si>
  <si>
    <t>216</t>
    <phoneticPr fontId="5"/>
  </si>
  <si>
    <t>249</t>
    <phoneticPr fontId="5"/>
  </si>
  <si>
    <t>261</t>
    <phoneticPr fontId="5"/>
  </si>
  <si>
    <t>266</t>
    <phoneticPr fontId="5"/>
  </si>
  <si>
    <t>265</t>
    <phoneticPr fontId="5"/>
  </si>
  <si>
    <t>270</t>
    <phoneticPr fontId="5"/>
  </si>
  <si>
    <t>A.日本システムウェア株式会社</t>
    <rPh sb="2" eb="4">
      <t>ニホン</t>
    </rPh>
    <rPh sb="11" eb="13">
      <t>カブシキ</t>
    </rPh>
    <rPh sb="13" eb="15">
      <t>カイシャ</t>
    </rPh>
    <phoneticPr fontId="5"/>
  </si>
  <si>
    <t>雑役務費</t>
    <rPh sb="0" eb="1">
      <t>ザツ</t>
    </rPh>
    <rPh sb="1" eb="4">
      <t>エキムヒ</t>
    </rPh>
    <phoneticPr fontId="5"/>
  </si>
  <si>
    <t>医療費供給面統計システムの機能改修業務</t>
    <rPh sb="0" eb="3">
      <t>イリョウヒ</t>
    </rPh>
    <rPh sb="3" eb="6">
      <t>キョウキュウメン</t>
    </rPh>
    <rPh sb="6" eb="8">
      <t>トウケイ</t>
    </rPh>
    <rPh sb="13" eb="15">
      <t>キノウ</t>
    </rPh>
    <rPh sb="15" eb="17">
      <t>カイシュウ</t>
    </rPh>
    <rPh sb="17" eb="19">
      <t>ギョウム</t>
    </rPh>
    <phoneticPr fontId="5"/>
  </si>
  <si>
    <t>医療費医療費動向支援システムの運用支援業務</t>
    <rPh sb="3" eb="6">
      <t>イリョウヒ</t>
    </rPh>
    <rPh sb="6" eb="8">
      <t>ドウコウ</t>
    </rPh>
    <rPh sb="8" eb="10">
      <t>シエン</t>
    </rPh>
    <rPh sb="15" eb="17">
      <t>ウンヨウ</t>
    </rPh>
    <rPh sb="17" eb="19">
      <t>シエン</t>
    </rPh>
    <rPh sb="19" eb="21">
      <t>ギョウム</t>
    </rPh>
    <phoneticPr fontId="5"/>
  </si>
  <si>
    <t>医療費医療費動向支援システムのツール作成業務</t>
    <rPh sb="18" eb="20">
      <t>サクセイ</t>
    </rPh>
    <rPh sb="20" eb="22">
      <t>ギョウム</t>
    </rPh>
    <phoneticPr fontId="5"/>
  </si>
  <si>
    <t>日本システムウェア</t>
    <rPh sb="0" eb="2">
      <t>ニホン</t>
    </rPh>
    <phoneticPr fontId="5"/>
  </si>
  <si>
    <t>-</t>
    <phoneticPr fontId="5"/>
  </si>
  <si>
    <t>-</t>
    <phoneticPr fontId="5"/>
  </si>
  <si>
    <t>-</t>
    <phoneticPr fontId="5"/>
  </si>
  <si>
    <t>-</t>
    <phoneticPr fontId="5"/>
  </si>
  <si>
    <t>医療費供給面統計システムの機能改修業務</t>
    <phoneticPr fontId="5"/>
  </si>
  <si>
    <t>医療費医療費動向支援システムの運用支援業務</t>
    <phoneticPr fontId="5"/>
  </si>
  <si>
    <t>医療費医療費動向支援システムのツール作成業務</t>
    <phoneticPr fontId="5"/>
  </si>
  <si>
    <t>医療保険制度を円滑に運営するために医療費の動向を迅速かつ正確に把握することが必要不可欠であり、優先度が高い事業である。</t>
    <rPh sb="17" eb="20">
      <t>イリョウヒ</t>
    </rPh>
    <rPh sb="21" eb="23">
      <t>ドウコウ</t>
    </rPh>
    <rPh sb="24" eb="26">
      <t>ジンソク</t>
    </rPh>
    <rPh sb="28" eb="30">
      <t>セイカク</t>
    </rPh>
    <rPh sb="31" eb="33">
      <t>ハアク</t>
    </rPh>
    <phoneticPr fontId="5"/>
  </si>
  <si>
    <t>47/2</t>
    <phoneticPr fontId="5"/>
  </si>
  <si>
    <t>雑役務費</t>
    <rPh sb="0" eb="4">
      <t>ザツエキムヒ</t>
    </rPh>
    <phoneticPr fontId="5"/>
  </si>
  <si>
    <t>システム開発等については、一般競争入札（最低価格）による落札方式により業者を選定しているため。</t>
    <rPh sb="20" eb="22">
      <t>サイテイ</t>
    </rPh>
    <rPh sb="22" eb="24">
      <t>カカク</t>
    </rPh>
    <phoneticPr fontId="5"/>
  </si>
  <si>
    <t>点検対象外</t>
    <rPh sb="0" eb="2">
      <t>テンケン</t>
    </rPh>
    <rPh sb="2" eb="5">
      <t>タイショウガイ</t>
    </rPh>
    <phoneticPr fontId="5"/>
  </si>
  <si>
    <t>仲津留　隆</t>
    <rPh sb="0" eb="1">
      <t>ナカ</t>
    </rPh>
    <rPh sb="1" eb="3">
      <t>ツル</t>
    </rPh>
    <rPh sb="4" eb="5">
      <t>タカシ</t>
    </rPh>
    <phoneticPr fontId="5"/>
  </si>
  <si>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</si>
  <si>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</si>
  <si>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競争入札の実績を元に、今後の予算計上において額の精査を行うとともに、適正な執行に努めること。</t>
    <phoneticPr fontId="5"/>
  </si>
  <si>
    <t>システム改修に要する費用の増</t>
    <rPh sb="4" eb="6">
      <t>カイシュウ</t>
    </rPh>
    <rPh sb="7" eb="8">
      <t>ヨウ</t>
    </rPh>
    <rPh sb="10" eb="12">
      <t>ヒヨウ</t>
    </rPh>
    <rPh sb="13" eb="14">
      <t>ゾウ</t>
    </rPh>
    <phoneticPr fontId="5"/>
  </si>
  <si>
    <t>執行実績及び競争入札の実績も踏まえつつ今後の予算計上において額の精査を行うとともに、今後も適正な事業執行に努める。</t>
    <rPh sb="0" eb="2">
      <t>シッコウ</t>
    </rPh>
    <rPh sb="2" eb="4">
      <t>ジッセキ</t>
    </rPh>
    <rPh sb="4" eb="5">
      <t>オヨ</t>
    </rPh>
    <rPh sb="6" eb="8">
      <t>キョウソウ</t>
    </rPh>
    <rPh sb="8" eb="10">
      <t>ニュウサツ</t>
    </rPh>
    <rPh sb="11" eb="13">
      <t>ジッセキ</t>
    </rPh>
    <rPh sb="14" eb="15">
      <t>フ</t>
    </rPh>
    <rPh sb="42" eb="44">
      <t>コンゴ</t>
    </rPh>
    <rPh sb="48" eb="50">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</si>
</sst>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145950</xdr:colOff>
      <xdr:row>741</xdr:row>
      <xdr:rowOff>313764</xdr:rowOff>
    </xdr:from>
    <xdr:to>
      <xdr:col>33</xdr:col>
      <xdr:colOff>48038</xdr:colOff>
      <xdr:row>743</xdr:row>
      <xdr:rowOff>254426</xdr:rowOff>
    </xdr:to>
    <xdr:sp macro="" textlink="">
      <xdr:nvSpPr>
        <xdr:cNvPr id="3" name="正方形/長方形 2"/>
        <xdr:cNvSpPr/>
      </xdr:nvSpPr>
      <xdr:spPr>
        <a:xfrm>
          <a:off x="4290612" y="42223764"/>
          <a:ext cx="1704115" cy="64431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５３</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23</xdr:col>
      <xdr:colOff>180202</xdr:colOff>
      <xdr:row>745</xdr:row>
      <xdr:rowOff>84829</xdr:rowOff>
    </xdr:from>
    <xdr:to>
      <xdr:col>33</xdr:col>
      <xdr:colOff>30768</xdr:colOff>
      <xdr:row>747</xdr:row>
      <xdr:rowOff>17162</xdr:rowOff>
    </xdr:to>
    <xdr:sp macro="" textlink="">
      <xdr:nvSpPr>
        <xdr:cNvPr id="5" name="正方形/長方形 4"/>
        <xdr:cNvSpPr/>
      </xdr:nvSpPr>
      <xdr:spPr>
        <a:xfrm>
          <a:off x="4324864" y="43402126"/>
          <a:ext cx="1652593" cy="63598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mn-ea"/>
              <a:ea typeface="+mn-ea"/>
            </a:rPr>
            <a:t>A</a:t>
          </a:r>
          <a:r>
            <a:rPr kumimoji="1" lang="ja-JP" altLang="en-US" sz="1100">
              <a:latin typeface="+mn-ea"/>
              <a:ea typeface="+mn-ea"/>
            </a:rPr>
            <a:t>．</a:t>
          </a:r>
          <a:r>
            <a:rPr kumimoji="1" lang="ja-JP" altLang="en-US" sz="1100"/>
            <a:t>　日本システムウェア</a:t>
          </a:r>
        </a:p>
        <a:p>
          <a:pPr algn="ctr"/>
          <a:r>
            <a:rPr kumimoji="1" lang="ja-JP" altLang="en-US" sz="1100"/>
            <a:t>５３百万円</a:t>
          </a:r>
        </a:p>
        <a:p>
          <a:pPr algn="ctr"/>
          <a:endParaRPr kumimoji="1" lang="ja-JP" altLang="en-US" sz="1100"/>
        </a:p>
      </xdr:txBody>
    </xdr:sp>
    <xdr:clientData/>
  </xdr:twoCellAnchor>
  <xdr:twoCellAnchor>
    <xdr:from>
      <xdr:col>29</xdr:col>
      <xdr:colOff>10793</xdr:colOff>
      <xdr:row>743</xdr:row>
      <xdr:rowOff>266013</xdr:rowOff>
    </xdr:from>
    <xdr:to>
      <xdr:col>29</xdr:col>
      <xdr:colOff>17163</xdr:colOff>
      <xdr:row>745</xdr:row>
      <xdr:rowOff>53843</xdr:rowOff>
    </xdr:to>
    <xdr:cxnSp macro="">
      <xdr:nvCxnSpPr>
        <xdr:cNvPr id="7" name="直線矢印コネクタ 6"/>
        <xdr:cNvCxnSpPr/>
      </xdr:nvCxnSpPr>
      <xdr:spPr>
        <a:xfrm flipH="1">
          <a:off x="5236671" y="42879662"/>
          <a:ext cx="6370" cy="49147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145879</xdr:colOff>
      <xdr:row>747</xdr:row>
      <xdr:rowOff>268252</xdr:rowOff>
    </xdr:from>
    <xdr:to>
      <xdr:col>36</xdr:col>
      <xdr:colOff>0</xdr:colOff>
      <xdr:row>752</xdr:row>
      <xdr:rowOff>283175</xdr:rowOff>
    </xdr:to>
    <xdr:sp macro="" textlink="">
      <xdr:nvSpPr>
        <xdr:cNvPr id="10" name="大かっこ 9"/>
        <xdr:cNvSpPr/>
      </xdr:nvSpPr>
      <xdr:spPr>
        <a:xfrm>
          <a:off x="4110338" y="44289198"/>
          <a:ext cx="2376959" cy="17740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・医療費供給面統計</a:t>
          </a:r>
          <a:r>
            <a:rPr kumimoji="1" lang="ja-JP" altLang="ja-JP" sz="1100">
              <a:solidFill>
                <a:schemeClr val="tx1"/>
              </a:solidFill>
              <a:effectLst/>
              <a:latin typeface="+mn-lt"/>
              <a:ea typeface="+mn-ea"/>
              <a:cs typeface="+mn-cs"/>
            </a:rPr>
            <a:t>システムの機能改修業務</a:t>
          </a:r>
          <a:endParaRPr lang="ja-JP" altLang="ja-JP">
            <a:effectLst/>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・医療機関医療費動向分析システムの運用支援業務</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・医療機関医療費動向分析システムのツール作成作業業務</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a:p>
          <a:pPr marL="0" marR="0" indent="0" algn="l" defTabSz="914400" eaLnBrk="1" fontAlgn="auto" latinLnBrk="0" hangingPunct="1">
            <a:lnSpc>
              <a:spcPts val="1300"/>
            </a:lnSpc>
            <a:spcBef>
              <a:spcPts val="0"/>
            </a:spcBef>
            <a:spcAft>
              <a:spcPts val="0"/>
            </a:spcAft>
            <a:buClrTx/>
            <a:buSzTx/>
            <a:buFontTx/>
            <a:buNone/>
            <a:tabLst/>
            <a:defRPr/>
          </a:pPr>
          <a:endParaRPr kumimoji="1" lang="ja-JP" altLang="en-US" sz="1100"/>
        </a:p>
      </xdr:txBody>
    </xdr:sp>
    <xdr:clientData/>
  </xdr:twoCellAnchor>
  <xdr:twoCellAnchor>
    <xdr:from>
      <xdr:col>11</xdr:col>
      <xdr:colOff>137297</xdr:colOff>
      <xdr:row>745</xdr:row>
      <xdr:rowOff>15322</xdr:rowOff>
    </xdr:from>
    <xdr:to>
      <xdr:col>24</xdr:col>
      <xdr:colOff>100914</xdr:colOff>
      <xdr:row>746</xdr:row>
      <xdr:rowOff>17877</xdr:rowOff>
    </xdr:to>
    <xdr:sp macro="" textlink="">
      <xdr:nvSpPr>
        <xdr:cNvPr id="11" name="正方形/長方形 10"/>
        <xdr:cNvSpPr/>
      </xdr:nvSpPr>
      <xdr:spPr>
        <a:xfrm>
          <a:off x="2119527" y="43332619"/>
          <a:ext cx="2306252" cy="3543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一般競争契約（最低価格）</a:t>
          </a:r>
          <a:r>
            <a:rPr kumimoji="1" lang="en-US" altLang="ja-JP" sz="1100"/>
            <a:t>】</a:t>
          </a:r>
          <a:r>
            <a:rPr kumimoji="1" lang="ja-JP" altLang="en-US" sz="1100"/>
            <a:t>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4" zoomScaleNormal="75" zoomScaleSheetLayoutView="74" zoomScalePageLayoutView="85" workbookViewId="0">
      <selection activeCell="F733" sqref="F733:AX733"/>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288</v>
      </c>
      <c r="AT2" s="942"/>
      <c r="AU2" s="942"/>
      <c r="AV2" s="52" t="str">
        <f>IF(AW2="", "", "-")</f>
        <v/>
      </c>
      <c r="AW2" s="913"/>
      <c r="AX2" s="913"/>
    </row>
    <row r="3" spans="1:50" ht="21" customHeight="1" thickBot="1" x14ac:dyDescent="0.25">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2">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41" t="s">
        <v>171</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572</v>
      </c>
      <c r="AF5" s="699"/>
      <c r="AG5" s="699"/>
      <c r="AH5" s="699"/>
      <c r="AI5" s="699"/>
      <c r="AJ5" s="699"/>
      <c r="AK5" s="699"/>
      <c r="AL5" s="699"/>
      <c r="AM5" s="699"/>
      <c r="AN5" s="699"/>
      <c r="AO5" s="699"/>
      <c r="AP5" s="700"/>
      <c r="AQ5" s="701" t="s">
        <v>648</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8" t="s">
        <v>379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2">
      <c r="A10" s="660" t="s">
        <v>30</v>
      </c>
      <c r="B10" s="661"/>
      <c r="C10" s="661"/>
      <c r="D10" s="661"/>
      <c r="E10" s="661"/>
      <c r="F10" s="661"/>
      <c r="G10" s="754" t="s">
        <v>618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5" t="s">
        <v>24</v>
      </c>
      <c r="B12" s="946"/>
      <c r="C12" s="946"/>
      <c r="D12" s="946"/>
      <c r="E12" s="946"/>
      <c r="F12" s="94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62</v>
      </c>
      <c r="Q13" s="658"/>
      <c r="R13" s="658"/>
      <c r="S13" s="658"/>
      <c r="T13" s="658"/>
      <c r="U13" s="658"/>
      <c r="V13" s="659"/>
      <c r="W13" s="657">
        <v>34</v>
      </c>
      <c r="X13" s="658"/>
      <c r="Y13" s="658"/>
      <c r="Z13" s="658"/>
      <c r="AA13" s="658"/>
      <c r="AB13" s="658"/>
      <c r="AC13" s="659"/>
      <c r="AD13" s="657">
        <v>112</v>
      </c>
      <c r="AE13" s="658"/>
      <c r="AF13" s="658"/>
      <c r="AG13" s="658"/>
      <c r="AH13" s="658"/>
      <c r="AI13" s="658"/>
      <c r="AJ13" s="659"/>
      <c r="AK13" s="657">
        <v>47</v>
      </c>
      <c r="AL13" s="658"/>
      <c r="AM13" s="658"/>
      <c r="AN13" s="658"/>
      <c r="AO13" s="658"/>
      <c r="AP13" s="658"/>
      <c r="AQ13" s="659"/>
      <c r="AR13" s="921">
        <v>144</v>
      </c>
      <c r="AS13" s="922"/>
      <c r="AT13" s="922"/>
      <c r="AU13" s="922"/>
      <c r="AV13" s="922"/>
      <c r="AW13" s="922"/>
      <c r="AX13" s="923"/>
    </row>
    <row r="14" spans="1:50" ht="21" customHeight="1" x14ac:dyDescent="0.2">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578</v>
      </c>
      <c r="X15" s="658"/>
      <c r="Y15" s="658"/>
      <c r="Z15" s="658"/>
      <c r="AA15" s="658"/>
      <c r="AB15" s="658"/>
      <c r="AC15" s="659"/>
      <c r="AD15" s="657" t="s">
        <v>576</v>
      </c>
      <c r="AE15" s="658"/>
      <c r="AF15" s="658"/>
      <c r="AG15" s="658"/>
      <c r="AH15" s="658"/>
      <c r="AI15" s="658"/>
      <c r="AJ15" s="659"/>
      <c r="AK15" s="657" t="s">
        <v>579</v>
      </c>
      <c r="AL15" s="658"/>
      <c r="AM15" s="658"/>
      <c r="AN15" s="658"/>
      <c r="AO15" s="658"/>
      <c r="AP15" s="658"/>
      <c r="AQ15" s="659"/>
      <c r="AR15" s="657" t="s">
        <v>649</v>
      </c>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580</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9"/>
      <c r="AS17" s="919"/>
      <c r="AT17" s="919"/>
      <c r="AU17" s="919"/>
      <c r="AV17" s="919"/>
      <c r="AW17" s="919"/>
      <c r="AX17" s="920"/>
    </row>
    <row r="18" spans="1:50" ht="24.75" customHeight="1" x14ac:dyDescent="0.2">
      <c r="A18" s="614"/>
      <c r="B18" s="615"/>
      <c r="C18" s="615"/>
      <c r="D18" s="615"/>
      <c r="E18" s="615"/>
      <c r="F18" s="616"/>
      <c r="G18" s="727"/>
      <c r="H18" s="728"/>
      <c r="I18" s="716" t="s">
        <v>20</v>
      </c>
      <c r="J18" s="717"/>
      <c r="K18" s="717"/>
      <c r="L18" s="717"/>
      <c r="M18" s="717"/>
      <c r="N18" s="717"/>
      <c r="O18" s="718"/>
      <c r="P18" s="880">
        <f>SUM(P13:V17)</f>
        <v>62</v>
      </c>
      <c r="Q18" s="881"/>
      <c r="R18" s="881"/>
      <c r="S18" s="881"/>
      <c r="T18" s="881"/>
      <c r="U18" s="881"/>
      <c r="V18" s="882"/>
      <c r="W18" s="880">
        <f>SUM(W13:AC17)</f>
        <v>34</v>
      </c>
      <c r="X18" s="881"/>
      <c r="Y18" s="881"/>
      <c r="Z18" s="881"/>
      <c r="AA18" s="881"/>
      <c r="AB18" s="881"/>
      <c r="AC18" s="882"/>
      <c r="AD18" s="880">
        <f>SUM(AD13:AJ17)</f>
        <v>112</v>
      </c>
      <c r="AE18" s="881"/>
      <c r="AF18" s="881"/>
      <c r="AG18" s="881"/>
      <c r="AH18" s="881"/>
      <c r="AI18" s="881"/>
      <c r="AJ18" s="882"/>
      <c r="AK18" s="880">
        <f>SUM(AK13:AQ17)</f>
        <v>47</v>
      </c>
      <c r="AL18" s="881"/>
      <c r="AM18" s="881"/>
      <c r="AN18" s="881"/>
      <c r="AO18" s="881"/>
      <c r="AP18" s="881"/>
      <c r="AQ18" s="882"/>
      <c r="AR18" s="880">
        <f>SUM(AR13:AX17)</f>
        <v>144</v>
      </c>
      <c r="AS18" s="881"/>
      <c r="AT18" s="881"/>
      <c r="AU18" s="881"/>
      <c r="AV18" s="881"/>
      <c r="AW18" s="881"/>
      <c r="AX18" s="883"/>
    </row>
    <row r="19" spans="1:50" ht="24.75" customHeight="1" x14ac:dyDescent="0.2">
      <c r="A19" s="614"/>
      <c r="B19" s="615"/>
      <c r="C19" s="615"/>
      <c r="D19" s="615"/>
      <c r="E19" s="615"/>
      <c r="F19" s="616"/>
      <c r="G19" s="878" t="s">
        <v>9</v>
      </c>
      <c r="H19" s="879"/>
      <c r="I19" s="879"/>
      <c r="J19" s="879"/>
      <c r="K19" s="879"/>
      <c r="L19" s="879"/>
      <c r="M19" s="879"/>
      <c r="N19" s="879"/>
      <c r="O19" s="879"/>
      <c r="P19" s="657">
        <v>11</v>
      </c>
      <c r="Q19" s="658"/>
      <c r="R19" s="658"/>
      <c r="S19" s="658"/>
      <c r="T19" s="658"/>
      <c r="U19" s="658"/>
      <c r="V19" s="659"/>
      <c r="W19" s="657">
        <v>10</v>
      </c>
      <c r="X19" s="658"/>
      <c r="Y19" s="658"/>
      <c r="Z19" s="658"/>
      <c r="AA19" s="658"/>
      <c r="AB19" s="658"/>
      <c r="AC19" s="659"/>
      <c r="AD19" s="657">
        <v>53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8" t="s">
        <v>10</v>
      </c>
      <c r="H20" s="879"/>
      <c r="I20" s="879"/>
      <c r="J20" s="879"/>
      <c r="K20" s="879"/>
      <c r="L20" s="879"/>
      <c r="M20" s="879"/>
      <c r="N20" s="879"/>
      <c r="O20" s="879"/>
      <c r="P20" s="318">
        <f>IF(P18=0, "-", SUM(P19)/P18)</f>
        <v>0.17741935483870969</v>
      </c>
      <c r="Q20" s="318"/>
      <c r="R20" s="318"/>
      <c r="S20" s="318"/>
      <c r="T20" s="318"/>
      <c r="U20" s="318"/>
      <c r="V20" s="318"/>
      <c r="W20" s="318">
        <f t="shared" ref="W20" si="0">IF(W18=0, "-", SUM(W19)/W18)</f>
        <v>0.29411764705882354</v>
      </c>
      <c r="X20" s="318"/>
      <c r="Y20" s="318"/>
      <c r="Z20" s="318"/>
      <c r="AA20" s="318"/>
      <c r="AB20" s="318"/>
      <c r="AC20" s="318"/>
      <c r="AD20" s="318">
        <f t="shared" ref="AD20" si="1">IF(AD18=0, "-", SUM(AD19)/AD18)</f>
        <v>0.4732142857142857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1"/>
      <c r="B21" s="852"/>
      <c r="C21" s="852"/>
      <c r="D21" s="852"/>
      <c r="E21" s="852"/>
      <c r="F21" s="948"/>
      <c r="G21" s="316" t="s">
        <v>478</v>
      </c>
      <c r="H21" s="317"/>
      <c r="I21" s="317"/>
      <c r="J21" s="317"/>
      <c r="K21" s="317"/>
      <c r="L21" s="317"/>
      <c r="M21" s="317"/>
      <c r="N21" s="317"/>
      <c r="O21" s="317"/>
      <c r="P21" s="318">
        <f>IF(P19=0, "-", SUM(P19)/SUM(P13,P14))</f>
        <v>0.17741935483870969</v>
      </c>
      <c r="Q21" s="318"/>
      <c r="R21" s="318"/>
      <c r="S21" s="318"/>
      <c r="T21" s="318"/>
      <c r="U21" s="318"/>
      <c r="V21" s="318"/>
      <c r="W21" s="318">
        <f t="shared" ref="W21" si="2">IF(W19=0, "-", SUM(W19)/SUM(W13,W14))</f>
        <v>0.29411764705882354</v>
      </c>
      <c r="X21" s="318"/>
      <c r="Y21" s="318"/>
      <c r="Z21" s="318"/>
      <c r="AA21" s="318"/>
      <c r="AB21" s="318"/>
      <c r="AC21" s="318"/>
      <c r="AD21" s="318">
        <f t="shared" ref="AD21" si="3">IF(AD19=0, "-", SUM(AD19)/SUM(AD13,AD14))</f>
        <v>0.4732142857142857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2">
      <c r="A23" s="969"/>
      <c r="B23" s="970"/>
      <c r="C23" s="970"/>
      <c r="D23" s="970"/>
      <c r="E23" s="970"/>
      <c r="F23" s="971"/>
      <c r="G23" s="954" t="s">
        <v>581</v>
      </c>
      <c r="H23" s="955"/>
      <c r="I23" s="955"/>
      <c r="J23" s="955"/>
      <c r="K23" s="955"/>
      <c r="L23" s="955"/>
      <c r="M23" s="955"/>
      <c r="N23" s="955"/>
      <c r="O23" s="956"/>
      <c r="P23" s="921">
        <v>47</v>
      </c>
      <c r="Q23" s="922"/>
      <c r="R23" s="922"/>
      <c r="S23" s="922"/>
      <c r="T23" s="922"/>
      <c r="U23" s="922"/>
      <c r="V23" s="939"/>
      <c r="W23" s="921">
        <v>0</v>
      </c>
      <c r="X23" s="922"/>
      <c r="Y23" s="922"/>
      <c r="Z23" s="922"/>
      <c r="AA23" s="922"/>
      <c r="AB23" s="922"/>
      <c r="AC23" s="939"/>
      <c r="AD23" s="976" t="s">
        <v>652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2">
      <c r="A24" s="969"/>
      <c r="B24" s="970"/>
      <c r="C24" s="970"/>
      <c r="D24" s="970"/>
      <c r="E24" s="970"/>
      <c r="F24" s="971"/>
      <c r="G24" s="957" t="s">
        <v>650</v>
      </c>
      <c r="H24" s="958"/>
      <c r="I24" s="958"/>
      <c r="J24" s="958"/>
      <c r="K24" s="958"/>
      <c r="L24" s="958"/>
      <c r="M24" s="958"/>
      <c r="N24" s="958"/>
      <c r="O24" s="959"/>
      <c r="P24" s="657">
        <v>0</v>
      </c>
      <c r="Q24" s="658"/>
      <c r="R24" s="658"/>
      <c r="S24" s="658"/>
      <c r="T24" s="658"/>
      <c r="U24" s="658"/>
      <c r="V24" s="659"/>
      <c r="W24" s="657">
        <v>144</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2">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2">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2">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2">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5">
      <c r="A29" s="972"/>
      <c r="B29" s="973"/>
      <c r="C29" s="973"/>
      <c r="D29" s="973"/>
      <c r="E29" s="973"/>
      <c r="F29" s="974"/>
      <c r="G29" s="963" t="s">
        <v>458</v>
      </c>
      <c r="H29" s="964"/>
      <c r="I29" s="964"/>
      <c r="J29" s="964"/>
      <c r="K29" s="964"/>
      <c r="L29" s="964"/>
      <c r="M29" s="964"/>
      <c r="N29" s="964"/>
      <c r="O29" s="965"/>
      <c r="P29" s="657">
        <f>AK13</f>
        <v>47</v>
      </c>
      <c r="Q29" s="658"/>
      <c r="R29" s="658"/>
      <c r="S29" s="658"/>
      <c r="T29" s="658"/>
      <c r="U29" s="658"/>
      <c r="V29" s="659"/>
      <c r="W29" s="935">
        <f>AR13</f>
        <v>144</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2">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7" t="s">
        <v>354</v>
      </c>
      <c r="AR30" s="768"/>
      <c r="AS30" s="768"/>
      <c r="AT30" s="769"/>
      <c r="AU30" s="774" t="s">
        <v>253</v>
      </c>
      <c r="AV30" s="774"/>
      <c r="AW30" s="774"/>
      <c r="AX30" s="918"/>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23.25" customHeight="1" x14ac:dyDescent="0.2">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2</v>
      </c>
      <c r="AF32" s="219"/>
      <c r="AG32" s="219"/>
      <c r="AH32" s="219"/>
      <c r="AI32" s="218">
        <v>2</v>
      </c>
      <c r="AJ32" s="219"/>
      <c r="AK32" s="219"/>
      <c r="AL32" s="219"/>
      <c r="AM32" s="218">
        <v>2</v>
      </c>
      <c r="AN32" s="219"/>
      <c r="AO32" s="219"/>
      <c r="AP32" s="219"/>
      <c r="AQ32" s="340" t="s">
        <v>576</v>
      </c>
      <c r="AR32" s="207"/>
      <c r="AS32" s="207"/>
      <c r="AT32" s="341"/>
      <c r="AU32" s="219" t="s">
        <v>580</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2</v>
      </c>
      <c r="AF33" s="219"/>
      <c r="AG33" s="219"/>
      <c r="AH33" s="219"/>
      <c r="AI33" s="218">
        <v>2</v>
      </c>
      <c r="AJ33" s="219"/>
      <c r="AK33" s="219"/>
      <c r="AL33" s="219"/>
      <c r="AM33" s="218">
        <v>2</v>
      </c>
      <c r="AN33" s="219"/>
      <c r="AO33" s="219"/>
      <c r="AP33" s="219"/>
      <c r="AQ33" s="340" t="s">
        <v>580</v>
      </c>
      <c r="AR33" s="207"/>
      <c r="AS33" s="207"/>
      <c r="AT33" s="341"/>
      <c r="AU33" s="219">
        <v>2</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2">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2">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2">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2">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2">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2</v>
      </c>
      <c r="AF101" s="219"/>
      <c r="AG101" s="219"/>
      <c r="AH101" s="220"/>
      <c r="AI101" s="218">
        <v>2</v>
      </c>
      <c r="AJ101" s="219"/>
      <c r="AK101" s="219"/>
      <c r="AL101" s="220"/>
      <c r="AM101" s="218">
        <v>2</v>
      </c>
      <c r="AN101" s="219"/>
      <c r="AO101" s="219"/>
      <c r="AP101" s="220"/>
      <c r="AQ101" s="218" t="s">
        <v>592</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5.5</v>
      </c>
      <c r="AF116" s="418"/>
      <c r="AG116" s="418"/>
      <c r="AH116" s="418"/>
      <c r="AI116" s="418">
        <v>5</v>
      </c>
      <c r="AJ116" s="418"/>
      <c r="AK116" s="418"/>
      <c r="AL116" s="418"/>
      <c r="AM116" s="418">
        <v>26.5</v>
      </c>
      <c r="AN116" s="418"/>
      <c r="AO116" s="418"/>
      <c r="AP116" s="418"/>
      <c r="AQ116" s="218">
        <v>23.5</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587</v>
      </c>
      <c r="AF117" s="551"/>
      <c r="AG117" s="551"/>
      <c r="AH117" s="551"/>
      <c r="AI117" s="551" t="s">
        <v>588</v>
      </c>
      <c r="AJ117" s="551"/>
      <c r="AK117" s="551"/>
      <c r="AL117" s="551"/>
      <c r="AM117" s="551" t="s">
        <v>589</v>
      </c>
      <c r="AN117" s="551"/>
      <c r="AO117" s="551"/>
      <c r="AP117" s="551"/>
      <c r="AQ117" s="551" t="s">
        <v>644</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31</v>
      </c>
      <c r="AV133" s="200"/>
      <c r="AW133" s="133" t="s">
        <v>300</v>
      </c>
      <c r="AX133" s="195"/>
    </row>
    <row r="134" spans="1:50" ht="39.75" customHeight="1" x14ac:dyDescent="0.2">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576</v>
      </c>
      <c r="AF134" s="207"/>
      <c r="AG134" s="207"/>
      <c r="AH134" s="207"/>
      <c r="AI134" s="206" t="s">
        <v>597</v>
      </c>
      <c r="AJ134" s="207"/>
      <c r="AK134" s="207"/>
      <c r="AL134" s="207"/>
      <c r="AM134" s="206" t="s">
        <v>598</v>
      </c>
      <c r="AN134" s="207"/>
      <c r="AO134" s="207"/>
      <c r="AP134" s="207"/>
      <c r="AQ134" s="206" t="s">
        <v>576</v>
      </c>
      <c r="AR134" s="207"/>
      <c r="AS134" s="207"/>
      <c r="AT134" s="207"/>
      <c r="AU134" s="206" t="s">
        <v>576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580</v>
      </c>
      <c r="AJ135" s="207"/>
      <c r="AK135" s="207"/>
      <c r="AL135" s="207"/>
      <c r="AM135" s="206" t="s">
        <v>576</v>
      </c>
      <c r="AN135" s="207"/>
      <c r="AO135" s="207"/>
      <c r="AP135" s="207"/>
      <c r="AQ135" s="206" t="s">
        <v>580</v>
      </c>
      <c r="AR135" s="207"/>
      <c r="AS135" s="207"/>
      <c r="AT135" s="207"/>
      <c r="AU135" s="206" t="s">
        <v>576</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3"/>
      <c r="E430" s="174" t="s">
        <v>545</v>
      </c>
      <c r="F430" s="900"/>
      <c r="G430" s="901" t="s">
        <v>374</v>
      </c>
      <c r="H430" s="123"/>
      <c r="I430" s="123"/>
      <c r="J430" s="902" t="s">
        <v>575</v>
      </c>
      <c r="K430" s="903"/>
      <c r="L430" s="903"/>
      <c r="M430" s="903"/>
      <c r="N430" s="903"/>
      <c r="O430" s="903"/>
      <c r="P430" s="903"/>
      <c r="Q430" s="903"/>
      <c r="R430" s="903"/>
      <c r="S430" s="903"/>
      <c r="T430" s="904"/>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576</v>
      </c>
      <c r="AR432" s="200"/>
      <c r="AS432" s="133" t="s">
        <v>355</v>
      </c>
      <c r="AT432" s="134"/>
      <c r="AU432" s="200">
        <v>31</v>
      </c>
      <c r="AV432" s="200"/>
      <c r="AW432" s="133" t="s">
        <v>300</v>
      </c>
      <c r="AX432" s="195"/>
    </row>
    <row r="433" spans="1:50" ht="23.25" customHeight="1" x14ac:dyDescent="0.2">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576</v>
      </c>
      <c r="AF433" s="207"/>
      <c r="AG433" s="207"/>
      <c r="AH433" s="207"/>
      <c r="AI433" s="340" t="s">
        <v>576</v>
      </c>
      <c r="AJ433" s="207"/>
      <c r="AK433" s="207"/>
      <c r="AL433" s="207"/>
      <c r="AM433" s="340" t="s">
        <v>576</v>
      </c>
      <c r="AN433" s="207"/>
      <c r="AO433" s="207"/>
      <c r="AP433" s="341"/>
      <c r="AQ433" s="340" t="s">
        <v>602</v>
      </c>
      <c r="AR433" s="207"/>
      <c r="AS433" s="207"/>
      <c r="AT433" s="341"/>
      <c r="AU433" s="207" t="s">
        <v>578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600</v>
      </c>
      <c r="AF434" s="207"/>
      <c r="AG434" s="207"/>
      <c r="AH434" s="341"/>
      <c r="AI434" s="340" t="s">
        <v>601</v>
      </c>
      <c r="AJ434" s="207"/>
      <c r="AK434" s="207"/>
      <c r="AL434" s="207"/>
      <c r="AM434" s="340" t="s">
        <v>580</v>
      </c>
      <c r="AN434" s="207"/>
      <c r="AO434" s="207"/>
      <c r="AP434" s="341"/>
      <c r="AQ434" s="340" t="s">
        <v>578</v>
      </c>
      <c r="AR434" s="207"/>
      <c r="AS434" s="207"/>
      <c r="AT434" s="341"/>
      <c r="AU434" s="207" t="s">
        <v>601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602</v>
      </c>
      <c r="AN435" s="207"/>
      <c r="AO435" s="207"/>
      <c r="AP435" s="341"/>
      <c r="AQ435" s="340" t="s">
        <v>601</v>
      </c>
      <c r="AR435" s="207"/>
      <c r="AS435" s="207"/>
      <c r="AT435" s="341"/>
      <c r="AU435" s="207" t="s">
        <v>576</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604</v>
      </c>
      <c r="AF457" s="200"/>
      <c r="AG457" s="133" t="s">
        <v>355</v>
      </c>
      <c r="AH457" s="134"/>
      <c r="AI457" s="156"/>
      <c r="AJ457" s="156"/>
      <c r="AK457" s="156"/>
      <c r="AL457" s="154"/>
      <c r="AM457" s="156"/>
      <c r="AN457" s="156"/>
      <c r="AO457" s="156"/>
      <c r="AP457" s="154"/>
      <c r="AQ457" s="590" t="s">
        <v>576</v>
      </c>
      <c r="AR457" s="200"/>
      <c r="AS457" s="133" t="s">
        <v>355</v>
      </c>
      <c r="AT457" s="134"/>
      <c r="AU457" s="200">
        <v>31</v>
      </c>
      <c r="AV457" s="200"/>
      <c r="AW457" s="133" t="s">
        <v>300</v>
      </c>
      <c r="AX457" s="195"/>
    </row>
    <row r="458" spans="1:50" ht="23.25" customHeight="1" x14ac:dyDescent="0.2">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603</v>
      </c>
      <c r="AF458" s="207"/>
      <c r="AG458" s="207"/>
      <c r="AH458" s="207"/>
      <c r="AI458" s="340" t="s">
        <v>576</v>
      </c>
      <c r="AJ458" s="207"/>
      <c r="AK458" s="207"/>
      <c r="AL458" s="207"/>
      <c r="AM458" s="340" t="s">
        <v>580</v>
      </c>
      <c r="AN458" s="207"/>
      <c r="AO458" s="207"/>
      <c r="AP458" s="341"/>
      <c r="AQ458" s="340" t="s">
        <v>576</v>
      </c>
      <c r="AR458" s="207"/>
      <c r="AS458" s="207"/>
      <c r="AT458" s="341"/>
      <c r="AU458" s="207" t="s">
        <v>576</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605</v>
      </c>
      <c r="AC459" s="205"/>
      <c r="AD459" s="205"/>
      <c r="AE459" s="340" t="s">
        <v>606</v>
      </c>
      <c r="AF459" s="207"/>
      <c r="AG459" s="207"/>
      <c r="AH459" s="341"/>
      <c r="AI459" s="340" t="s">
        <v>576</v>
      </c>
      <c r="AJ459" s="207"/>
      <c r="AK459" s="207"/>
      <c r="AL459" s="207"/>
      <c r="AM459" s="340" t="s">
        <v>576</v>
      </c>
      <c r="AN459" s="207"/>
      <c r="AO459" s="207"/>
      <c r="AP459" s="341"/>
      <c r="AQ459" s="340" t="s">
        <v>580</v>
      </c>
      <c r="AR459" s="207"/>
      <c r="AS459" s="207"/>
      <c r="AT459" s="341"/>
      <c r="AU459" s="207" t="s">
        <v>607</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603</v>
      </c>
      <c r="AF460" s="207"/>
      <c r="AG460" s="207"/>
      <c r="AH460" s="341"/>
      <c r="AI460" s="340" t="s">
        <v>576</v>
      </c>
      <c r="AJ460" s="207"/>
      <c r="AK460" s="207"/>
      <c r="AL460" s="207"/>
      <c r="AM460" s="340" t="s">
        <v>580</v>
      </c>
      <c r="AN460" s="207"/>
      <c r="AO460" s="207"/>
      <c r="AP460" s="341"/>
      <c r="AQ460" s="340" t="s">
        <v>576</v>
      </c>
      <c r="AR460" s="207"/>
      <c r="AS460" s="207"/>
      <c r="AT460" s="341"/>
      <c r="AU460" s="207" t="s">
        <v>576</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9" customHeight="1" x14ac:dyDescent="0.2">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47.4" customHeight="1" x14ac:dyDescent="0.2">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59.15" customHeight="1" x14ac:dyDescent="0.2">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610</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t="s">
        <v>592</v>
      </c>
      <c r="AH708" s="743"/>
      <c r="AI708" s="743"/>
      <c r="AJ708" s="743"/>
      <c r="AK708" s="743"/>
      <c r="AL708" s="743"/>
      <c r="AM708" s="743"/>
      <c r="AN708" s="743"/>
      <c r="AO708" s="743"/>
      <c r="AP708" s="743"/>
      <c r="AQ708" s="743"/>
      <c r="AR708" s="743"/>
      <c r="AS708" s="743"/>
      <c r="AT708" s="743"/>
      <c r="AU708" s="743"/>
      <c r="AV708" s="743"/>
      <c r="AW708" s="743"/>
      <c r="AX708" s="744"/>
    </row>
    <row r="709" spans="1:50" ht="35.4"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33.6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646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611</v>
      </c>
      <c r="AE713" s="329"/>
      <c r="AF713" s="663"/>
      <c r="AG713" s="101" t="s">
        <v>592</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71.150000000000006"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9"/>
      <c r="E726" s="839"/>
      <c r="F726" s="840"/>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92.4" customHeight="1" thickBot="1" x14ac:dyDescent="0.25">
      <c r="A727" s="803"/>
      <c r="B727" s="804"/>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647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256</v>
      </c>
      <c r="B731" s="800"/>
      <c r="C731" s="800"/>
      <c r="D731" s="800"/>
      <c r="E731" s="801"/>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510</v>
      </c>
      <c r="B733" s="674"/>
      <c r="C733" s="674"/>
      <c r="D733" s="674"/>
      <c r="E733" s="675"/>
      <c r="F733" s="637" t="s">
        <v>653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3" t="s">
        <v>549</v>
      </c>
      <c r="B737" s="210"/>
      <c r="C737" s="210"/>
      <c r="D737" s="211"/>
      <c r="E737" s="992" t="s">
        <v>623</v>
      </c>
      <c r="F737" s="992"/>
      <c r="G737" s="992"/>
      <c r="H737" s="992"/>
      <c r="I737" s="992"/>
      <c r="J737" s="992"/>
      <c r="K737" s="992"/>
      <c r="L737" s="992"/>
      <c r="M737" s="992"/>
      <c r="N737" s="365" t="s">
        <v>542</v>
      </c>
      <c r="O737" s="365"/>
      <c r="P737" s="365"/>
      <c r="Q737" s="365"/>
      <c r="R737" s="992" t="s">
        <v>622</v>
      </c>
      <c r="S737" s="992"/>
      <c r="T737" s="992"/>
      <c r="U737" s="992"/>
      <c r="V737" s="992"/>
      <c r="W737" s="992"/>
      <c r="X737" s="992"/>
      <c r="Y737" s="992"/>
      <c r="Z737" s="992"/>
      <c r="AA737" s="365" t="s">
        <v>541</v>
      </c>
      <c r="AB737" s="365"/>
      <c r="AC737" s="365"/>
      <c r="AD737" s="365"/>
      <c r="AE737" s="992" t="s">
        <v>624</v>
      </c>
      <c r="AF737" s="992"/>
      <c r="AG737" s="992"/>
      <c r="AH737" s="992"/>
      <c r="AI737" s="992"/>
      <c r="AJ737" s="992"/>
      <c r="AK737" s="992"/>
      <c r="AL737" s="992"/>
      <c r="AM737" s="992"/>
      <c r="AN737" s="365" t="s">
        <v>540</v>
      </c>
      <c r="AO737" s="365"/>
      <c r="AP737" s="365"/>
      <c r="AQ737" s="365"/>
      <c r="AR737" s="984" t="s">
        <v>625</v>
      </c>
      <c r="AS737" s="985"/>
      <c r="AT737" s="985"/>
      <c r="AU737" s="985"/>
      <c r="AV737" s="985"/>
      <c r="AW737" s="985"/>
      <c r="AX737" s="986"/>
      <c r="AY737" s="89"/>
      <c r="AZ737" s="89"/>
    </row>
    <row r="738" spans="1:52" ht="24.75" customHeight="1" x14ac:dyDescent="0.2">
      <c r="A738" s="993" t="s">
        <v>539</v>
      </c>
      <c r="B738" s="210"/>
      <c r="C738" s="210"/>
      <c r="D738" s="211"/>
      <c r="E738" s="992" t="s">
        <v>626</v>
      </c>
      <c r="F738" s="992"/>
      <c r="G738" s="992"/>
      <c r="H738" s="992"/>
      <c r="I738" s="992"/>
      <c r="J738" s="992"/>
      <c r="K738" s="992"/>
      <c r="L738" s="992"/>
      <c r="M738" s="992"/>
      <c r="N738" s="365" t="s">
        <v>538</v>
      </c>
      <c r="O738" s="365"/>
      <c r="P738" s="365"/>
      <c r="Q738" s="365"/>
      <c r="R738" s="992" t="s">
        <v>627</v>
      </c>
      <c r="S738" s="992"/>
      <c r="T738" s="992"/>
      <c r="U738" s="992"/>
      <c r="V738" s="992"/>
      <c r="W738" s="992"/>
      <c r="X738" s="992"/>
      <c r="Y738" s="992"/>
      <c r="Z738" s="992"/>
      <c r="AA738" s="365" t="s">
        <v>537</v>
      </c>
      <c r="AB738" s="365"/>
      <c r="AC738" s="365"/>
      <c r="AD738" s="365"/>
      <c r="AE738" s="992" t="s">
        <v>628</v>
      </c>
      <c r="AF738" s="992"/>
      <c r="AG738" s="992"/>
      <c r="AH738" s="992"/>
      <c r="AI738" s="992"/>
      <c r="AJ738" s="992"/>
      <c r="AK738" s="992"/>
      <c r="AL738" s="992"/>
      <c r="AM738" s="992"/>
      <c r="AN738" s="365" t="s">
        <v>533</v>
      </c>
      <c r="AO738" s="365"/>
      <c r="AP738" s="365"/>
      <c r="AQ738" s="365"/>
      <c r="AR738" s="984" t="s">
        <v>629</v>
      </c>
      <c r="AS738" s="985"/>
      <c r="AT738" s="985"/>
      <c r="AU738" s="985"/>
      <c r="AV738" s="985"/>
      <c r="AW738" s="985"/>
      <c r="AX738" s="986"/>
    </row>
    <row r="739" spans="1:52" ht="24.75" customHeight="1" thickBot="1" x14ac:dyDescent="0.25">
      <c r="A739" s="994" t="s">
        <v>529</v>
      </c>
      <c r="B739" s="995"/>
      <c r="C739" s="995"/>
      <c r="D739" s="996"/>
      <c r="E739" s="997"/>
      <c r="F739" s="987"/>
      <c r="G739" s="987"/>
      <c r="H739" s="93" t="str">
        <f>IF(E739="", "", "(")</f>
        <v/>
      </c>
      <c r="I739" s="987"/>
      <c r="J739" s="987"/>
      <c r="K739" s="93" t="str">
        <f>IF(OR(I739="　", I739=""), "", "-")</f>
        <v/>
      </c>
      <c r="L739" s="988">
        <v>278</v>
      </c>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4"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8.5" customHeight="1" x14ac:dyDescent="0.2">
      <c r="A781" s="631"/>
      <c r="B781" s="632"/>
      <c r="C781" s="632"/>
      <c r="D781" s="632"/>
      <c r="E781" s="632"/>
      <c r="F781" s="633"/>
      <c r="G781" s="670" t="s">
        <v>631</v>
      </c>
      <c r="H781" s="671"/>
      <c r="I781" s="671"/>
      <c r="J781" s="671"/>
      <c r="K781" s="672"/>
      <c r="L781" s="664" t="s">
        <v>632</v>
      </c>
      <c r="M781" s="665"/>
      <c r="N781" s="665"/>
      <c r="O781" s="665"/>
      <c r="P781" s="665"/>
      <c r="Q781" s="665"/>
      <c r="R781" s="665"/>
      <c r="S781" s="665"/>
      <c r="T781" s="665"/>
      <c r="U781" s="665"/>
      <c r="V781" s="665"/>
      <c r="W781" s="665"/>
      <c r="X781" s="666"/>
      <c r="Y781" s="388">
        <v>46</v>
      </c>
      <c r="Z781" s="389"/>
      <c r="AA781" s="389"/>
      <c r="AB781" s="805"/>
      <c r="AC781" s="670"/>
      <c r="AD781" s="835"/>
      <c r="AE781" s="835"/>
      <c r="AF781" s="835"/>
      <c r="AG781" s="836"/>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2">
      <c r="A782" s="631"/>
      <c r="B782" s="632"/>
      <c r="C782" s="632"/>
      <c r="D782" s="632"/>
      <c r="E782" s="632"/>
      <c r="F782" s="633"/>
      <c r="G782" s="606" t="s">
        <v>631</v>
      </c>
      <c r="H782" s="607"/>
      <c r="I782" s="607"/>
      <c r="J782" s="607"/>
      <c r="K782" s="608"/>
      <c r="L782" s="598" t="s">
        <v>633</v>
      </c>
      <c r="M782" s="599"/>
      <c r="N782" s="599"/>
      <c r="O782" s="599"/>
      <c r="P782" s="599"/>
      <c r="Q782" s="599"/>
      <c r="R782" s="599"/>
      <c r="S782" s="599"/>
      <c r="T782" s="599"/>
      <c r="U782" s="599"/>
      <c r="V782" s="599"/>
      <c r="W782" s="599"/>
      <c r="X782" s="600"/>
      <c r="Y782" s="601">
        <v>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t="s">
        <v>645</v>
      </c>
      <c r="H783" s="607"/>
      <c r="I783" s="607"/>
      <c r="J783" s="607"/>
      <c r="K783" s="608"/>
      <c r="L783" s="598" t="s">
        <v>634</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835"/>
      <c r="I794" s="835"/>
      <c r="J794" s="835"/>
      <c r="K794" s="836"/>
      <c r="L794" s="664"/>
      <c r="M794" s="665"/>
      <c r="N794" s="665"/>
      <c r="O794" s="665"/>
      <c r="P794" s="665"/>
      <c r="Q794" s="665"/>
      <c r="R794" s="665"/>
      <c r="S794" s="665"/>
      <c r="T794" s="665"/>
      <c r="U794" s="665"/>
      <c r="V794" s="665"/>
      <c r="W794" s="665"/>
      <c r="X794" s="666"/>
      <c r="Y794" s="388"/>
      <c r="Z794" s="389"/>
      <c r="AA794" s="389"/>
      <c r="AB794" s="805"/>
      <c r="AC794" s="670"/>
      <c r="AD794" s="835"/>
      <c r="AE794" s="835"/>
      <c r="AF794" s="835"/>
      <c r="AG794" s="836"/>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835"/>
      <c r="I807" s="835"/>
      <c r="J807" s="835"/>
      <c r="K807" s="836"/>
      <c r="L807" s="664"/>
      <c r="M807" s="665"/>
      <c r="N807" s="665"/>
      <c r="O807" s="665"/>
      <c r="P807" s="665"/>
      <c r="Q807" s="665"/>
      <c r="R807" s="665"/>
      <c r="S807" s="665"/>
      <c r="T807" s="665"/>
      <c r="U807" s="665"/>
      <c r="V807" s="665"/>
      <c r="W807" s="665"/>
      <c r="X807" s="666"/>
      <c r="Y807" s="388"/>
      <c r="Z807" s="389"/>
      <c r="AA807" s="389"/>
      <c r="AB807" s="805"/>
      <c r="AC807" s="670"/>
      <c r="AD807" s="835"/>
      <c r="AE807" s="835"/>
      <c r="AF807" s="835"/>
      <c r="AG807" s="836"/>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835"/>
      <c r="I820" s="835"/>
      <c r="J820" s="835"/>
      <c r="K820" s="836"/>
      <c r="L820" s="664"/>
      <c r="M820" s="665"/>
      <c r="N820" s="665"/>
      <c r="O820" s="665"/>
      <c r="P820" s="665"/>
      <c r="Q820" s="665"/>
      <c r="R820" s="665"/>
      <c r="S820" s="665"/>
      <c r="T820" s="665"/>
      <c r="U820" s="665"/>
      <c r="V820" s="665"/>
      <c r="W820" s="665"/>
      <c r="X820" s="666"/>
      <c r="Y820" s="388"/>
      <c r="Z820" s="389"/>
      <c r="AA820" s="389"/>
      <c r="AB820" s="805"/>
      <c r="AC820" s="670"/>
      <c r="AD820" s="835"/>
      <c r="AE820" s="835"/>
      <c r="AF820" s="835"/>
      <c r="AG820" s="836"/>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635</v>
      </c>
      <c r="D837" s="347"/>
      <c r="E837" s="347"/>
      <c r="F837" s="347"/>
      <c r="G837" s="347"/>
      <c r="H837" s="347"/>
      <c r="I837" s="347"/>
      <c r="J837" s="348">
        <v>1011001017717</v>
      </c>
      <c r="K837" s="349"/>
      <c r="L837" s="349"/>
      <c r="M837" s="349"/>
      <c r="N837" s="349"/>
      <c r="O837" s="349"/>
      <c r="P837" s="362" t="s">
        <v>640</v>
      </c>
      <c r="Q837" s="350"/>
      <c r="R837" s="350"/>
      <c r="S837" s="350"/>
      <c r="T837" s="350"/>
      <c r="U837" s="350"/>
      <c r="V837" s="350"/>
      <c r="W837" s="350"/>
      <c r="X837" s="350"/>
      <c r="Y837" s="351">
        <v>46</v>
      </c>
      <c r="Z837" s="352"/>
      <c r="AA837" s="352"/>
      <c r="AB837" s="353"/>
      <c r="AC837" s="363" t="s">
        <v>497</v>
      </c>
      <c r="AD837" s="371"/>
      <c r="AE837" s="371"/>
      <c r="AF837" s="371"/>
      <c r="AG837" s="371"/>
      <c r="AH837" s="372">
        <v>2</v>
      </c>
      <c r="AI837" s="373"/>
      <c r="AJ837" s="373"/>
      <c r="AK837" s="373"/>
      <c r="AL837" s="357">
        <v>85</v>
      </c>
      <c r="AM837" s="358"/>
      <c r="AN837" s="358"/>
      <c r="AO837" s="359"/>
      <c r="AP837" s="360" t="s">
        <v>636</v>
      </c>
      <c r="AQ837" s="360"/>
      <c r="AR837" s="360"/>
      <c r="AS837" s="360"/>
      <c r="AT837" s="360"/>
      <c r="AU837" s="360"/>
      <c r="AV837" s="360"/>
      <c r="AW837" s="360"/>
      <c r="AX837" s="360"/>
    </row>
    <row r="838" spans="1:50" ht="30" customHeight="1" x14ac:dyDescent="0.2">
      <c r="A838" s="376">
        <v>2</v>
      </c>
      <c r="B838" s="376">
        <v>1</v>
      </c>
      <c r="C838" s="361" t="s">
        <v>635</v>
      </c>
      <c r="D838" s="347"/>
      <c r="E838" s="347"/>
      <c r="F838" s="347"/>
      <c r="G838" s="347"/>
      <c r="H838" s="347"/>
      <c r="I838" s="347"/>
      <c r="J838" s="348">
        <v>1011001017717</v>
      </c>
      <c r="K838" s="349"/>
      <c r="L838" s="349"/>
      <c r="M838" s="349"/>
      <c r="N838" s="349"/>
      <c r="O838" s="349"/>
      <c r="P838" s="362" t="s">
        <v>641</v>
      </c>
      <c r="Q838" s="350"/>
      <c r="R838" s="350"/>
      <c r="S838" s="350"/>
      <c r="T838" s="350"/>
      <c r="U838" s="350"/>
      <c r="V838" s="350"/>
      <c r="W838" s="350"/>
      <c r="X838" s="350"/>
      <c r="Y838" s="351">
        <v>6</v>
      </c>
      <c r="Z838" s="352"/>
      <c r="AA838" s="352"/>
      <c r="AB838" s="353"/>
      <c r="AC838" s="363" t="s">
        <v>497</v>
      </c>
      <c r="AD838" s="363"/>
      <c r="AE838" s="363"/>
      <c r="AF838" s="363"/>
      <c r="AG838" s="363"/>
      <c r="AH838" s="372">
        <v>2</v>
      </c>
      <c r="AI838" s="373"/>
      <c r="AJ838" s="373"/>
      <c r="AK838" s="373"/>
      <c r="AL838" s="357">
        <v>90</v>
      </c>
      <c r="AM838" s="358"/>
      <c r="AN838" s="358"/>
      <c r="AO838" s="359"/>
      <c r="AP838" s="360" t="s">
        <v>639</v>
      </c>
      <c r="AQ838" s="360"/>
      <c r="AR838" s="360"/>
      <c r="AS838" s="360"/>
      <c r="AT838" s="360"/>
      <c r="AU838" s="360"/>
      <c r="AV838" s="360"/>
      <c r="AW838" s="360"/>
      <c r="AX838" s="360"/>
    </row>
    <row r="839" spans="1:50" ht="30" customHeight="1" x14ac:dyDescent="0.2">
      <c r="A839" s="376">
        <v>3</v>
      </c>
      <c r="B839" s="376">
        <v>1</v>
      </c>
      <c r="C839" s="361" t="s">
        <v>635</v>
      </c>
      <c r="D839" s="347"/>
      <c r="E839" s="347"/>
      <c r="F839" s="347"/>
      <c r="G839" s="347"/>
      <c r="H839" s="347"/>
      <c r="I839" s="347"/>
      <c r="J839" s="348">
        <v>1011001017717</v>
      </c>
      <c r="K839" s="349"/>
      <c r="L839" s="349"/>
      <c r="M839" s="349"/>
      <c r="N839" s="349"/>
      <c r="O839" s="349"/>
      <c r="P839" s="362" t="s">
        <v>642</v>
      </c>
      <c r="Q839" s="350"/>
      <c r="R839" s="350"/>
      <c r="S839" s="350"/>
      <c r="T839" s="350"/>
      <c r="U839" s="350"/>
      <c r="V839" s="350"/>
      <c r="W839" s="350"/>
      <c r="X839" s="350"/>
      <c r="Y839" s="351">
        <v>1</v>
      </c>
      <c r="Z839" s="352"/>
      <c r="AA839" s="352"/>
      <c r="AB839" s="353"/>
      <c r="AC839" s="363" t="s">
        <v>503</v>
      </c>
      <c r="AD839" s="363"/>
      <c r="AE839" s="363"/>
      <c r="AF839" s="363"/>
      <c r="AG839" s="363"/>
      <c r="AH839" s="355" t="s">
        <v>636</v>
      </c>
      <c r="AI839" s="356"/>
      <c r="AJ839" s="356"/>
      <c r="AK839" s="356"/>
      <c r="AL839" s="357">
        <v>100</v>
      </c>
      <c r="AM839" s="358"/>
      <c r="AN839" s="358"/>
      <c r="AO839" s="359"/>
      <c r="AP839" s="360" t="s">
        <v>639</v>
      </c>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636</v>
      </c>
      <c r="F1102" s="375"/>
      <c r="G1102" s="375"/>
      <c r="H1102" s="375"/>
      <c r="I1102" s="375"/>
      <c r="J1102" s="348" t="s">
        <v>636</v>
      </c>
      <c r="K1102" s="349"/>
      <c r="L1102" s="349"/>
      <c r="M1102" s="349"/>
      <c r="N1102" s="349"/>
      <c r="O1102" s="349"/>
      <c r="P1102" s="362" t="s">
        <v>636</v>
      </c>
      <c r="Q1102" s="350"/>
      <c r="R1102" s="350"/>
      <c r="S1102" s="350"/>
      <c r="T1102" s="350"/>
      <c r="U1102" s="350"/>
      <c r="V1102" s="350"/>
      <c r="W1102" s="350"/>
      <c r="X1102" s="350"/>
      <c r="Y1102" s="351" t="s">
        <v>636</v>
      </c>
      <c r="Z1102" s="352"/>
      <c r="AA1102" s="352"/>
      <c r="AB1102" s="353"/>
      <c r="AC1102" s="354"/>
      <c r="AD1102" s="354"/>
      <c r="AE1102" s="354"/>
      <c r="AF1102" s="354"/>
      <c r="AG1102" s="354"/>
      <c r="AH1102" s="355" t="s">
        <v>637</v>
      </c>
      <c r="AI1102" s="356"/>
      <c r="AJ1102" s="356"/>
      <c r="AK1102" s="356"/>
      <c r="AL1102" s="357" t="s">
        <v>636</v>
      </c>
      <c r="AM1102" s="358"/>
      <c r="AN1102" s="358"/>
      <c r="AO1102" s="359"/>
      <c r="AP1102" s="360" t="s">
        <v>638</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Y783:Y790 Y781">
    <cfRule type="expression" dxfId="2785" priority="13705">
      <formula>IF(RIGHT(TEXT(Y781,"0.#"),1)=".",FALSE,TRUE)</formula>
    </cfRule>
    <cfRule type="expression" dxfId="2784" priority="13706">
      <formula>IF(RIGHT(TEXT(Y781,"0.#"),1)=".",TRUE,FALSE)</formula>
    </cfRule>
  </conditionalFormatting>
  <conditionalFormatting sqref="AU782">
    <cfRule type="expression" dxfId="2783" priority="13703">
      <formula>IF(RIGHT(TEXT(AU782,"0.#"),1)=".",FALSE,TRUE)</formula>
    </cfRule>
    <cfRule type="expression" dxfId="2782" priority="13704">
      <formula>IF(RIGHT(TEXT(AU782,"0.#"),1)=".",TRUE,FALSE)</formula>
    </cfRule>
  </conditionalFormatting>
  <conditionalFormatting sqref="AU791">
    <cfRule type="expression" dxfId="2781" priority="13701">
      <formula>IF(RIGHT(TEXT(AU791,"0.#"),1)=".",FALSE,TRUE)</formula>
    </cfRule>
    <cfRule type="expression" dxfId="2780" priority="13702">
      <formula>IF(RIGHT(TEXT(AU791,"0.#"),1)=".",TRUE,FALSE)</formula>
    </cfRule>
  </conditionalFormatting>
  <conditionalFormatting sqref="AU783:AU790 AU781">
    <cfRule type="expression" dxfId="2779" priority="13699">
      <formula>IF(RIGHT(TEXT(AU781,"0.#"),1)=".",FALSE,TRUE)</formula>
    </cfRule>
    <cfRule type="expression" dxfId="2778" priority="13700">
      <formula>IF(RIGHT(TEXT(AU781,"0.#"),1)=".",TRUE,FALSE)</formula>
    </cfRule>
  </conditionalFormatting>
  <conditionalFormatting sqref="Y821 Y808 Y795">
    <cfRule type="expression" dxfId="2777" priority="13685">
      <formula>IF(RIGHT(TEXT(Y795,"0.#"),1)=".",FALSE,TRUE)</formula>
    </cfRule>
    <cfRule type="expression" dxfId="2776" priority="13686">
      <formula>IF(RIGHT(TEXT(Y795,"0.#"),1)=".",TRUE,FALSE)</formula>
    </cfRule>
  </conditionalFormatting>
  <conditionalFormatting sqref="Y830 Y817 Y804">
    <cfRule type="expression" dxfId="2775" priority="13683">
      <formula>IF(RIGHT(TEXT(Y804,"0.#"),1)=".",FALSE,TRUE)</formula>
    </cfRule>
    <cfRule type="expression" dxfId="2774" priority="13684">
      <formula>IF(RIGHT(TEXT(Y804,"0.#"),1)=".",TRUE,FALSE)</formula>
    </cfRule>
  </conditionalFormatting>
  <conditionalFormatting sqref="AU821 AU808 AU795">
    <cfRule type="expression" dxfId="2773" priority="13679">
      <formula>IF(RIGHT(TEXT(AU795,"0.#"),1)=".",FALSE,TRUE)</formula>
    </cfRule>
    <cfRule type="expression" dxfId="2772" priority="13680">
      <formula>IF(RIGHT(TEXT(AU795,"0.#"),1)=".",TRUE,FALSE)</formula>
    </cfRule>
  </conditionalFormatting>
  <conditionalFormatting sqref="AU830 AU817 AU804">
    <cfRule type="expression" dxfId="2771" priority="13677">
      <formula>IF(RIGHT(TEXT(AU804,"0.#"),1)=".",FALSE,TRUE)</formula>
    </cfRule>
    <cfRule type="expression" dxfId="2770" priority="13678">
      <formula>IF(RIGHT(TEXT(AU804,"0.#"),1)=".",TRUE,FALSE)</formula>
    </cfRule>
  </conditionalFormatting>
  <conditionalFormatting sqref="AU822:AU829 AU820 AU809:AU816 AU807 AU796:AU803 AU794">
    <cfRule type="expression" dxfId="2769" priority="13675">
      <formula>IF(RIGHT(TEXT(AU794,"0.#"),1)=".",FALSE,TRUE)</formula>
    </cfRule>
    <cfRule type="expression" dxfId="2768" priority="13676">
      <formula>IF(RIGHT(TEXT(AU794,"0.#"),1)=".",TRUE,FALSE)</formula>
    </cfRule>
  </conditionalFormatting>
  <conditionalFormatting sqref="AM87">
    <cfRule type="expression" dxfId="2767" priority="13329">
      <formula>IF(RIGHT(TEXT(AM87,"0.#"),1)=".",FALSE,TRUE)</formula>
    </cfRule>
    <cfRule type="expression" dxfId="2766" priority="13330">
      <formula>IF(RIGHT(TEXT(AM87,"0.#"),1)=".",TRUE,FALSE)</formula>
    </cfRule>
  </conditionalFormatting>
  <conditionalFormatting sqref="AE55">
    <cfRule type="expression" dxfId="2765" priority="13397">
      <formula>IF(RIGHT(TEXT(AE55,"0.#"),1)=".",FALSE,TRUE)</formula>
    </cfRule>
    <cfRule type="expression" dxfId="2764" priority="13398">
      <formula>IF(RIGHT(TEXT(AE55,"0.#"),1)=".",TRUE,FALSE)</formula>
    </cfRule>
  </conditionalFormatting>
  <conditionalFormatting sqref="AI55">
    <cfRule type="expression" dxfId="2763" priority="13395">
      <formula>IF(RIGHT(TEXT(AI55,"0.#"),1)=".",FALSE,TRUE)</formula>
    </cfRule>
    <cfRule type="expression" dxfId="2762" priority="13396">
      <formula>IF(RIGHT(TEXT(AI55,"0.#"),1)=".",TRUE,FALSE)</formula>
    </cfRule>
  </conditionalFormatting>
  <conditionalFormatting sqref="AM34">
    <cfRule type="expression" dxfId="2761" priority="13475">
      <formula>IF(RIGHT(TEXT(AM34,"0.#"),1)=".",FALSE,TRUE)</formula>
    </cfRule>
    <cfRule type="expression" dxfId="2760" priority="13476">
      <formula>IF(RIGHT(TEXT(AM34,"0.#"),1)=".",TRUE,FALSE)</formula>
    </cfRule>
  </conditionalFormatting>
  <conditionalFormatting sqref="AE33">
    <cfRule type="expression" dxfId="2759" priority="13489">
      <formula>IF(RIGHT(TEXT(AE33,"0.#"),1)=".",FALSE,TRUE)</formula>
    </cfRule>
    <cfRule type="expression" dxfId="2758" priority="13490">
      <formula>IF(RIGHT(TEXT(AE33,"0.#"),1)=".",TRUE,FALSE)</formula>
    </cfRule>
  </conditionalFormatting>
  <conditionalFormatting sqref="AE34">
    <cfRule type="expression" dxfId="2757" priority="13487">
      <formula>IF(RIGHT(TEXT(AE34,"0.#"),1)=".",FALSE,TRUE)</formula>
    </cfRule>
    <cfRule type="expression" dxfId="2756" priority="13488">
      <formula>IF(RIGHT(TEXT(AE34,"0.#"),1)=".",TRUE,FALSE)</formula>
    </cfRule>
  </conditionalFormatting>
  <conditionalFormatting sqref="AI34">
    <cfRule type="expression" dxfId="2755" priority="13485">
      <formula>IF(RIGHT(TEXT(AI34,"0.#"),1)=".",FALSE,TRUE)</formula>
    </cfRule>
    <cfRule type="expression" dxfId="2754" priority="13486">
      <formula>IF(RIGHT(TEXT(AI34,"0.#"),1)=".",TRUE,FALSE)</formula>
    </cfRule>
  </conditionalFormatting>
  <conditionalFormatting sqref="AI33">
    <cfRule type="expression" dxfId="2753" priority="13483">
      <formula>IF(RIGHT(TEXT(AI33,"0.#"),1)=".",FALSE,TRUE)</formula>
    </cfRule>
    <cfRule type="expression" dxfId="2752" priority="13484">
      <formula>IF(RIGHT(TEXT(AI33,"0.#"),1)=".",TRUE,FALSE)</formula>
    </cfRule>
  </conditionalFormatting>
  <conditionalFormatting sqref="AI32">
    <cfRule type="expression" dxfId="2751" priority="13481">
      <formula>IF(RIGHT(TEXT(AI32,"0.#"),1)=".",FALSE,TRUE)</formula>
    </cfRule>
    <cfRule type="expression" dxfId="2750" priority="13482">
      <formula>IF(RIGHT(TEXT(AI32,"0.#"),1)=".",TRUE,FALSE)</formula>
    </cfRule>
  </conditionalFormatting>
  <conditionalFormatting sqref="AM32">
    <cfRule type="expression" dxfId="2749" priority="13479">
      <formula>IF(RIGHT(TEXT(AM32,"0.#"),1)=".",FALSE,TRUE)</formula>
    </cfRule>
    <cfRule type="expression" dxfId="2748" priority="13480">
      <formula>IF(RIGHT(TEXT(AM32,"0.#"),1)=".",TRUE,FALSE)</formula>
    </cfRule>
  </conditionalFormatting>
  <conditionalFormatting sqref="AM33">
    <cfRule type="expression" dxfId="2747" priority="13477">
      <formula>IF(RIGHT(TEXT(AM33,"0.#"),1)=".",FALSE,TRUE)</formula>
    </cfRule>
    <cfRule type="expression" dxfId="2746" priority="13478">
      <formula>IF(RIGHT(TEXT(AM33,"0.#"),1)=".",TRUE,FALSE)</formula>
    </cfRule>
  </conditionalFormatting>
  <conditionalFormatting sqref="AQ32:AQ34">
    <cfRule type="expression" dxfId="2745" priority="13469">
      <formula>IF(RIGHT(TEXT(AQ32,"0.#"),1)=".",FALSE,TRUE)</formula>
    </cfRule>
    <cfRule type="expression" dxfId="2744" priority="13470">
      <formula>IF(RIGHT(TEXT(AQ32,"0.#"),1)=".",TRUE,FALSE)</formula>
    </cfRule>
  </conditionalFormatting>
  <conditionalFormatting sqref="AU32:AU34">
    <cfRule type="expression" dxfId="2743" priority="13467">
      <formula>IF(RIGHT(TEXT(AU32,"0.#"),1)=".",FALSE,TRUE)</formula>
    </cfRule>
    <cfRule type="expression" dxfId="2742" priority="13468">
      <formula>IF(RIGHT(TEXT(AU32,"0.#"),1)=".",TRUE,FALSE)</formula>
    </cfRule>
  </conditionalFormatting>
  <conditionalFormatting sqref="AE53">
    <cfRule type="expression" dxfId="2741" priority="13401">
      <formula>IF(RIGHT(TEXT(AE53,"0.#"),1)=".",FALSE,TRUE)</formula>
    </cfRule>
    <cfRule type="expression" dxfId="2740" priority="13402">
      <formula>IF(RIGHT(TEXT(AE53,"0.#"),1)=".",TRUE,FALSE)</formula>
    </cfRule>
  </conditionalFormatting>
  <conditionalFormatting sqref="AE54">
    <cfRule type="expression" dxfId="2739" priority="13399">
      <formula>IF(RIGHT(TEXT(AE54,"0.#"),1)=".",FALSE,TRUE)</formula>
    </cfRule>
    <cfRule type="expression" dxfId="2738" priority="13400">
      <formula>IF(RIGHT(TEXT(AE54,"0.#"),1)=".",TRUE,FALSE)</formula>
    </cfRule>
  </conditionalFormatting>
  <conditionalFormatting sqref="AI54">
    <cfRule type="expression" dxfId="2737" priority="13393">
      <formula>IF(RIGHT(TEXT(AI54,"0.#"),1)=".",FALSE,TRUE)</formula>
    </cfRule>
    <cfRule type="expression" dxfId="2736" priority="13394">
      <formula>IF(RIGHT(TEXT(AI54,"0.#"),1)=".",TRUE,FALSE)</formula>
    </cfRule>
  </conditionalFormatting>
  <conditionalFormatting sqref="AI53">
    <cfRule type="expression" dxfId="2735" priority="13391">
      <formula>IF(RIGHT(TEXT(AI53,"0.#"),1)=".",FALSE,TRUE)</formula>
    </cfRule>
    <cfRule type="expression" dxfId="2734" priority="13392">
      <formula>IF(RIGHT(TEXT(AI53,"0.#"),1)=".",TRUE,FALSE)</formula>
    </cfRule>
  </conditionalFormatting>
  <conditionalFormatting sqref="AM53">
    <cfRule type="expression" dxfId="2733" priority="13389">
      <formula>IF(RIGHT(TEXT(AM53,"0.#"),1)=".",FALSE,TRUE)</formula>
    </cfRule>
    <cfRule type="expression" dxfId="2732" priority="13390">
      <formula>IF(RIGHT(TEXT(AM53,"0.#"),1)=".",TRUE,FALSE)</formula>
    </cfRule>
  </conditionalFormatting>
  <conditionalFormatting sqref="AM54">
    <cfRule type="expression" dxfId="2731" priority="13387">
      <formula>IF(RIGHT(TEXT(AM54,"0.#"),1)=".",FALSE,TRUE)</formula>
    </cfRule>
    <cfRule type="expression" dxfId="2730" priority="13388">
      <formula>IF(RIGHT(TEXT(AM54,"0.#"),1)=".",TRUE,FALSE)</formula>
    </cfRule>
  </conditionalFormatting>
  <conditionalFormatting sqref="AM55">
    <cfRule type="expression" dxfId="2729" priority="13385">
      <formula>IF(RIGHT(TEXT(AM55,"0.#"),1)=".",FALSE,TRUE)</formula>
    </cfRule>
    <cfRule type="expression" dxfId="2728" priority="13386">
      <formula>IF(RIGHT(TEXT(AM55,"0.#"),1)=".",TRUE,FALSE)</formula>
    </cfRule>
  </conditionalFormatting>
  <conditionalFormatting sqref="AE60">
    <cfRule type="expression" dxfId="2727" priority="13371">
      <formula>IF(RIGHT(TEXT(AE60,"0.#"),1)=".",FALSE,TRUE)</formula>
    </cfRule>
    <cfRule type="expression" dxfId="2726" priority="13372">
      <formula>IF(RIGHT(TEXT(AE60,"0.#"),1)=".",TRUE,FALSE)</formula>
    </cfRule>
  </conditionalFormatting>
  <conditionalFormatting sqref="AE61">
    <cfRule type="expression" dxfId="2725" priority="13369">
      <formula>IF(RIGHT(TEXT(AE61,"0.#"),1)=".",FALSE,TRUE)</formula>
    </cfRule>
    <cfRule type="expression" dxfId="2724" priority="13370">
      <formula>IF(RIGHT(TEXT(AE61,"0.#"),1)=".",TRUE,FALSE)</formula>
    </cfRule>
  </conditionalFormatting>
  <conditionalFormatting sqref="AE62">
    <cfRule type="expression" dxfId="2723" priority="13367">
      <formula>IF(RIGHT(TEXT(AE62,"0.#"),1)=".",FALSE,TRUE)</formula>
    </cfRule>
    <cfRule type="expression" dxfId="2722" priority="13368">
      <formula>IF(RIGHT(TEXT(AE62,"0.#"),1)=".",TRUE,FALSE)</formula>
    </cfRule>
  </conditionalFormatting>
  <conditionalFormatting sqref="AI62">
    <cfRule type="expression" dxfId="2721" priority="13365">
      <formula>IF(RIGHT(TEXT(AI62,"0.#"),1)=".",FALSE,TRUE)</formula>
    </cfRule>
    <cfRule type="expression" dxfId="2720" priority="13366">
      <formula>IF(RIGHT(TEXT(AI62,"0.#"),1)=".",TRUE,FALSE)</formula>
    </cfRule>
  </conditionalFormatting>
  <conditionalFormatting sqref="AI61">
    <cfRule type="expression" dxfId="2719" priority="13363">
      <formula>IF(RIGHT(TEXT(AI61,"0.#"),1)=".",FALSE,TRUE)</formula>
    </cfRule>
    <cfRule type="expression" dxfId="2718" priority="13364">
      <formula>IF(RIGHT(TEXT(AI61,"0.#"),1)=".",TRUE,FALSE)</formula>
    </cfRule>
  </conditionalFormatting>
  <conditionalFormatting sqref="AI60">
    <cfRule type="expression" dxfId="2717" priority="13361">
      <formula>IF(RIGHT(TEXT(AI60,"0.#"),1)=".",FALSE,TRUE)</formula>
    </cfRule>
    <cfRule type="expression" dxfId="2716" priority="13362">
      <formula>IF(RIGHT(TEXT(AI60,"0.#"),1)=".",TRUE,FALSE)</formula>
    </cfRule>
  </conditionalFormatting>
  <conditionalFormatting sqref="AM60">
    <cfRule type="expression" dxfId="2715" priority="13359">
      <formula>IF(RIGHT(TEXT(AM60,"0.#"),1)=".",FALSE,TRUE)</formula>
    </cfRule>
    <cfRule type="expression" dxfId="2714" priority="13360">
      <formula>IF(RIGHT(TEXT(AM60,"0.#"),1)=".",TRUE,FALSE)</formula>
    </cfRule>
  </conditionalFormatting>
  <conditionalFormatting sqref="AM61">
    <cfRule type="expression" dxfId="2713" priority="13357">
      <formula>IF(RIGHT(TEXT(AM61,"0.#"),1)=".",FALSE,TRUE)</formula>
    </cfRule>
    <cfRule type="expression" dxfId="2712" priority="13358">
      <formula>IF(RIGHT(TEXT(AM61,"0.#"),1)=".",TRUE,FALSE)</formula>
    </cfRule>
  </conditionalFormatting>
  <conditionalFormatting sqref="AM62">
    <cfRule type="expression" dxfId="2711" priority="13355">
      <formula>IF(RIGHT(TEXT(AM62,"0.#"),1)=".",FALSE,TRUE)</formula>
    </cfRule>
    <cfRule type="expression" dxfId="2710" priority="13356">
      <formula>IF(RIGHT(TEXT(AM62,"0.#"),1)=".",TRUE,FALSE)</formula>
    </cfRule>
  </conditionalFormatting>
  <conditionalFormatting sqref="AE87">
    <cfRule type="expression" dxfId="2709" priority="13341">
      <formula>IF(RIGHT(TEXT(AE87,"0.#"),1)=".",FALSE,TRUE)</formula>
    </cfRule>
    <cfRule type="expression" dxfId="2708" priority="13342">
      <formula>IF(RIGHT(TEXT(AE87,"0.#"),1)=".",TRUE,FALSE)</formula>
    </cfRule>
  </conditionalFormatting>
  <conditionalFormatting sqref="AE88">
    <cfRule type="expression" dxfId="2707" priority="13339">
      <formula>IF(RIGHT(TEXT(AE88,"0.#"),1)=".",FALSE,TRUE)</formula>
    </cfRule>
    <cfRule type="expression" dxfId="2706" priority="13340">
      <formula>IF(RIGHT(TEXT(AE88,"0.#"),1)=".",TRUE,FALSE)</formula>
    </cfRule>
  </conditionalFormatting>
  <conditionalFormatting sqref="AE89">
    <cfRule type="expression" dxfId="2705" priority="13337">
      <formula>IF(RIGHT(TEXT(AE89,"0.#"),1)=".",FALSE,TRUE)</formula>
    </cfRule>
    <cfRule type="expression" dxfId="2704" priority="13338">
      <formula>IF(RIGHT(TEXT(AE89,"0.#"),1)=".",TRUE,FALSE)</formula>
    </cfRule>
  </conditionalFormatting>
  <conditionalFormatting sqref="AI89">
    <cfRule type="expression" dxfId="2703" priority="13335">
      <formula>IF(RIGHT(TEXT(AI89,"0.#"),1)=".",FALSE,TRUE)</formula>
    </cfRule>
    <cfRule type="expression" dxfId="2702" priority="13336">
      <formula>IF(RIGHT(TEXT(AI89,"0.#"),1)=".",TRUE,FALSE)</formula>
    </cfRule>
  </conditionalFormatting>
  <conditionalFormatting sqref="AI88">
    <cfRule type="expression" dxfId="2701" priority="13333">
      <formula>IF(RIGHT(TEXT(AI88,"0.#"),1)=".",FALSE,TRUE)</formula>
    </cfRule>
    <cfRule type="expression" dxfId="2700" priority="13334">
      <formula>IF(RIGHT(TEXT(AI88,"0.#"),1)=".",TRUE,FALSE)</formula>
    </cfRule>
  </conditionalFormatting>
  <conditionalFormatting sqref="AI87">
    <cfRule type="expression" dxfId="2699" priority="13331">
      <formula>IF(RIGHT(TEXT(AI87,"0.#"),1)=".",FALSE,TRUE)</formula>
    </cfRule>
    <cfRule type="expression" dxfId="2698" priority="13332">
      <formula>IF(RIGHT(TEXT(AI87,"0.#"),1)=".",TRUE,FALSE)</formula>
    </cfRule>
  </conditionalFormatting>
  <conditionalFormatting sqref="AM88">
    <cfRule type="expression" dxfId="2697" priority="13327">
      <formula>IF(RIGHT(TEXT(AM88,"0.#"),1)=".",FALSE,TRUE)</formula>
    </cfRule>
    <cfRule type="expression" dxfId="2696" priority="13328">
      <formula>IF(RIGHT(TEXT(AM88,"0.#"),1)=".",TRUE,FALSE)</formula>
    </cfRule>
  </conditionalFormatting>
  <conditionalFormatting sqref="AM89">
    <cfRule type="expression" dxfId="2695" priority="13325">
      <formula>IF(RIGHT(TEXT(AM89,"0.#"),1)=".",FALSE,TRUE)</formula>
    </cfRule>
    <cfRule type="expression" dxfId="2694" priority="13326">
      <formula>IF(RIGHT(TEXT(AM89,"0.#"),1)=".",TRUE,FALSE)</formula>
    </cfRule>
  </conditionalFormatting>
  <conditionalFormatting sqref="AE92">
    <cfRule type="expression" dxfId="2693" priority="13311">
      <formula>IF(RIGHT(TEXT(AE92,"0.#"),1)=".",FALSE,TRUE)</formula>
    </cfRule>
    <cfRule type="expression" dxfId="2692" priority="13312">
      <formula>IF(RIGHT(TEXT(AE92,"0.#"),1)=".",TRUE,FALSE)</formula>
    </cfRule>
  </conditionalFormatting>
  <conditionalFormatting sqref="AE93">
    <cfRule type="expression" dxfId="2691" priority="13309">
      <formula>IF(RIGHT(TEXT(AE93,"0.#"),1)=".",FALSE,TRUE)</formula>
    </cfRule>
    <cfRule type="expression" dxfId="2690" priority="13310">
      <formula>IF(RIGHT(TEXT(AE93,"0.#"),1)=".",TRUE,FALSE)</formula>
    </cfRule>
  </conditionalFormatting>
  <conditionalFormatting sqref="AE94">
    <cfRule type="expression" dxfId="2689" priority="13307">
      <formula>IF(RIGHT(TEXT(AE94,"0.#"),1)=".",FALSE,TRUE)</formula>
    </cfRule>
    <cfRule type="expression" dxfId="2688" priority="13308">
      <formula>IF(RIGHT(TEXT(AE94,"0.#"),1)=".",TRUE,FALSE)</formula>
    </cfRule>
  </conditionalFormatting>
  <conditionalFormatting sqref="AI94">
    <cfRule type="expression" dxfId="2687" priority="13305">
      <formula>IF(RIGHT(TEXT(AI94,"0.#"),1)=".",FALSE,TRUE)</formula>
    </cfRule>
    <cfRule type="expression" dxfId="2686" priority="13306">
      <formula>IF(RIGHT(TEXT(AI94,"0.#"),1)=".",TRUE,FALSE)</formula>
    </cfRule>
  </conditionalFormatting>
  <conditionalFormatting sqref="AI93">
    <cfRule type="expression" dxfId="2685" priority="13303">
      <formula>IF(RIGHT(TEXT(AI93,"0.#"),1)=".",FALSE,TRUE)</formula>
    </cfRule>
    <cfRule type="expression" dxfId="2684" priority="13304">
      <formula>IF(RIGHT(TEXT(AI93,"0.#"),1)=".",TRUE,FALSE)</formula>
    </cfRule>
  </conditionalFormatting>
  <conditionalFormatting sqref="AI92">
    <cfRule type="expression" dxfId="2683" priority="13301">
      <formula>IF(RIGHT(TEXT(AI92,"0.#"),1)=".",FALSE,TRUE)</formula>
    </cfRule>
    <cfRule type="expression" dxfId="2682" priority="13302">
      <formula>IF(RIGHT(TEXT(AI92,"0.#"),1)=".",TRUE,FALSE)</formula>
    </cfRule>
  </conditionalFormatting>
  <conditionalFormatting sqref="AM92">
    <cfRule type="expression" dxfId="2681" priority="13299">
      <formula>IF(RIGHT(TEXT(AM92,"0.#"),1)=".",FALSE,TRUE)</formula>
    </cfRule>
    <cfRule type="expression" dxfId="2680" priority="13300">
      <formula>IF(RIGHT(TEXT(AM92,"0.#"),1)=".",TRUE,FALSE)</formula>
    </cfRule>
  </conditionalFormatting>
  <conditionalFormatting sqref="AM93">
    <cfRule type="expression" dxfId="2679" priority="13297">
      <formula>IF(RIGHT(TEXT(AM93,"0.#"),1)=".",FALSE,TRUE)</formula>
    </cfRule>
    <cfRule type="expression" dxfId="2678" priority="13298">
      <formula>IF(RIGHT(TEXT(AM93,"0.#"),1)=".",TRUE,FALSE)</formula>
    </cfRule>
  </conditionalFormatting>
  <conditionalFormatting sqref="AM94">
    <cfRule type="expression" dxfId="2677" priority="13295">
      <formula>IF(RIGHT(TEXT(AM94,"0.#"),1)=".",FALSE,TRUE)</formula>
    </cfRule>
    <cfRule type="expression" dxfId="2676" priority="13296">
      <formula>IF(RIGHT(TEXT(AM94,"0.#"),1)=".",TRUE,FALSE)</formula>
    </cfRule>
  </conditionalFormatting>
  <conditionalFormatting sqref="AE97">
    <cfRule type="expression" dxfId="2675" priority="13281">
      <formula>IF(RIGHT(TEXT(AE97,"0.#"),1)=".",FALSE,TRUE)</formula>
    </cfRule>
    <cfRule type="expression" dxfId="2674" priority="13282">
      <formula>IF(RIGHT(TEXT(AE97,"0.#"),1)=".",TRUE,FALSE)</formula>
    </cfRule>
  </conditionalFormatting>
  <conditionalFormatting sqref="AE98">
    <cfRule type="expression" dxfId="2673" priority="13279">
      <formula>IF(RIGHT(TEXT(AE98,"0.#"),1)=".",FALSE,TRUE)</formula>
    </cfRule>
    <cfRule type="expression" dxfId="2672" priority="13280">
      <formula>IF(RIGHT(TEXT(AE98,"0.#"),1)=".",TRUE,FALSE)</formula>
    </cfRule>
  </conditionalFormatting>
  <conditionalFormatting sqref="AE99">
    <cfRule type="expression" dxfId="2671" priority="13277">
      <formula>IF(RIGHT(TEXT(AE99,"0.#"),1)=".",FALSE,TRUE)</formula>
    </cfRule>
    <cfRule type="expression" dxfId="2670" priority="13278">
      <formula>IF(RIGHT(TEXT(AE99,"0.#"),1)=".",TRUE,FALSE)</formula>
    </cfRule>
  </conditionalFormatting>
  <conditionalFormatting sqref="AI99">
    <cfRule type="expression" dxfId="2669" priority="13275">
      <formula>IF(RIGHT(TEXT(AI99,"0.#"),1)=".",FALSE,TRUE)</formula>
    </cfRule>
    <cfRule type="expression" dxfId="2668" priority="13276">
      <formula>IF(RIGHT(TEXT(AI99,"0.#"),1)=".",TRUE,FALSE)</formula>
    </cfRule>
  </conditionalFormatting>
  <conditionalFormatting sqref="AI98">
    <cfRule type="expression" dxfId="2667" priority="13273">
      <formula>IF(RIGHT(TEXT(AI98,"0.#"),1)=".",FALSE,TRUE)</formula>
    </cfRule>
    <cfRule type="expression" dxfId="2666" priority="13274">
      <formula>IF(RIGHT(TEXT(AI98,"0.#"),1)=".",TRUE,FALSE)</formula>
    </cfRule>
  </conditionalFormatting>
  <conditionalFormatting sqref="AI97">
    <cfRule type="expression" dxfId="2665" priority="13271">
      <formula>IF(RIGHT(TEXT(AI97,"0.#"),1)=".",FALSE,TRUE)</formula>
    </cfRule>
    <cfRule type="expression" dxfId="2664" priority="13272">
      <formula>IF(RIGHT(TEXT(AI97,"0.#"),1)=".",TRUE,FALSE)</formula>
    </cfRule>
  </conditionalFormatting>
  <conditionalFormatting sqref="AM97">
    <cfRule type="expression" dxfId="2663" priority="13269">
      <formula>IF(RIGHT(TEXT(AM97,"0.#"),1)=".",FALSE,TRUE)</formula>
    </cfRule>
    <cfRule type="expression" dxfId="2662" priority="13270">
      <formula>IF(RIGHT(TEXT(AM97,"0.#"),1)=".",TRUE,FALSE)</formula>
    </cfRule>
  </conditionalFormatting>
  <conditionalFormatting sqref="AM98">
    <cfRule type="expression" dxfId="2661" priority="13267">
      <formula>IF(RIGHT(TEXT(AM98,"0.#"),1)=".",FALSE,TRUE)</formula>
    </cfRule>
    <cfRule type="expression" dxfId="2660" priority="13268">
      <formula>IF(RIGHT(TEXT(AM98,"0.#"),1)=".",TRUE,FALSE)</formula>
    </cfRule>
  </conditionalFormatting>
  <conditionalFormatting sqref="AM99">
    <cfRule type="expression" dxfId="2659" priority="13265">
      <formula>IF(RIGHT(TEXT(AM99,"0.#"),1)=".",FALSE,TRUE)</formula>
    </cfRule>
    <cfRule type="expression" dxfId="2658" priority="13266">
      <formula>IF(RIGHT(TEXT(AM99,"0.#"),1)=".",TRUE,FALSE)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E116 AQ116">
    <cfRule type="expression" dxfId="2609" priority="13183">
      <formula>IF(RIGHT(TEXT(AE116,"0.#"),1)=".",FALSE,TRUE)</formula>
    </cfRule>
    <cfRule type="expression" dxfId="2608" priority="13184">
      <formula>IF(RIGHT(TEXT(AE116,"0.#"),1)=".",TRUE,FALSE)</formula>
    </cfRule>
  </conditionalFormatting>
  <conditionalFormatting sqref="AI116">
    <cfRule type="expression" dxfId="2607" priority="13181">
      <formula>IF(RIGHT(TEXT(AI116,"0.#"),1)=".",FALSE,TRUE)</formula>
    </cfRule>
    <cfRule type="expression" dxfId="2606" priority="13182">
      <formula>IF(RIGHT(TEXT(AI116,"0.#"),1)=".",TRUE,FALSE)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39:AO866">
    <cfRule type="expression" dxfId="2519" priority="6653">
      <formula>IF(AND(AL839&gt;=0, RIGHT(TEXT(AL839,"0.#"),1)&lt;&gt;"."),TRUE,FALSE)</formula>
    </cfRule>
    <cfRule type="expression" dxfId="2518" priority="6654">
      <formula>IF(AND(AL839&gt;=0, RIGHT(TEXT(AL839,"0.#"),1)="."),TRUE,FALSE)</formula>
    </cfRule>
    <cfRule type="expression" dxfId="2517" priority="6655">
      <formula>IF(AND(AL839&lt;0, RIGHT(TEXT(AL839,"0.#"),1)&lt;&gt;"."),TRUE,FALSE)</formula>
    </cfRule>
    <cfRule type="expression" dxfId="2516" priority="6656">
      <formula>IF(AND(AL839&lt;0, RIGHT(TEXT(AL839,"0.#"),1)="."),TRUE,FALSE)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01 AQ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179687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2">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7"/>
      <c r="B4" s="1048"/>
      <c r="C4" s="1048"/>
      <c r="D4" s="1048"/>
      <c r="E4" s="1048"/>
      <c r="F4" s="1049"/>
      <c r="G4" s="670"/>
      <c r="H4" s="835"/>
      <c r="I4" s="835"/>
      <c r="J4" s="835"/>
      <c r="K4" s="836"/>
      <c r="L4" s="664"/>
      <c r="M4" s="665"/>
      <c r="N4" s="665"/>
      <c r="O4" s="665"/>
      <c r="P4" s="665"/>
      <c r="Q4" s="665"/>
      <c r="R4" s="665"/>
      <c r="S4" s="665"/>
      <c r="T4" s="665"/>
      <c r="U4" s="665"/>
      <c r="V4" s="665"/>
      <c r="W4" s="665"/>
      <c r="X4" s="666"/>
      <c r="Y4" s="388"/>
      <c r="Z4" s="389"/>
      <c r="AA4" s="389"/>
      <c r="AB4" s="805"/>
      <c r="AC4" s="670"/>
      <c r="AD4" s="835"/>
      <c r="AE4" s="835"/>
      <c r="AF4" s="835"/>
      <c r="AG4" s="836"/>
      <c r="AH4" s="664"/>
      <c r="AI4" s="665"/>
      <c r="AJ4" s="665"/>
      <c r="AK4" s="665"/>
      <c r="AL4" s="665"/>
      <c r="AM4" s="665"/>
      <c r="AN4" s="665"/>
      <c r="AO4" s="665"/>
      <c r="AP4" s="665"/>
      <c r="AQ4" s="665"/>
      <c r="AR4" s="665"/>
      <c r="AS4" s="665"/>
      <c r="AT4" s="666"/>
      <c r="AU4" s="388"/>
      <c r="AV4" s="389"/>
      <c r="AW4" s="389"/>
      <c r="AX4" s="390"/>
    </row>
    <row r="5" spans="1:50" ht="24.75" customHeight="1" x14ac:dyDescent="0.2">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7"/>
      <c r="B17" s="1048"/>
      <c r="C17" s="1048"/>
      <c r="D17" s="1048"/>
      <c r="E17" s="1048"/>
      <c r="F17" s="1049"/>
      <c r="G17" s="670"/>
      <c r="H17" s="835"/>
      <c r="I17" s="835"/>
      <c r="J17" s="835"/>
      <c r="K17" s="836"/>
      <c r="L17" s="664"/>
      <c r="M17" s="665"/>
      <c r="N17" s="665"/>
      <c r="O17" s="665"/>
      <c r="P17" s="665"/>
      <c r="Q17" s="665"/>
      <c r="R17" s="665"/>
      <c r="S17" s="665"/>
      <c r="T17" s="665"/>
      <c r="U17" s="665"/>
      <c r="V17" s="665"/>
      <c r="W17" s="665"/>
      <c r="X17" s="666"/>
      <c r="Y17" s="388"/>
      <c r="Z17" s="389"/>
      <c r="AA17" s="389"/>
      <c r="AB17" s="805"/>
      <c r="AC17" s="670"/>
      <c r="AD17" s="835"/>
      <c r="AE17" s="835"/>
      <c r="AF17" s="835"/>
      <c r="AG17" s="836"/>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7"/>
      <c r="B30" s="1048"/>
      <c r="C30" s="1048"/>
      <c r="D30" s="1048"/>
      <c r="E30" s="1048"/>
      <c r="F30" s="1049"/>
      <c r="G30" s="670"/>
      <c r="H30" s="835"/>
      <c r="I30" s="835"/>
      <c r="J30" s="835"/>
      <c r="K30" s="836"/>
      <c r="L30" s="664"/>
      <c r="M30" s="665"/>
      <c r="N30" s="665"/>
      <c r="O30" s="665"/>
      <c r="P30" s="665"/>
      <c r="Q30" s="665"/>
      <c r="R30" s="665"/>
      <c r="S30" s="665"/>
      <c r="T30" s="665"/>
      <c r="U30" s="665"/>
      <c r="V30" s="665"/>
      <c r="W30" s="665"/>
      <c r="X30" s="666"/>
      <c r="Y30" s="388"/>
      <c r="Z30" s="389"/>
      <c r="AA30" s="389"/>
      <c r="AB30" s="805"/>
      <c r="AC30" s="670"/>
      <c r="AD30" s="835"/>
      <c r="AE30" s="835"/>
      <c r="AF30" s="835"/>
      <c r="AG30" s="836"/>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7"/>
      <c r="B43" s="1048"/>
      <c r="C43" s="1048"/>
      <c r="D43" s="1048"/>
      <c r="E43" s="1048"/>
      <c r="F43" s="1049"/>
      <c r="G43" s="670"/>
      <c r="H43" s="835"/>
      <c r="I43" s="835"/>
      <c r="J43" s="835"/>
      <c r="K43" s="836"/>
      <c r="L43" s="664"/>
      <c r="M43" s="665"/>
      <c r="N43" s="665"/>
      <c r="O43" s="665"/>
      <c r="P43" s="665"/>
      <c r="Q43" s="665"/>
      <c r="R43" s="665"/>
      <c r="S43" s="665"/>
      <c r="T43" s="665"/>
      <c r="U43" s="665"/>
      <c r="V43" s="665"/>
      <c r="W43" s="665"/>
      <c r="X43" s="666"/>
      <c r="Y43" s="388"/>
      <c r="Z43" s="389"/>
      <c r="AA43" s="389"/>
      <c r="AB43" s="805"/>
      <c r="AC43" s="670"/>
      <c r="AD43" s="835"/>
      <c r="AE43" s="835"/>
      <c r="AF43" s="835"/>
      <c r="AG43" s="836"/>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5"/>
    <row r="55" spans="1:50" ht="30" customHeight="1" x14ac:dyDescent="0.2">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7"/>
      <c r="B57" s="1048"/>
      <c r="C57" s="1048"/>
      <c r="D57" s="1048"/>
      <c r="E57" s="1048"/>
      <c r="F57" s="1049"/>
      <c r="G57" s="670"/>
      <c r="H57" s="835"/>
      <c r="I57" s="835"/>
      <c r="J57" s="835"/>
      <c r="K57" s="836"/>
      <c r="L57" s="664"/>
      <c r="M57" s="665"/>
      <c r="N57" s="665"/>
      <c r="O57" s="665"/>
      <c r="P57" s="665"/>
      <c r="Q57" s="665"/>
      <c r="R57" s="665"/>
      <c r="S57" s="665"/>
      <c r="T57" s="665"/>
      <c r="U57" s="665"/>
      <c r="V57" s="665"/>
      <c r="W57" s="665"/>
      <c r="X57" s="666"/>
      <c r="Y57" s="388"/>
      <c r="Z57" s="389"/>
      <c r="AA57" s="389"/>
      <c r="AB57" s="805"/>
      <c r="AC57" s="670"/>
      <c r="AD57" s="835"/>
      <c r="AE57" s="835"/>
      <c r="AF57" s="835"/>
      <c r="AG57" s="836"/>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7"/>
      <c r="B70" s="1048"/>
      <c r="C70" s="1048"/>
      <c r="D70" s="1048"/>
      <c r="E70" s="1048"/>
      <c r="F70" s="1049"/>
      <c r="G70" s="670"/>
      <c r="H70" s="835"/>
      <c r="I70" s="835"/>
      <c r="J70" s="835"/>
      <c r="K70" s="836"/>
      <c r="L70" s="664"/>
      <c r="M70" s="665"/>
      <c r="N70" s="665"/>
      <c r="O70" s="665"/>
      <c r="P70" s="665"/>
      <c r="Q70" s="665"/>
      <c r="R70" s="665"/>
      <c r="S70" s="665"/>
      <c r="T70" s="665"/>
      <c r="U70" s="665"/>
      <c r="V70" s="665"/>
      <c r="W70" s="665"/>
      <c r="X70" s="666"/>
      <c r="Y70" s="388"/>
      <c r="Z70" s="389"/>
      <c r="AA70" s="389"/>
      <c r="AB70" s="805"/>
      <c r="AC70" s="670"/>
      <c r="AD70" s="835"/>
      <c r="AE70" s="835"/>
      <c r="AF70" s="835"/>
      <c r="AG70" s="836"/>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7"/>
      <c r="B83" s="1048"/>
      <c r="C83" s="1048"/>
      <c r="D83" s="1048"/>
      <c r="E83" s="1048"/>
      <c r="F83" s="1049"/>
      <c r="G83" s="670"/>
      <c r="H83" s="835"/>
      <c r="I83" s="835"/>
      <c r="J83" s="835"/>
      <c r="K83" s="836"/>
      <c r="L83" s="664"/>
      <c r="M83" s="665"/>
      <c r="N83" s="665"/>
      <c r="O83" s="665"/>
      <c r="P83" s="665"/>
      <c r="Q83" s="665"/>
      <c r="R83" s="665"/>
      <c r="S83" s="665"/>
      <c r="T83" s="665"/>
      <c r="U83" s="665"/>
      <c r="V83" s="665"/>
      <c r="W83" s="665"/>
      <c r="X83" s="666"/>
      <c r="Y83" s="388"/>
      <c r="Z83" s="389"/>
      <c r="AA83" s="389"/>
      <c r="AB83" s="805"/>
      <c r="AC83" s="670"/>
      <c r="AD83" s="835"/>
      <c r="AE83" s="835"/>
      <c r="AF83" s="835"/>
      <c r="AG83" s="836"/>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7"/>
      <c r="B96" s="1048"/>
      <c r="C96" s="1048"/>
      <c r="D96" s="1048"/>
      <c r="E96" s="1048"/>
      <c r="F96" s="1049"/>
      <c r="G96" s="670"/>
      <c r="H96" s="835"/>
      <c r="I96" s="835"/>
      <c r="J96" s="835"/>
      <c r="K96" s="836"/>
      <c r="L96" s="664"/>
      <c r="M96" s="665"/>
      <c r="N96" s="665"/>
      <c r="O96" s="665"/>
      <c r="P96" s="665"/>
      <c r="Q96" s="665"/>
      <c r="R96" s="665"/>
      <c r="S96" s="665"/>
      <c r="T96" s="665"/>
      <c r="U96" s="665"/>
      <c r="V96" s="665"/>
      <c r="W96" s="665"/>
      <c r="X96" s="666"/>
      <c r="Y96" s="388"/>
      <c r="Z96" s="389"/>
      <c r="AA96" s="389"/>
      <c r="AB96" s="805"/>
      <c r="AC96" s="670"/>
      <c r="AD96" s="835"/>
      <c r="AE96" s="835"/>
      <c r="AF96" s="835"/>
      <c r="AG96" s="836"/>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5"/>
    <row r="108" spans="1:50" ht="30" customHeight="1" x14ac:dyDescent="0.2">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7"/>
      <c r="B110" s="1048"/>
      <c r="C110" s="1048"/>
      <c r="D110" s="1048"/>
      <c r="E110" s="1048"/>
      <c r="F110" s="1049"/>
      <c r="G110" s="670"/>
      <c r="H110" s="835"/>
      <c r="I110" s="835"/>
      <c r="J110" s="835"/>
      <c r="K110" s="836"/>
      <c r="L110" s="664"/>
      <c r="M110" s="665"/>
      <c r="N110" s="665"/>
      <c r="O110" s="665"/>
      <c r="P110" s="665"/>
      <c r="Q110" s="665"/>
      <c r="R110" s="665"/>
      <c r="S110" s="665"/>
      <c r="T110" s="665"/>
      <c r="U110" s="665"/>
      <c r="V110" s="665"/>
      <c r="W110" s="665"/>
      <c r="X110" s="666"/>
      <c r="Y110" s="388"/>
      <c r="Z110" s="389"/>
      <c r="AA110" s="389"/>
      <c r="AB110" s="805"/>
      <c r="AC110" s="670"/>
      <c r="AD110" s="835"/>
      <c r="AE110" s="835"/>
      <c r="AF110" s="835"/>
      <c r="AG110" s="836"/>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7"/>
      <c r="B123" s="1048"/>
      <c r="C123" s="1048"/>
      <c r="D123" s="1048"/>
      <c r="E123" s="1048"/>
      <c r="F123" s="1049"/>
      <c r="G123" s="670"/>
      <c r="H123" s="835"/>
      <c r="I123" s="835"/>
      <c r="J123" s="835"/>
      <c r="K123" s="836"/>
      <c r="L123" s="664"/>
      <c r="M123" s="665"/>
      <c r="N123" s="665"/>
      <c r="O123" s="665"/>
      <c r="P123" s="665"/>
      <c r="Q123" s="665"/>
      <c r="R123" s="665"/>
      <c r="S123" s="665"/>
      <c r="T123" s="665"/>
      <c r="U123" s="665"/>
      <c r="V123" s="665"/>
      <c r="W123" s="665"/>
      <c r="X123" s="666"/>
      <c r="Y123" s="388"/>
      <c r="Z123" s="389"/>
      <c r="AA123" s="389"/>
      <c r="AB123" s="805"/>
      <c r="AC123" s="670"/>
      <c r="AD123" s="835"/>
      <c r="AE123" s="835"/>
      <c r="AF123" s="835"/>
      <c r="AG123" s="836"/>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7"/>
      <c r="B136" s="1048"/>
      <c r="C136" s="1048"/>
      <c r="D136" s="1048"/>
      <c r="E136" s="1048"/>
      <c r="F136" s="1049"/>
      <c r="G136" s="670"/>
      <c r="H136" s="835"/>
      <c r="I136" s="835"/>
      <c r="J136" s="835"/>
      <c r="K136" s="836"/>
      <c r="L136" s="664"/>
      <c r="M136" s="665"/>
      <c r="N136" s="665"/>
      <c r="O136" s="665"/>
      <c r="P136" s="665"/>
      <c r="Q136" s="665"/>
      <c r="R136" s="665"/>
      <c r="S136" s="665"/>
      <c r="T136" s="665"/>
      <c r="U136" s="665"/>
      <c r="V136" s="665"/>
      <c r="W136" s="665"/>
      <c r="X136" s="666"/>
      <c r="Y136" s="388"/>
      <c r="Z136" s="389"/>
      <c r="AA136" s="389"/>
      <c r="AB136" s="805"/>
      <c r="AC136" s="670"/>
      <c r="AD136" s="835"/>
      <c r="AE136" s="835"/>
      <c r="AF136" s="835"/>
      <c r="AG136" s="836"/>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7"/>
      <c r="B149" s="1048"/>
      <c r="C149" s="1048"/>
      <c r="D149" s="1048"/>
      <c r="E149" s="1048"/>
      <c r="F149" s="1049"/>
      <c r="G149" s="670"/>
      <c r="H149" s="835"/>
      <c r="I149" s="835"/>
      <c r="J149" s="835"/>
      <c r="K149" s="836"/>
      <c r="L149" s="664"/>
      <c r="M149" s="665"/>
      <c r="N149" s="665"/>
      <c r="O149" s="665"/>
      <c r="P149" s="665"/>
      <c r="Q149" s="665"/>
      <c r="R149" s="665"/>
      <c r="S149" s="665"/>
      <c r="T149" s="665"/>
      <c r="U149" s="665"/>
      <c r="V149" s="665"/>
      <c r="W149" s="665"/>
      <c r="X149" s="666"/>
      <c r="Y149" s="388"/>
      <c r="Z149" s="389"/>
      <c r="AA149" s="389"/>
      <c r="AB149" s="805"/>
      <c r="AC149" s="670"/>
      <c r="AD149" s="835"/>
      <c r="AE149" s="835"/>
      <c r="AF149" s="835"/>
      <c r="AG149" s="836"/>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5"/>
    <row r="161" spans="1:50" ht="30" customHeight="1" x14ac:dyDescent="0.2">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7"/>
      <c r="B163" s="1048"/>
      <c r="C163" s="1048"/>
      <c r="D163" s="1048"/>
      <c r="E163" s="1048"/>
      <c r="F163" s="1049"/>
      <c r="G163" s="670"/>
      <c r="H163" s="835"/>
      <c r="I163" s="835"/>
      <c r="J163" s="835"/>
      <c r="K163" s="836"/>
      <c r="L163" s="664"/>
      <c r="M163" s="665"/>
      <c r="N163" s="665"/>
      <c r="O163" s="665"/>
      <c r="P163" s="665"/>
      <c r="Q163" s="665"/>
      <c r="R163" s="665"/>
      <c r="S163" s="665"/>
      <c r="T163" s="665"/>
      <c r="U163" s="665"/>
      <c r="V163" s="665"/>
      <c r="W163" s="665"/>
      <c r="X163" s="666"/>
      <c r="Y163" s="388"/>
      <c r="Z163" s="389"/>
      <c r="AA163" s="389"/>
      <c r="AB163" s="805"/>
      <c r="AC163" s="670"/>
      <c r="AD163" s="835"/>
      <c r="AE163" s="835"/>
      <c r="AF163" s="835"/>
      <c r="AG163" s="836"/>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7"/>
      <c r="B176" s="1048"/>
      <c r="C176" s="1048"/>
      <c r="D176" s="1048"/>
      <c r="E176" s="1048"/>
      <c r="F176" s="1049"/>
      <c r="G176" s="670"/>
      <c r="H176" s="835"/>
      <c r="I176" s="835"/>
      <c r="J176" s="835"/>
      <c r="K176" s="836"/>
      <c r="L176" s="664"/>
      <c r="M176" s="665"/>
      <c r="N176" s="665"/>
      <c r="O176" s="665"/>
      <c r="P176" s="665"/>
      <c r="Q176" s="665"/>
      <c r="R176" s="665"/>
      <c r="S176" s="665"/>
      <c r="T176" s="665"/>
      <c r="U176" s="665"/>
      <c r="V176" s="665"/>
      <c r="W176" s="665"/>
      <c r="X176" s="666"/>
      <c r="Y176" s="388"/>
      <c r="Z176" s="389"/>
      <c r="AA176" s="389"/>
      <c r="AB176" s="805"/>
      <c r="AC176" s="670"/>
      <c r="AD176" s="835"/>
      <c r="AE176" s="835"/>
      <c r="AF176" s="835"/>
      <c r="AG176" s="836"/>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7"/>
      <c r="B189" s="1048"/>
      <c r="C189" s="1048"/>
      <c r="D189" s="1048"/>
      <c r="E189" s="1048"/>
      <c r="F189" s="1049"/>
      <c r="G189" s="670"/>
      <c r="H189" s="835"/>
      <c r="I189" s="835"/>
      <c r="J189" s="835"/>
      <c r="K189" s="836"/>
      <c r="L189" s="664"/>
      <c r="M189" s="665"/>
      <c r="N189" s="665"/>
      <c r="O189" s="665"/>
      <c r="P189" s="665"/>
      <c r="Q189" s="665"/>
      <c r="R189" s="665"/>
      <c r="S189" s="665"/>
      <c r="T189" s="665"/>
      <c r="U189" s="665"/>
      <c r="V189" s="665"/>
      <c r="W189" s="665"/>
      <c r="X189" s="666"/>
      <c r="Y189" s="388"/>
      <c r="Z189" s="389"/>
      <c r="AA189" s="389"/>
      <c r="AB189" s="805"/>
      <c r="AC189" s="670"/>
      <c r="AD189" s="835"/>
      <c r="AE189" s="835"/>
      <c r="AF189" s="835"/>
      <c r="AG189" s="836"/>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7"/>
      <c r="B202" s="1048"/>
      <c r="C202" s="1048"/>
      <c r="D202" s="1048"/>
      <c r="E202" s="1048"/>
      <c r="F202" s="1049"/>
      <c r="G202" s="670"/>
      <c r="H202" s="835"/>
      <c r="I202" s="835"/>
      <c r="J202" s="835"/>
      <c r="K202" s="836"/>
      <c r="L202" s="664"/>
      <c r="M202" s="665"/>
      <c r="N202" s="665"/>
      <c r="O202" s="665"/>
      <c r="P202" s="665"/>
      <c r="Q202" s="665"/>
      <c r="R202" s="665"/>
      <c r="S202" s="665"/>
      <c r="T202" s="665"/>
      <c r="U202" s="665"/>
      <c r="V202" s="665"/>
      <c r="W202" s="665"/>
      <c r="X202" s="666"/>
      <c r="Y202" s="388"/>
      <c r="Z202" s="389"/>
      <c r="AA202" s="389"/>
      <c r="AB202" s="805"/>
      <c r="AC202" s="670"/>
      <c r="AD202" s="835"/>
      <c r="AE202" s="835"/>
      <c r="AF202" s="835"/>
      <c r="AG202" s="836"/>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5"/>
    <row r="214" spans="1:50" ht="30" customHeight="1" x14ac:dyDescent="0.2">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7"/>
      <c r="B216" s="1048"/>
      <c r="C216" s="1048"/>
      <c r="D216" s="1048"/>
      <c r="E216" s="1048"/>
      <c r="F216" s="1049"/>
      <c r="G216" s="670"/>
      <c r="H216" s="835"/>
      <c r="I216" s="835"/>
      <c r="J216" s="835"/>
      <c r="K216" s="836"/>
      <c r="L216" s="664"/>
      <c r="M216" s="665"/>
      <c r="N216" s="665"/>
      <c r="O216" s="665"/>
      <c r="P216" s="665"/>
      <c r="Q216" s="665"/>
      <c r="R216" s="665"/>
      <c r="S216" s="665"/>
      <c r="T216" s="665"/>
      <c r="U216" s="665"/>
      <c r="V216" s="665"/>
      <c r="W216" s="665"/>
      <c r="X216" s="666"/>
      <c r="Y216" s="388"/>
      <c r="Z216" s="389"/>
      <c r="AA216" s="389"/>
      <c r="AB216" s="805"/>
      <c r="AC216" s="670"/>
      <c r="AD216" s="835"/>
      <c r="AE216" s="835"/>
      <c r="AF216" s="835"/>
      <c r="AG216" s="836"/>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7"/>
      <c r="B229" s="1048"/>
      <c r="C229" s="1048"/>
      <c r="D229" s="1048"/>
      <c r="E229" s="1048"/>
      <c r="F229" s="1049"/>
      <c r="G229" s="670"/>
      <c r="H229" s="835"/>
      <c r="I229" s="835"/>
      <c r="J229" s="835"/>
      <c r="K229" s="836"/>
      <c r="L229" s="664"/>
      <c r="M229" s="665"/>
      <c r="N229" s="665"/>
      <c r="O229" s="665"/>
      <c r="P229" s="665"/>
      <c r="Q229" s="665"/>
      <c r="R229" s="665"/>
      <c r="S229" s="665"/>
      <c r="T229" s="665"/>
      <c r="U229" s="665"/>
      <c r="V229" s="665"/>
      <c r="W229" s="665"/>
      <c r="X229" s="666"/>
      <c r="Y229" s="388"/>
      <c r="Z229" s="389"/>
      <c r="AA229" s="389"/>
      <c r="AB229" s="805"/>
      <c r="AC229" s="670"/>
      <c r="AD229" s="835"/>
      <c r="AE229" s="835"/>
      <c r="AF229" s="835"/>
      <c r="AG229" s="836"/>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7"/>
      <c r="B242" s="1048"/>
      <c r="C242" s="1048"/>
      <c r="D242" s="1048"/>
      <c r="E242" s="1048"/>
      <c r="F242" s="1049"/>
      <c r="G242" s="670"/>
      <c r="H242" s="835"/>
      <c r="I242" s="835"/>
      <c r="J242" s="835"/>
      <c r="K242" s="836"/>
      <c r="L242" s="664"/>
      <c r="M242" s="665"/>
      <c r="N242" s="665"/>
      <c r="O242" s="665"/>
      <c r="P242" s="665"/>
      <c r="Q242" s="665"/>
      <c r="R242" s="665"/>
      <c r="S242" s="665"/>
      <c r="T242" s="665"/>
      <c r="U242" s="665"/>
      <c r="V242" s="665"/>
      <c r="W242" s="665"/>
      <c r="X242" s="666"/>
      <c r="Y242" s="388"/>
      <c r="Z242" s="389"/>
      <c r="AA242" s="389"/>
      <c r="AB242" s="805"/>
      <c r="AC242" s="670"/>
      <c r="AD242" s="835"/>
      <c r="AE242" s="835"/>
      <c r="AF242" s="835"/>
      <c r="AG242" s="836"/>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7"/>
      <c r="B255" s="1048"/>
      <c r="C255" s="1048"/>
      <c r="D255" s="1048"/>
      <c r="E255" s="1048"/>
      <c r="F255" s="1049"/>
      <c r="G255" s="670"/>
      <c r="H255" s="835"/>
      <c r="I255" s="835"/>
      <c r="J255" s="835"/>
      <c r="K255" s="836"/>
      <c r="L255" s="664"/>
      <c r="M255" s="665"/>
      <c r="N255" s="665"/>
      <c r="O255" s="665"/>
      <c r="P255" s="665"/>
      <c r="Q255" s="665"/>
      <c r="R255" s="665"/>
      <c r="S255" s="665"/>
      <c r="T255" s="665"/>
      <c r="U255" s="665"/>
      <c r="V255" s="665"/>
      <c r="W255" s="665"/>
      <c r="X255" s="666"/>
      <c r="Y255" s="388"/>
      <c r="Z255" s="389"/>
      <c r="AA255" s="389"/>
      <c r="AB255" s="805"/>
      <c r="AC255" s="670"/>
      <c r="AD255" s="835"/>
      <c r="AE255" s="835"/>
      <c r="AF255" s="835"/>
      <c r="AG255" s="836"/>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1796875" style="74" customWidth="1"/>
    <col min="51" max="57" width="2.1796875" style="36" customWidth="1"/>
    <col min="58" max="61" width="9" style="36"/>
    <col min="62" max="62" width="27.90625" style="36" customWidth="1"/>
    <col min="63" max="63" width="12.1796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2019-08-13T01:35:02Z</cp:lastPrinted>
  <dcterms:created xsi:type="dcterms:W3CDTF">2012-03-13T00:50:25Z</dcterms:created>
  <dcterms:modified xsi:type="dcterms:W3CDTF">2019-08-13T02:44:22Z</dcterms:modified>
</cp:coreProperties>
</file>