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<sst xmlns="http://schemas.openxmlformats.org/spreadsheetml/2006/main" count="3204" uniqueCount="759">
  <si>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</si>
  <si>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</si>
  <si>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</si>
  <si>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</si>
  <si>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</si>
  <si>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</si>
  <si>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</si>
  <si>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</si>
  <si>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</si>
  <si>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</si>
  <si>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</si>
  <si>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</si>
  <si>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</si>
  <si>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</si>
  <si>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</si>
  <si>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</si>
  <si>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</si>
  <si>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</si>
  <si>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</si>
  <si>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</si>
  <si>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</si>
  <si>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</si>
  <si>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</si>
  <si>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</si>
  <si>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</si>
  <si>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</si>
  <si>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</si>
  <si>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</si>
  <si>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</si>
  <si>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</si>
  <si>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</si>
  <si>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</si>
  <si>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</si>
  <si>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</si>
  <si>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</si>
  <si>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</si>
  <si>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</si>
  <si>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</si>
  <si>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</si>
  <si>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</si>
  <si>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</si>
  <si>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</si>
  <si>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</si>
  <si>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</si>
  <si>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</si>
  <si>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</si>
  <si>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</si>
  <si>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</si>
  <si>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</si>
  <si>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</si>
  <si>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</si>
  <si>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</si>
  <si>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</si>
  <si>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</si>
  <si>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</si>
  <si>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</si>
  <si>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</si>
  <si>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</si>
  <si>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</si>
  <si>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</si>
  <si>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</si>
  <si>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</si>
  <si>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</si>
  <si>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</si>
  <si>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</si>
  <si>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</si>
  <si>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</si>
  <si>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</si>
  <si>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</si>
  <si>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</si>
  <si>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</si>
  <si>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</si>
  <si>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</si>
  <si>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</si>
  <si>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</si>
  <si>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</si>
  <si>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</si>
  <si>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</si>
  <si>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</si>
  <si>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</si>
  <si>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</si>
  <si>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</si>
  <si>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</si>
  <si>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</si>
  <si>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</si>
  <si>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</si>
  <si>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</si>
  <si>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</si>
  <si>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</si>
  <si>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</si>
  <si>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</si>
  <si>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</si>
  <si>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</si>
  <si>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</si>
  <si>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</si>
  <si>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</si>
  <si>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</si>
  <si>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</si>
  <si>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</si>
  <si>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</si>
  <si>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</si>
  <si>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</si>
  <si>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</si>
  <si>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</si>
  <si>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</si>
  <si>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</si>
  <si>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</si>
  <si>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</si>
  <si>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</si>
  <si>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</si>
  <si>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</si>
  <si>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</si>
  <si>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</si>
  <si>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</si>
  <si>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</si>
  <si>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</si>
  <si>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</si>
  <si>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</si>
  <si>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</si>
  <si>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</si>
  <si>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</si>
  <si>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</si>
  <si>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</si>
  <si>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</si>
  <si>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</si>
  <si>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</si>
  <si>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</si>
  <si>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</si>
  <si>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</si>
  <si>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</si>
  <si>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</si>
  <si>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</si>
  <si>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</si>
  <si>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</si>
  <si>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</si>
  <si>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</si>
  <si>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</si>
  <si>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</si>
  <si>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</si>
  <si>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</si>
  <si>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</si>
  <si>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</si>
  <si>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</si>
  <si>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</si>
  <si>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</si>
  <si>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</si>
  <si>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</si>
  <si>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</si>
  <si>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</si>
  <si>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</si>
  <si>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</si>
  <si>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</si>
  <si>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</si>
  <si>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</si>
  <si>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</si>
  <si>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</si>
  <si>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</si>
  <si>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</si>
  <si>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</si>
  <si>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</si>
  <si>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</si>
  <si>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</si>
  <si>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</si>
  <si>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</si>
  <si>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</si>
  <si>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</si>
  <si>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</si>
  <si>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</si>
  <si>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</si>
  <si>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</si>
  <si>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</si>
  <si>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</si>
  <si>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</si>
  <si>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</si>
  <si>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</si>
  <si>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</si>
  <si>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</si>
  <si>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</si>
  <si>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</si>
  <si>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</si>
  <si>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</si>
  <si>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</si>
  <si>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</si>
  <si>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</si>
  <si>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</si>
  <si>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</si>
  <si>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</si>
  <si>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</si>
  <si>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</si>
  <si>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</si>
  <si>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</si>
  <si>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</si>
  <si>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</si>
  <si>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</si>
  <si>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</si>
  <si>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</si>
  <si>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</si>
  <si>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</si>
  <si>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</si>
  <si>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</si>
  <si>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</si>
  <si>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</si>
  <si>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</si>
  <si>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</si>
  <si>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</si>
  <si>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</si>
  <si>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</si>
  <si>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</si>
  <si>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</si>
  <si>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</si>
  <si>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</si>
  <si>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</si>
  <si>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</si>
  <si>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</si>
  <si>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</si>
  <si>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</si>
  <si>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</si>
  <si>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</si>
  <si>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</si>
  <si>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</si>
  <si>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</si>
  <si>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</si>
  <si>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</si>
  <si>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</si>
  <si>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</si>
  <si>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</si>
  <si>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</si>
  <si>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</si>
  <si>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</si>
  <si>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</si>
  <si>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</si>
  <si>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</si>
  <si>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</si>
  <si>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</si>
  <si>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</si>
  <si>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</si>
  <si>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</si>
  <si>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</si>
  <si>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</si>
  <si>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</si>
  <si>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</si>
  <si>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</si>
  <si>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</si>
  <si>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</si>
  <si>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</si>
  <si>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</si>
  <si>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</si>
  <si>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</si>
  <si>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</si>
  <si>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</si>
  <si>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</si>
  <si>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</si>
  <si>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</si>
  <si>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</si>
  <si>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</si>
  <si>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</si>
  <si>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</si>
  <si>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</si>
  <si>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</si>
  <si>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</si>
  <si>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</si>
  <si>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</si>
  <si>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</si>
  <si>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</si>
  <si>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</si>
  <si>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</si>
  <si>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</si>
  <si>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</si>
  <si>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</si>
  <si>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</si>
  <si>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</si>
  <si>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</si>
  <si>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</si>
  <si>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</si>
  <si>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</si>
  <si>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</si>
  <si>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</si>
  <si>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</si>
  <si>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</si>
  <si>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</si>
  <si>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</si>
  <si>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</si>
  <si>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</si>
  <si>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</si>
  <si>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</si>
  <si>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</si>
  <si>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</si>
  <si>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</si>
  <si>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</si>
  <si>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</si>
  <si>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</si>
  <si>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</si>
  <si>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</si>
  <si>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</si>
  <si>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</si>
  <si>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</si>
  <si>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</si>
  <si>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</si>
  <si>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</si>
  <si>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</si>
  <si>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</si>
  <si>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</si>
  <si>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</si>
  <si>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</si>
  <si>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</si>
  <si>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</si>
  <si>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</si>
  <si>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</si>
  <si>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</si>
  <si>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</si>
  <si>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</si>
  <si>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</si>
  <si>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</si>
  <si>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</si>
  <si>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</si>
  <si>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</si>
  <si>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</si>
  <si>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</si>
  <si>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</si>
  <si>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</si>
  <si>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</si>
  <si>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</si>
  <si>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</si>
  <si>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</si>
  <si>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</si>
  <si>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</si>
  <si>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</si>
  <si>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</si>
  <si>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</si>
  <si>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</si>
  <si>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</si>
  <si>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</si>
  <si>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</si>
  <si>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</si>
  <si>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</si>
  <si>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</si>
  <si>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</si>
  <si>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</si>
  <si>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</si>
  <si>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</si>
  <si>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</si>
  <si>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</si>
  <si>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</si>
  <si>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</si>
  <si>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</si>
  <si>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</si>
  <si>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</si>
  <si>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</si>
  <si>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</si>
  <si>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</si>
  <si>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</si>
  <si>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</si>
  <si>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</si>
  <si>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</si>
  <si>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</si>
  <si>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</si>
  <si>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</si>
  <si>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</si>
  <si>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</si>
  <si>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</si>
  <si>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</si>
  <si>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</si>
  <si>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</si>
  <si>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</si>
  <si>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</si>
  <si>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</si>
  <si>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</si>
  <si>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</si>
  <si>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</si>
  <si>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</si>
  <si>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</si>
  <si>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</si>
  <si>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</si>
  <si>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</si>
  <si>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</si>
  <si>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</si>
  <si>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</si>
  <si>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</si>
  <si>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</si>
  <si>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</si>
  <si>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</si>
  <si>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</si>
  <si>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</si>
  <si>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</si>
  <si>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</si>
  <si>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</si>
  <si>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</si>
  <si>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</si>
  <si>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</si>
  <si>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</si>
  <si>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</si>
  <si>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</si>
  <si>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</si>
  <si>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</si>
  <si>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</si>
  <si>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</si>
  <si>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</si>
  <si>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</si>
  <si>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</si>
  <si>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</si>
  <si>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</si>
  <si>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</si>
  <si>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</si>
  <si>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</si>
  <si>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</si>
  <si>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</si>
  <si>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</si>
  <si>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</si>
  <si>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</si>
  <si>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</si>
  <si>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</si>
  <si>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</si>
  <si>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</si>
  <si>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</si>
  <si>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</si>
  <si>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</si>
  <si>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</si>
  <si>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</si>
  <si>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</si>
  <si>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</si>
  <si>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</si>
  <si>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</si>
  <si>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</si>
  <si>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</si>
  <si>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</si>
  <si>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</si>
  <si>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</si>
  <si>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</si>
  <si>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</si>
  <si>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</si>
  <si>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</si>
  <si>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</si>
  <si>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</si>
  <si>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</si>
  <si>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</si>
  <si>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</si>
  <si>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</si>
  <si>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</si>
  <si>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</si>
  <si>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</si>
  <si>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</si>
  <si>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</si>
  <si>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</si>
  <si>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</si>
  <si>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</si>
  <si>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</si>
  <si>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</si>
  <si>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</si>
  <si>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</si>
  <si>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</si>
  <si>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</si>
  <si>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</si>
  <si>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</si>
  <si>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</si>
  <si>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</si>
  <si>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</si>
  <si>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</si>
  <si>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</si>
  <si>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</si>
  <si>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</si>
  <si>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</si>
  <si>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</si>
  <si>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</si>
  <si>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</si>
  <si>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</si>
  <si>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</si>
  <si>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</si>
  <si>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</si>
  <si>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</si>
  <si>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</si>
  <si>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</si>
  <si>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</si>
  <si>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</si>
  <si>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</si>
  <si>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</si>
  <si>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</si>
  <si>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</si>
  <si>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</si>
  <si>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</si>
  <si>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</si>
  <si>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</si>
  <si>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</si>
  <si>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</si>
  <si>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</si>
  <si>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</si>
  <si>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</si>
  <si>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</si>
  <si>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</si>
  <si>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</si>
  <si>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</si>
  <si>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</si>
  <si>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</si>
  <si>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</si>
  <si>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</si>
  <si>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</si>
  <si>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</si>
  <si>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</si>
  <si>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</si>
  <si>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</si>
  <si>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</si>
  <si>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</si>
  <si>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</si>
  <si>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</si>
  <si>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</si>
  <si>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</si>
  <si>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</si>
  <si>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</si>
  <si>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</si>
  <si>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</si>
  <si>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</si>
  <si>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</si>
  <si>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</si>
  <si>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</si>
  <si>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</si>
  <si>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</si>
  <si>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</si>
  <si>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</si>
  <si>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</si>
  <si>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</si>
  <si>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</si>
  <si>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</si>
  <si>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</si>
  <si>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</si>
  <si>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</si>
  <si>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</si>
  <si>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</si>
  <si>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</si>
  <si>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</si>
  <si>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</si>
  <si>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</si>
  <si>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</si>
  <si>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</si>
  <si>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</si>
  <si>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</si>
  <si>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</si>
  <si>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</si>
  <si>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</si>
  <si>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</si>
  <si>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</si>
  <si>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</si>
  <si>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</si>
  <si>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</si>
  <si>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</si>
  <si>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</si>
  <si>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</si>
  <si>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</si>
  <si>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</si>
  <si>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</si>
  <si>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</si>
  <si>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</si>
  <si>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</si>
  <si>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</si>
  <si>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</si>
  <si>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</si>
  <si>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</si>
  <si>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</si>
  <si>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</si>
  <si>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</si>
  <si>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</si>
  <si>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</si>
  <si>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</si>
  <si>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</si>
  <si>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</si>
  <si>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</si>
  <si>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</si>
  <si>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再審査・再評価調査事業</t>
  </si>
  <si>
    <t>厚生労働省</t>
  </si>
  <si>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</si>
  <si>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</si>
  <si>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</si>
  <si>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</si>
  <si>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医薬品、医療機器等の品質、有効性及び安全性の確保等に関する法律第14条の４、第１４条の６</t>
  </si>
  <si>
    <t>医薬品、医療機器等の品質、有効性及び安全性の確保等に関する法律（以下、医薬品医療機器等法とする）に基づく医薬品の再審査及び再評価を着実に推進するために必要な事業。
・再審査品目、再評価指定品目について、審議会で調査審議を行うとともに、ＧＬＰ査察を実施。
・医薬品の再評価について、医療の実態と医薬品医療機器等法上の承認との整合性を図るための情報収集及び評価を実施。
・ＧＰＳＰの遵守状況調査及び再審査・再評価申請資料等の信頼性確保のためのＧＰＳＰ査察を実施。
・後発医薬品に関する試験検査を実施し、品質の確認を行い、結果を公表することで後発医薬品の品質に対する懸念の解消を図る。</t>
  </si>
  <si>
    <t>・再審査に関するＧＬＰ査察、申請品目について審議会で調査審議するための資料の整備、結果の公示、申請企業への通知等。
・再評価のための関連情報（最新知見）の追加的収集及び専門的評価（事前評価）。
・ＧＰＳＰ基準の遵守状況の調査及び再審査・再評価申請資料等の信頼性を確保するため、ＧＰＳＰ査察を実施。
・後発医薬品に関して、（独）医薬品医療機器総合機構の相談窓口に寄せられた意見等について、国立医薬品食品衛生研究所において検討会を開催し検討を行う。また、国立医薬品食品衛生研究所等において、後発医薬品に関する試験検査を実施し、試験結果について検討会において検討し、その結果を公表する。</t>
    <rPh sb="237" eb="238">
      <t>トウ</t>
    </rPh>
    <phoneticPr fontId="5"/>
  </si>
  <si>
    <t>-</t>
  </si>
  <si>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</si>
  <si>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</si>
  <si>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</si>
  <si>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</si>
  <si>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</si>
  <si>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委員等旅費</t>
    <rPh sb="0" eb="3">
      <t>イイントウ</t>
    </rPh>
    <rPh sb="3" eb="5">
      <t>リョヒ</t>
    </rPh>
    <phoneticPr fontId="5"/>
  </si>
  <si>
    <t>諸謝金</t>
    <rPh sb="0" eb="1">
      <t>ショ</t>
    </rPh>
    <rPh sb="1" eb="3">
      <t>シャキン</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</si>
  <si>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</si>
  <si>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</si>
  <si>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</si>
  <si>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</si>
  <si>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</si>
  <si>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</si>
  <si>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</si>
  <si>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本事業は、医薬品の品質、安全性及び有効性を確保することを目的として、医薬品医療機器等法に基づく再審査・再評価を適切に実施することを目標としている。しかし、これらは申請や検討会に基づいて実施されるものであるため、予め定量的な目標を設定することは困難である。</t>
  </si>
  <si>
    <t>後発医薬品品質情報検討会において検討対象とされ、その後結果報告がなされた成分数</t>
  </si>
  <si>
    <t>成分</t>
    <rPh sb="0" eb="2">
      <t>セイブン</t>
    </rPh>
    <phoneticPr fontId="5"/>
  </si>
  <si>
    <t>-</t>
    <phoneticPr fontId="5"/>
  </si>
  <si>
    <t>後発医薬品品質情報検討会において検討対象とされたものについて、適切に品質確認試験を実施し、結果報告を的確に行う。</t>
    <phoneticPr fontId="5"/>
  </si>
  <si>
    <t>-</t>
    <phoneticPr fontId="5"/>
  </si>
  <si>
    <t>-</t>
    <phoneticPr fontId="5"/>
  </si>
  <si>
    <t>同等性試験ガイドライン検討会の開催回数</t>
  </si>
  <si>
    <t>回</t>
    <rPh sb="0" eb="1">
      <t>カイ</t>
    </rPh>
    <phoneticPr fontId="5"/>
  </si>
  <si>
    <t>-</t>
    <phoneticPr fontId="5"/>
  </si>
  <si>
    <t>Ｘ「後発医薬品品質情報提供等推進費執行額（千円）」
／
Ｙ「後発医薬品品質情報検討会に結果報告された成分数（件）」　　　　　　　　　</t>
  </si>
  <si>
    <t>千円/成分</t>
    <rPh sb="0" eb="2">
      <t>センエン</t>
    </rPh>
    <rPh sb="3" eb="5">
      <t>セイブン</t>
    </rPh>
    <phoneticPr fontId="5"/>
  </si>
  <si>
    <t>　　X/Y</t>
  </si>
  <si>
    <t>83,610/11</t>
  </si>
  <si>
    <t>75,921/8</t>
  </si>
  <si>
    <t>品質・有効性・安全性の高い医薬品・医療機器・再生医療等製品を国民が適切に利用できるようにすること(I-6)</t>
  </si>
  <si>
    <t>有効性・安全性の高い新医薬品等を迅速に提供できるようにすること(I-6-1)</t>
  </si>
  <si>
    <t>-</t>
    <phoneticPr fontId="5"/>
  </si>
  <si>
    <t>-</t>
    <phoneticPr fontId="5"/>
  </si>
  <si>
    <t>-</t>
    <phoneticPr fontId="5"/>
  </si>
  <si>
    <t>-</t>
    <phoneticPr fontId="5"/>
  </si>
  <si>
    <t>-</t>
    <phoneticPr fontId="5"/>
  </si>
  <si>
    <t>有</t>
  </si>
  <si>
    <t>‐</t>
  </si>
  <si>
    <t>化学物質の審査及び製造等の規制に関する法律施行費</t>
  </si>
  <si>
    <t>新規化学物質の有害性調査試験</t>
  </si>
  <si>
    <t>医薬品医療機器等法の他に、化審法及び安衛法のそれぞれにおいて、対象目的等の異なるGLP制度があるが、医薬品医療機器等法は医薬品の安全性確保を目的としている一方、安衛法は労働者の健康障害防止を、化審法は国民一般・生態系への影響防止を目的としたものである。
各法に基づき、各所管省庁・部局がそれぞれ届出内容の審査・評価や試験機関のGLP査察を行うが、上記の所掌の範囲に応じて、適切に役割分担を行っている。</t>
  </si>
  <si>
    <t>医薬品医療機器等法に基づく再審査、再評価事業については、医薬品の品質、安全性、有効性等を確保するためのものであり、国民の目的や社会のニーズを反映した事業である。</t>
  </si>
  <si>
    <t>再審査、再評価事業については、医薬品の承認を行っている国において実施すべき事業である。</t>
  </si>
  <si>
    <t>後発医薬品の品質の信頼性の向上を図るために必要かつ適切な事業であり、優先度の高い事業である。</t>
  </si>
  <si>
    <t xml:space="preserve">少額随契を除き、一般競争入札により競争性を確保しており、支出先の選定は妥当である。一者応札（応募）または競争性のない随意契約となっている案件については、必要に応じて仕様を見直す等、より競争性を確保してまいりたい。      </t>
  </si>
  <si>
    <t>妥当な水準であり、コスト削減に努めている。</t>
  </si>
  <si>
    <t>中間段階での支出は必要最低限のものに限定されており合理的である。</t>
  </si>
  <si>
    <t>費用・使途は、必要な経費に限定して支出している。</t>
  </si>
  <si>
    <t>委託事業において、委託先にて発生した作業負担が予定より少なく、当該業務に係る費用が安く抑えられたため。</t>
    <rPh sb="2" eb="4">
      <t>ジギョウ</t>
    </rPh>
    <rPh sb="9" eb="12">
      <t>イタクサキ</t>
    </rPh>
    <rPh sb="14" eb="16">
      <t>ハッセイ</t>
    </rPh>
    <rPh sb="23" eb="25">
      <t>ヨテイ</t>
    </rPh>
    <phoneticPr fontId="5"/>
  </si>
  <si>
    <t>一般競争の適切な実施など、可能な工夫を行っている。</t>
  </si>
  <si>
    <t>本事業は、申請や検討会に基づき医薬品の再審査・再評価を実施するものであり、定量的な目標を設定することは困難であるが、後発医薬品品質情報検討会において検討対象として選定された成分については、すべて翌年度までに試験を行い、結果報告をしており、事業としては妥当である。</t>
  </si>
  <si>
    <t>会議開催回数の見込みとの差については、メールの活用による検討などにより会議開催を必要最低限にできた結果であり、活動自体は概ね見込みどおりである。</t>
    <rPh sb="7" eb="9">
      <t>ミコ</t>
    </rPh>
    <rPh sb="12" eb="13">
      <t>サ</t>
    </rPh>
    <phoneticPr fontId="5"/>
  </si>
  <si>
    <t>後発医薬品品質情報検討会の検討結果をHPで公表するなど適切に活用している。</t>
  </si>
  <si>
    <t>点検対象外</t>
    <rPh sb="0" eb="2">
      <t>テンケン</t>
    </rPh>
    <rPh sb="2" eb="5">
      <t>タイショウガイ</t>
    </rPh>
    <phoneticPr fontId="5"/>
  </si>
  <si>
    <t>引き続き事業内容を精査しながら効率的な執行に努める。</t>
  </si>
  <si>
    <t>医薬品の品質、安全性、有効性等を確保するための事業であり、事業内容及び支出先については適切である。また、会議開催を必要最低限にしたことなどにより執行額を抑制することができた。</t>
  </si>
  <si>
    <t>201</t>
  </si>
  <si>
    <t>178</t>
    <phoneticPr fontId="5"/>
  </si>
  <si>
    <t>147</t>
    <phoneticPr fontId="5"/>
  </si>
  <si>
    <t>172</t>
    <phoneticPr fontId="5"/>
  </si>
  <si>
    <t>185</t>
    <phoneticPr fontId="5"/>
  </si>
  <si>
    <t>194</t>
    <phoneticPr fontId="5"/>
  </si>
  <si>
    <t>197</t>
    <phoneticPr fontId="5"/>
  </si>
  <si>
    <t>194</t>
    <phoneticPr fontId="5"/>
  </si>
  <si>
    <t>賃金</t>
    <rPh sb="0" eb="2">
      <t>チンギン</t>
    </rPh>
    <phoneticPr fontId="5"/>
  </si>
  <si>
    <t>雑役務費</t>
    <rPh sb="0" eb="3">
      <t>ザツエキム</t>
    </rPh>
    <rPh sb="3" eb="4">
      <t>ヒ</t>
    </rPh>
    <phoneticPr fontId="5"/>
  </si>
  <si>
    <t>備品費</t>
    <rPh sb="0" eb="3">
      <t>ビヒンヒ</t>
    </rPh>
    <phoneticPr fontId="5"/>
  </si>
  <si>
    <t>委員等旅費</t>
    <rPh sb="0" eb="3">
      <t>イイントウ</t>
    </rPh>
    <rPh sb="3" eb="5">
      <t>リョヒ</t>
    </rPh>
    <phoneticPr fontId="5"/>
  </si>
  <si>
    <t>諸謝金</t>
    <rPh sb="0" eb="1">
      <t>ショ</t>
    </rPh>
    <rPh sb="1" eb="3">
      <t>シャキン</t>
    </rPh>
    <phoneticPr fontId="5"/>
  </si>
  <si>
    <t>消耗品費</t>
    <rPh sb="0" eb="3">
      <t>ショウモウヒン</t>
    </rPh>
    <rPh sb="3" eb="4">
      <t>ヒ</t>
    </rPh>
    <phoneticPr fontId="5"/>
  </si>
  <si>
    <t>B.国立医薬品食品衛生研究所</t>
    <rPh sb="2" eb="14">
      <t>コクリツイヤクヒンショクヒンエイセイケンキュウジョ</t>
    </rPh>
    <phoneticPr fontId="5"/>
  </si>
  <si>
    <t>非常勤職員給与</t>
    <rPh sb="0" eb="3">
      <t>ヒジョウキン</t>
    </rPh>
    <rPh sb="3" eb="5">
      <t>ショクイン</t>
    </rPh>
    <rPh sb="5" eb="7">
      <t>キュウヨ</t>
    </rPh>
    <phoneticPr fontId="5"/>
  </si>
  <si>
    <t>光熱水料</t>
    <rPh sb="0" eb="2">
      <t>コウネツ</t>
    </rPh>
    <rPh sb="3" eb="4">
      <t>リョウ</t>
    </rPh>
    <phoneticPr fontId="5"/>
  </si>
  <si>
    <t>電気・ガス・水道使用料</t>
    <rPh sb="0" eb="2">
      <t>デンキ</t>
    </rPh>
    <rPh sb="6" eb="8">
      <t>スイドウ</t>
    </rPh>
    <rPh sb="8" eb="10">
      <t>シヨウ</t>
    </rPh>
    <rPh sb="10" eb="11">
      <t>リョウ</t>
    </rPh>
    <phoneticPr fontId="5"/>
  </si>
  <si>
    <t>研究用機器等の購入</t>
    <rPh sb="0" eb="3">
      <t>ケンキュウヨウ</t>
    </rPh>
    <rPh sb="3" eb="5">
      <t>キキ</t>
    </rPh>
    <rPh sb="5" eb="6">
      <t>トウ</t>
    </rPh>
    <rPh sb="7" eb="9">
      <t>コウニュウ</t>
    </rPh>
    <phoneticPr fontId="5"/>
  </si>
  <si>
    <t>試験研究補助業務及び事務補助等のための人材派遣業務、研究機器の修理・点検作業等、会議費等</t>
    <rPh sb="0" eb="2">
      <t>シケン</t>
    </rPh>
    <rPh sb="2" eb="4">
      <t>ケンキュウ</t>
    </rPh>
    <rPh sb="4" eb="6">
      <t>ホジョ</t>
    </rPh>
    <rPh sb="6" eb="8">
      <t>ギョウム</t>
    </rPh>
    <rPh sb="8" eb="9">
      <t>オヨ</t>
    </rPh>
    <rPh sb="10" eb="12">
      <t>ジム</t>
    </rPh>
    <rPh sb="12" eb="14">
      <t>ホジョ</t>
    </rPh>
    <rPh sb="14" eb="15">
      <t>トウ</t>
    </rPh>
    <rPh sb="19" eb="21">
      <t>ジンザイ</t>
    </rPh>
    <rPh sb="21" eb="23">
      <t>ハケン</t>
    </rPh>
    <rPh sb="23" eb="25">
      <t>ギョウム</t>
    </rPh>
    <rPh sb="26" eb="28">
      <t>ケンキュウ</t>
    </rPh>
    <rPh sb="28" eb="30">
      <t>キキ</t>
    </rPh>
    <rPh sb="31" eb="33">
      <t>シュウリ</t>
    </rPh>
    <rPh sb="34" eb="36">
      <t>テンケン</t>
    </rPh>
    <rPh sb="36" eb="39">
      <t>サギョウナド</t>
    </rPh>
    <rPh sb="40" eb="43">
      <t>カイギヒ</t>
    </rPh>
    <rPh sb="43" eb="44">
      <t>トウ</t>
    </rPh>
    <phoneticPr fontId="5"/>
  </si>
  <si>
    <t>事務用品、研究用具、試薬等の購入</t>
    <rPh sb="0" eb="2">
      <t>ジム</t>
    </rPh>
    <rPh sb="2" eb="4">
      <t>ヨウヒン</t>
    </rPh>
    <rPh sb="5" eb="7">
      <t>ケンキュウ</t>
    </rPh>
    <rPh sb="7" eb="9">
      <t>ヨウグ</t>
    </rPh>
    <rPh sb="10" eb="12">
      <t>シヤク</t>
    </rPh>
    <rPh sb="12" eb="13">
      <t>トウ</t>
    </rPh>
    <rPh sb="14" eb="16">
      <t>コウニュウ</t>
    </rPh>
    <phoneticPr fontId="5"/>
  </si>
  <si>
    <t>嘱託職員給与</t>
    <rPh sb="0" eb="2">
      <t>ショクタク</t>
    </rPh>
    <rPh sb="2" eb="4">
      <t>ショクイン</t>
    </rPh>
    <rPh sb="4" eb="6">
      <t>キュウヨ</t>
    </rPh>
    <phoneticPr fontId="5"/>
  </si>
  <si>
    <t>ジェネリック医薬品品質情報検討会等出席旅費</t>
    <phoneticPr fontId="5"/>
  </si>
  <si>
    <t>ジェネリック医薬品品質情報検討会等出席謝金</t>
    <rPh sb="19" eb="21">
      <t>シャキン</t>
    </rPh>
    <phoneticPr fontId="5"/>
  </si>
  <si>
    <t>C.（財）日本医薬情報センター</t>
    <phoneticPr fontId="5"/>
  </si>
  <si>
    <t>医療用医薬品最新品質情報集編集・作成業務等</t>
    <rPh sb="20" eb="21">
      <t>トウ</t>
    </rPh>
    <phoneticPr fontId="5"/>
  </si>
  <si>
    <t>D.委員Ａ</t>
    <rPh sb="2" eb="4">
      <t>イイン</t>
    </rPh>
    <phoneticPr fontId="5"/>
  </si>
  <si>
    <t>-</t>
    <phoneticPr fontId="5"/>
  </si>
  <si>
    <t>-</t>
    <phoneticPr fontId="5"/>
  </si>
  <si>
    <t>-</t>
    <phoneticPr fontId="5"/>
  </si>
  <si>
    <t>-</t>
    <phoneticPr fontId="5"/>
  </si>
  <si>
    <t>-</t>
    <phoneticPr fontId="5"/>
  </si>
  <si>
    <t>-</t>
    <phoneticPr fontId="5"/>
  </si>
  <si>
    <t>-</t>
    <phoneticPr fontId="5"/>
  </si>
  <si>
    <t>F. (株)池田理化</t>
    <phoneticPr fontId="5"/>
  </si>
  <si>
    <t>ヘッドスペースサンプラー付ガスクロマトグラフ質量分析計等</t>
    <rPh sb="27" eb="28">
      <t>トウ</t>
    </rPh>
    <phoneticPr fontId="5"/>
  </si>
  <si>
    <t>試験研究補助業務及び事務補助等のために必要な消耗品等</t>
    <rPh sb="0" eb="2">
      <t>シケン</t>
    </rPh>
    <rPh sb="2" eb="4">
      <t>ケンキュウ</t>
    </rPh>
    <rPh sb="4" eb="6">
      <t>ホジョ</t>
    </rPh>
    <rPh sb="6" eb="8">
      <t>ギョウム</t>
    </rPh>
    <rPh sb="8" eb="9">
      <t>オヨ</t>
    </rPh>
    <rPh sb="10" eb="12">
      <t>ジム</t>
    </rPh>
    <rPh sb="12" eb="14">
      <t>ホジョ</t>
    </rPh>
    <rPh sb="14" eb="15">
      <t>トウ</t>
    </rPh>
    <rPh sb="19" eb="21">
      <t>ヒツヨウ</t>
    </rPh>
    <rPh sb="22" eb="25">
      <t>ショウモウヒン</t>
    </rPh>
    <rPh sb="25" eb="26">
      <t>トウ</t>
    </rPh>
    <phoneticPr fontId="5"/>
  </si>
  <si>
    <t>非常勤職員Ａ</t>
    <rPh sb="0" eb="3">
      <t>ヒジョウキン</t>
    </rPh>
    <rPh sb="3" eb="5">
      <t>ショクイン</t>
    </rPh>
    <phoneticPr fontId="5"/>
  </si>
  <si>
    <t>非常勤職員Ｂ</t>
    <rPh sb="0" eb="3">
      <t>ヒジョウキン</t>
    </rPh>
    <rPh sb="3" eb="5">
      <t>ショクイン</t>
    </rPh>
    <phoneticPr fontId="5"/>
  </si>
  <si>
    <t>（有限）タケマエ</t>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</si>
  <si>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</si>
  <si>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</si>
  <si>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</si>
  <si>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</si>
  <si>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（株）じほう</t>
    <phoneticPr fontId="5"/>
  </si>
  <si>
    <t>非常勤職員Ｇ</t>
    <rPh sb="0" eb="3">
      <t>ヒジョウキン</t>
    </rPh>
    <rPh sb="3" eb="5">
      <t>ショクイン</t>
    </rPh>
    <phoneticPr fontId="5"/>
  </si>
  <si>
    <t>後発医薬品品質情報編集・校閲、印刷・製本</t>
    <phoneticPr fontId="5"/>
  </si>
  <si>
    <t>非常勤職員給与・賞与（賃金）</t>
  </si>
  <si>
    <t>非常勤職員給与・賞与（賃金）</t>
    <phoneticPr fontId="5"/>
  </si>
  <si>
    <t>-</t>
    <phoneticPr fontId="5"/>
  </si>
  <si>
    <t>-</t>
    <phoneticPr fontId="5"/>
  </si>
  <si>
    <t>-</t>
    <phoneticPr fontId="5"/>
  </si>
  <si>
    <t>-</t>
    <phoneticPr fontId="5"/>
  </si>
  <si>
    <t>-</t>
    <phoneticPr fontId="5"/>
  </si>
  <si>
    <t>-</t>
    <phoneticPr fontId="5"/>
  </si>
  <si>
    <t>-</t>
    <phoneticPr fontId="5"/>
  </si>
  <si>
    <t>国立医薬品食品衛生研究所</t>
    <rPh sb="0" eb="12">
      <t>コクリツイヤクヒンショクヒンエイセイケンキュウジョ</t>
    </rPh>
    <phoneticPr fontId="5"/>
  </si>
  <si>
    <t>後発医薬品品質情報提供に係る試験検査等（支出委任）</t>
    <phoneticPr fontId="5"/>
  </si>
  <si>
    <t>-</t>
    <phoneticPr fontId="5"/>
  </si>
  <si>
    <t>（財）日本医薬情報センター</t>
  </si>
  <si>
    <t>医療用医薬品最新品質情報集編集・作成</t>
  </si>
  <si>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</si>
  <si>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</si>
  <si>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</si>
  <si>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</si>
  <si>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</si>
  <si>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</si>
  <si>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</si>
  <si>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</si>
  <si>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</si>
  <si>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</si>
  <si>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phoneticPr fontId="5"/>
  </si>
  <si>
    <t>-</t>
    <phoneticPr fontId="5"/>
  </si>
  <si>
    <t>ジェネリック医薬品品質情報検討会ワーキング出席謝金・旅費</t>
  </si>
  <si>
    <t>-</t>
    <phoneticPr fontId="5"/>
  </si>
  <si>
    <t>-</t>
    <phoneticPr fontId="5"/>
  </si>
  <si>
    <t>東京電力エナジーパートナー（株）</t>
    <phoneticPr fontId="5"/>
  </si>
  <si>
    <t>ＷＤＢ（株）</t>
    <phoneticPr fontId="5"/>
  </si>
  <si>
    <t>アドバンテック（株）</t>
    <phoneticPr fontId="5"/>
  </si>
  <si>
    <t>新東産業（株）</t>
    <phoneticPr fontId="5"/>
  </si>
  <si>
    <t>東京ガス（株）</t>
    <phoneticPr fontId="5"/>
  </si>
  <si>
    <t>川崎市上下水道局</t>
    <phoneticPr fontId="5"/>
  </si>
  <si>
    <t>(株)池田理化</t>
    <phoneticPr fontId="5"/>
  </si>
  <si>
    <t>（株）バイオテック・ラボ</t>
    <phoneticPr fontId="5"/>
  </si>
  <si>
    <t>日本空調サービス（株）横浜支店</t>
    <phoneticPr fontId="5"/>
  </si>
  <si>
    <t>嘱託職員</t>
    <rPh sb="0" eb="2">
      <t>ショクタク</t>
    </rPh>
    <rPh sb="2" eb="4">
      <t>ショクイン</t>
    </rPh>
    <phoneticPr fontId="5"/>
  </si>
  <si>
    <t>-</t>
    <phoneticPr fontId="5"/>
  </si>
  <si>
    <t>試験研究業務等のための人材派遣業務</t>
  </si>
  <si>
    <t>電気使用料（光熱水費）</t>
    <rPh sb="0" eb="2">
      <t>デンキ</t>
    </rPh>
    <rPh sb="2" eb="4">
      <t>シヨウ</t>
    </rPh>
    <rPh sb="4" eb="5">
      <t>リョウ</t>
    </rPh>
    <rPh sb="6" eb="10">
      <t>コウネツスイヒ</t>
    </rPh>
    <phoneticPr fontId="5"/>
  </si>
  <si>
    <t>庁舎管理業務</t>
    <rPh sb="0" eb="2">
      <t>チョウシャ</t>
    </rPh>
    <rPh sb="2" eb="4">
      <t>カンリ</t>
    </rPh>
    <rPh sb="4" eb="6">
      <t>ギョウム</t>
    </rPh>
    <phoneticPr fontId="5"/>
  </si>
  <si>
    <t>空調設備管理業務</t>
    <rPh sb="0" eb="2">
      <t>クウチョウ</t>
    </rPh>
    <rPh sb="2" eb="4">
      <t>セツビ</t>
    </rPh>
    <rPh sb="4" eb="6">
      <t>カンリ</t>
    </rPh>
    <rPh sb="6" eb="8">
      <t>ギョウム</t>
    </rPh>
    <phoneticPr fontId="5"/>
  </si>
  <si>
    <t>事務用品の購入</t>
    <rPh sb="0" eb="2">
      <t>ジム</t>
    </rPh>
    <rPh sb="2" eb="4">
      <t>ヨウヒン</t>
    </rPh>
    <rPh sb="5" eb="7">
      <t>コウニュウ</t>
    </rPh>
    <phoneticPr fontId="5"/>
  </si>
  <si>
    <t>嘱託職員給与（賃金）</t>
    <rPh sb="0" eb="2">
      <t>ショクタク</t>
    </rPh>
    <rPh sb="2" eb="4">
      <t>ショクイン</t>
    </rPh>
    <rPh sb="4" eb="6">
      <t>キュウヨ</t>
    </rPh>
    <rPh sb="7" eb="9">
      <t>チンギン</t>
    </rPh>
    <phoneticPr fontId="5"/>
  </si>
  <si>
    <t>-</t>
    <phoneticPr fontId="5"/>
  </si>
  <si>
    <t>(株)池田理化</t>
    <phoneticPr fontId="5"/>
  </si>
  <si>
    <t>島津サイエンス東日本（株）</t>
    <phoneticPr fontId="5"/>
  </si>
  <si>
    <t>（株）バイオテック・ラボ</t>
    <phoneticPr fontId="5"/>
  </si>
  <si>
    <t>三協ラボサービス（株）</t>
    <phoneticPr fontId="5"/>
  </si>
  <si>
    <t>日本電子（株）東京支店</t>
    <phoneticPr fontId="5"/>
  </si>
  <si>
    <t>(株)大日本精機</t>
    <phoneticPr fontId="5"/>
  </si>
  <si>
    <t>岩井化学薬品(株)</t>
    <phoneticPr fontId="5"/>
  </si>
  <si>
    <t>尾崎理化(株)</t>
    <phoneticPr fontId="5"/>
  </si>
  <si>
    <t>浜松ホトニクス（株）</t>
    <phoneticPr fontId="5"/>
  </si>
  <si>
    <t>（株）アイビック・リサーチ</t>
    <phoneticPr fontId="5"/>
  </si>
  <si>
    <t>研究用機器・研究用消耗品購入等</t>
  </si>
  <si>
    <t>国立医薬品食品衛生研究所実験動物飼育管理業務</t>
  </si>
  <si>
    <t>-</t>
    <phoneticPr fontId="5"/>
  </si>
  <si>
    <t>-</t>
    <phoneticPr fontId="5"/>
  </si>
  <si>
    <t>-</t>
    <phoneticPr fontId="5"/>
  </si>
  <si>
    <t>後発医薬品に関して、（独）医薬品医療機器総合機構の相談窓口に寄せられた意見等について、国立医薬品食品衛生研究所において検討会を開催し、評価検討を行う。
平成28年度検討会開催回数：2回
平成29年度検討会開催回数：2回
平成30年度検討会開催回数：2回</t>
    <rPh sb="93" eb="95">
      <t>ヘイセイ</t>
    </rPh>
    <rPh sb="97" eb="99">
      <t>ネンド</t>
    </rPh>
    <rPh sb="99" eb="102">
      <t>ケントウカイ</t>
    </rPh>
    <rPh sb="102" eb="104">
      <t>カイサイ</t>
    </rPh>
    <rPh sb="104" eb="106">
      <t>カイスウ</t>
    </rPh>
    <rPh sb="108" eb="109">
      <t>カイ</t>
    </rPh>
    <phoneticPr fontId="5"/>
  </si>
  <si>
    <t>後発医薬品に関して、（独）医薬品医療機器総合機構の相談窓口に寄せられた意見等について、国立医薬品食品衛生研究所において検討会を開催し、評価検討を行い、後発医薬品の品質に関する信頼性の向上に努めている。（平成28年度：2回、平成29年度2回、平成30年度2回）　</t>
  </si>
  <si>
    <t>KPIとの関係はないが、本事業の達成手段である、再審査・再評価調査事業の予算額等については平成28年度当初予算1.06億円（執行額0.95億円）、平成29年度当初予算0.99億円（執行額0.81億円）、平成30年度当初予算1.04億円（執行額0.88億円）、平成31年度当初予算1.04億円であり、有効性・安全性の高い新医薬品・新医療機器の迅速な承認審査の推進のため役立てることで、後発医薬品に係る数量シェアの目標達成に向けて安定供給、信頼性の向上、情報提供の充実、診療報酬上の措置など必要な追加的措置を講じることを可能としている。</t>
    <rPh sb="62" eb="64">
      <t>シッコウ</t>
    </rPh>
    <rPh sb="64" eb="65">
      <t>ガク</t>
    </rPh>
    <rPh sb="69" eb="71">
      <t>オクエン</t>
    </rPh>
    <rPh sb="101" eb="103">
      <t>ヘイセイ</t>
    </rPh>
    <rPh sb="105" eb="107">
      <t>ネンド</t>
    </rPh>
    <rPh sb="107" eb="109">
      <t>トウショ</t>
    </rPh>
    <rPh sb="109" eb="111">
      <t>ヨサン</t>
    </rPh>
    <rPh sb="115" eb="117">
      <t>オクエン</t>
    </rPh>
    <rPh sb="118" eb="120">
      <t>シッコウ</t>
    </rPh>
    <rPh sb="120" eb="121">
      <t>ガク</t>
    </rPh>
    <rPh sb="125" eb="127">
      <t>オクエン</t>
    </rPh>
    <rPh sb="129" eb="131">
      <t>ヘイセイ</t>
    </rPh>
    <rPh sb="133" eb="135">
      <t>ネンド</t>
    </rPh>
    <rPh sb="135" eb="137">
      <t>トウショ</t>
    </rPh>
    <rPh sb="137" eb="139">
      <t>ヨサン</t>
    </rPh>
    <rPh sb="143" eb="145">
      <t>オクエン</t>
    </rPh>
    <phoneticPr fontId="5"/>
  </si>
  <si>
    <t>経済財政運営と改革の基礎方針2018（平成30年6月15日閣議決定）</t>
    <rPh sb="0" eb="2">
      <t>ケイザイ</t>
    </rPh>
    <rPh sb="2" eb="4">
      <t>ザイセイ</t>
    </rPh>
    <rPh sb="4" eb="6">
      <t>ウンエイ</t>
    </rPh>
    <rPh sb="7" eb="9">
      <t>カイカク</t>
    </rPh>
    <rPh sb="10" eb="12">
      <t>キソ</t>
    </rPh>
    <rPh sb="12" eb="14">
      <t>ホウシン</t>
    </rPh>
    <rPh sb="19" eb="21">
      <t>ヘイセイ</t>
    </rPh>
    <rPh sb="23" eb="24">
      <t>ネン</t>
    </rPh>
    <rPh sb="25" eb="26">
      <t>ガツ</t>
    </rPh>
    <rPh sb="28" eb="29">
      <t>ニチ</t>
    </rPh>
    <rPh sb="29" eb="31">
      <t>カクギ</t>
    </rPh>
    <rPh sb="31" eb="33">
      <t>ケッテイ</t>
    </rPh>
    <phoneticPr fontId="5"/>
  </si>
  <si>
    <t>-</t>
    <phoneticPr fontId="5"/>
  </si>
  <si>
    <t>82,201/12</t>
    <phoneticPr fontId="5"/>
  </si>
  <si>
    <t>-</t>
    <phoneticPr fontId="5"/>
  </si>
  <si>
    <t>非常勤職員H</t>
    <rPh sb="0" eb="3">
      <t>ヒジョウキン</t>
    </rPh>
    <rPh sb="3" eb="5">
      <t>ショクイン</t>
    </rPh>
    <phoneticPr fontId="5"/>
  </si>
  <si>
    <t>-</t>
    <phoneticPr fontId="5"/>
  </si>
  <si>
    <t>-</t>
    <phoneticPr fontId="5"/>
  </si>
  <si>
    <t>ガス使用料（光熱水費）</t>
    <rPh sb="2" eb="4">
      <t>シヨウ</t>
    </rPh>
    <rPh sb="4" eb="5">
      <t>リョウ</t>
    </rPh>
    <rPh sb="6" eb="10">
      <t>コウネツスイヒ</t>
    </rPh>
    <phoneticPr fontId="5"/>
  </si>
  <si>
    <t>上下水道使用料（光熱水費）</t>
    <rPh sb="0" eb="3">
      <t>ジョウゲスイ</t>
    </rPh>
    <rPh sb="3" eb="4">
      <t>ドウ</t>
    </rPh>
    <rPh sb="4" eb="6">
      <t>シヨウ</t>
    </rPh>
    <rPh sb="6" eb="7">
      <t>リョウ</t>
    </rPh>
    <rPh sb="8" eb="12">
      <t>コウネツスイヒ</t>
    </rPh>
    <phoneticPr fontId="5"/>
  </si>
  <si>
    <t>４９．後発医薬品の使用促進</t>
    <rPh sb="3" eb="5">
      <t>コウハツ</t>
    </rPh>
    <rPh sb="5" eb="8">
      <t>イヤクヒン</t>
    </rPh>
    <rPh sb="9" eb="11">
      <t>シヨウ</t>
    </rPh>
    <rPh sb="11" eb="13">
      <t>ソクシン</t>
    </rPh>
    <phoneticPr fontId="5"/>
  </si>
  <si>
    <t>一定期間経過した医薬品の再評価や後発医薬品の品質検査等、医薬品の信頼確保のために必要な経費であることから、引き続き、必要な予算額を確保し、適正な執行に努めること。</t>
    <rPh sb="0" eb="2">
      <t>イッテイ</t>
    </rPh>
    <rPh sb="2" eb="4">
      <t>キカン</t>
    </rPh>
    <rPh sb="4" eb="6">
      <t>ケイカ</t>
    </rPh>
    <rPh sb="8" eb="11">
      <t>イヤクヒン</t>
    </rPh>
    <rPh sb="12" eb="15">
      <t>サイヒョウカ</t>
    </rPh>
    <rPh sb="16" eb="21">
      <t>コウハツイヤクヒン</t>
    </rPh>
    <rPh sb="22" eb="24">
      <t>ヒンシツ</t>
    </rPh>
    <rPh sb="24" eb="26">
      <t>ケンサ</t>
    </rPh>
    <rPh sb="26" eb="27">
      <t>トウ</t>
    </rPh>
    <rPh sb="28" eb="31">
      <t>イヤクヒン</t>
    </rPh>
    <rPh sb="32" eb="34">
      <t>シンライ</t>
    </rPh>
    <rPh sb="34" eb="36">
      <t>カクホ</t>
    </rPh>
    <rPh sb="40" eb="42">
      <t>ヒツヨウ</t>
    </rPh>
    <rPh sb="43" eb="45">
      <t>ケイヒ</t>
    </rPh>
    <phoneticPr fontId="5"/>
  </si>
  <si>
    <t>-</t>
    <phoneticPr fontId="5"/>
  </si>
  <si>
    <t>A.非常勤職員A</t>
    <rPh sb="2" eb="5">
      <t>ヒジョウキン</t>
    </rPh>
    <rPh sb="5" eb="7">
      <t>ショクイン</t>
    </rPh>
    <phoneticPr fontId="5"/>
  </si>
  <si>
    <t>E.東京電力エナジーパートナー（株）</t>
    <phoneticPr fontId="5"/>
  </si>
  <si>
    <t>光熱水料</t>
    <phoneticPr fontId="5"/>
  </si>
  <si>
    <t>電気・ガス・水道使用料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</si>
</sst>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740</xdr:row>
      <xdr:rowOff>0</xdr:rowOff>
    </xdr:from>
    <xdr:to>
      <xdr:col>35</xdr:col>
      <xdr:colOff>162966</xdr:colOff>
      <xdr:row>741</xdr:row>
      <xdr:rowOff>280648</xdr:rowOff>
    </xdr:to>
    <xdr:sp macro="" textlink="">
      <xdr:nvSpPr>
        <xdr:cNvPr id="4" name="正方形/長方形 3"/>
        <xdr:cNvSpPr/>
      </xdr:nvSpPr>
      <xdr:spPr>
        <a:xfrm>
          <a:off x="4694464" y="45881585"/>
          <a:ext cx="2612252" cy="62933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８８．２万円</a:t>
          </a:r>
          <a:endParaRPr kumimoji="1" lang="en-US" altLang="ja-JP" sz="1000">
            <a:solidFill>
              <a:sysClr val="windowText" lastClr="000000"/>
            </a:solidFill>
          </a:endParaRPr>
        </a:p>
      </xdr:txBody>
    </xdr:sp>
    <xdr:clientData/>
  </xdr:twoCellAnchor>
  <xdr:twoCellAnchor>
    <xdr:from>
      <xdr:col>23</xdr:col>
      <xdr:colOff>0</xdr:colOff>
      <xdr:row>742</xdr:row>
      <xdr:rowOff>0</xdr:rowOff>
    </xdr:from>
    <xdr:to>
      <xdr:col>35</xdr:col>
      <xdr:colOff>158090</xdr:colOff>
      <xdr:row>744</xdr:row>
      <xdr:rowOff>43543</xdr:rowOff>
    </xdr:to>
    <xdr:sp macro="" textlink="">
      <xdr:nvSpPr>
        <xdr:cNvPr id="5" name="大かっこ 4"/>
        <xdr:cNvSpPr/>
      </xdr:nvSpPr>
      <xdr:spPr>
        <a:xfrm>
          <a:off x="4694464" y="46578951"/>
          <a:ext cx="2607376" cy="7409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・後発医薬品の同等性試験ガイドライン検討会</a:t>
          </a:r>
          <a:endParaRPr lang="ja-JP" altLang="ja-JP" sz="900">
            <a:effectLst/>
          </a:endParaRPr>
        </a:p>
        <a:p>
          <a:r>
            <a:rPr kumimoji="1" lang="ja-JP" altLang="ja-JP" sz="900">
              <a:solidFill>
                <a:schemeClr val="tx1"/>
              </a:solidFill>
              <a:effectLst/>
              <a:latin typeface="+mn-lt"/>
              <a:ea typeface="+mn-ea"/>
              <a:cs typeface="+mn-cs"/>
            </a:rPr>
            <a:t>・後発医薬品品質情報提供推進事業等</a:t>
          </a:r>
          <a:endParaRPr lang="ja-JP" altLang="ja-JP" sz="900">
            <a:effectLst/>
          </a:endParaRPr>
        </a:p>
        <a:p>
          <a:r>
            <a:rPr kumimoji="1" lang="ja-JP" altLang="ja-JP" sz="900">
              <a:solidFill>
                <a:schemeClr val="tx1"/>
              </a:solidFill>
              <a:effectLst/>
              <a:latin typeface="+mn-lt"/>
              <a:ea typeface="+mn-ea"/>
              <a:cs typeface="+mn-cs"/>
            </a:rPr>
            <a:t>・医療用医薬品品質情報集の発送</a:t>
          </a:r>
          <a:endParaRPr lang="ja-JP" altLang="ja-JP" sz="900">
            <a:effectLst/>
          </a:endParaRPr>
        </a:p>
        <a:p>
          <a:r>
            <a:rPr kumimoji="1" lang="ja-JP" altLang="ja-JP" sz="900">
              <a:solidFill>
                <a:schemeClr val="tx1"/>
              </a:solidFill>
              <a:effectLst/>
              <a:latin typeface="+mn-lt"/>
              <a:ea typeface="+mn-ea"/>
              <a:cs typeface="+mn-cs"/>
            </a:rPr>
            <a:t>・後発医薬品品質評価試験</a:t>
          </a:r>
          <a:endParaRPr lang="ja-JP" altLang="ja-JP" sz="900">
            <a:effectLst/>
          </a:endParaRPr>
        </a:p>
        <a:p>
          <a:pPr algn="l"/>
          <a:endParaRPr kumimoji="1" lang="ja-JP" altLang="en-US" sz="900"/>
        </a:p>
      </xdr:txBody>
    </xdr:sp>
    <xdr:clientData/>
  </xdr:twoCellAnchor>
  <xdr:twoCellAnchor>
    <xdr:from>
      <xdr:col>29</xdr:col>
      <xdr:colOff>8504</xdr:colOff>
      <xdr:row>744</xdr:row>
      <xdr:rowOff>0</xdr:rowOff>
    </xdr:from>
    <xdr:to>
      <xdr:col>29</xdr:col>
      <xdr:colOff>13266</xdr:colOff>
      <xdr:row>746</xdr:row>
      <xdr:rowOff>226559</xdr:rowOff>
    </xdr:to>
    <xdr:cxnSp macro="">
      <xdr:nvCxnSpPr>
        <xdr:cNvPr id="6" name="直線矢印コネクタ 5"/>
        <xdr:cNvCxnSpPr/>
      </xdr:nvCxnSpPr>
      <xdr:spPr>
        <a:xfrm flipH="1">
          <a:off x="5927611" y="47276317"/>
          <a:ext cx="4762" cy="923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25513</xdr:colOff>
      <xdr:row>744</xdr:row>
      <xdr:rowOff>340179</xdr:rowOff>
    </xdr:from>
    <xdr:to>
      <xdr:col>42</xdr:col>
      <xdr:colOff>183697</xdr:colOff>
      <xdr:row>744</xdr:row>
      <xdr:rowOff>340179</xdr:rowOff>
    </xdr:to>
    <xdr:cxnSp macro="">
      <xdr:nvCxnSpPr>
        <xdr:cNvPr id="7" name="直線コネクタ 6"/>
        <xdr:cNvCxnSpPr/>
      </xdr:nvCxnSpPr>
      <xdr:spPr>
        <a:xfrm>
          <a:off x="3291227" y="47616496"/>
          <a:ext cx="546497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25514</xdr:colOff>
      <xdr:row>744</xdr:row>
      <xdr:rowOff>331674</xdr:rowOff>
    </xdr:from>
    <xdr:to>
      <xdr:col>16</xdr:col>
      <xdr:colOff>39121</xdr:colOff>
      <xdr:row>747</xdr:row>
      <xdr:rowOff>68035</xdr:rowOff>
    </xdr:to>
    <xdr:cxnSp macro="">
      <xdr:nvCxnSpPr>
        <xdr:cNvPr id="8" name="直線矢印コネクタ 7"/>
        <xdr:cNvCxnSpPr/>
      </xdr:nvCxnSpPr>
      <xdr:spPr>
        <a:xfrm>
          <a:off x="3291228" y="47607991"/>
          <a:ext cx="13607" cy="7824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178594</xdr:colOff>
      <xdr:row>745</xdr:row>
      <xdr:rowOff>0</xdr:rowOff>
    </xdr:from>
    <xdr:to>
      <xdr:col>42</xdr:col>
      <xdr:colOff>187098</xdr:colOff>
      <xdr:row>746</xdr:row>
      <xdr:rowOff>297656</xdr:rowOff>
    </xdr:to>
    <xdr:cxnSp macro="">
      <xdr:nvCxnSpPr>
        <xdr:cNvPr id="9" name="直線矢印コネクタ 8"/>
        <xdr:cNvCxnSpPr/>
      </xdr:nvCxnSpPr>
      <xdr:spPr>
        <a:xfrm>
          <a:off x="8751094" y="47625000"/>
          <a:ext cx="8504" cy="6463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119063</xdr:colOff>
      <xdr:row>746</xdr:row>
      <xdr:rowOff>246629</xdr:rowOff>
    </xdr:from>
    <xdr:to>
      <xdr:col>32</xdr:col>
      <xdr:colOff>86633</xdr:colOff>
      <xdr:row>747</xdr:row>
      <xdr:rowOff>255134</xdr:rowOff>
    </xdr:to>
    <xdr:sp macro="" textlink="">
      <xdr:nvSpPr>
        <xdr:cNvPr id="10" name="正方形/長方形 9"/>
        <xdr:cNvSpPr/>
      </xdr:nvSpPr>
      <xdr:spPr>
        <a:xfrm>
          <a:off x="5221742" y="48220312"/>
          <a:ext cx="1396320" cy="35718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39</xdr:col>
      <xdr:colOff>25513</xdr:colOff>
      <xdr:row>746</xdr:row>
      <xdr:rowOff>280647</xdr:rowOff>
    </xdr:from>
    <xdr:to>
      <xdr:col>45</xdr:col>
      <xdr:colOff>197191</xdr:colOff>
      <xdr:row>747</xdr:row>
      <xdr:rowOff>289152</xdr:rowOff>
    </xdr:to>
    <xdr:sp macro="" textlink="">
      <xdr:nvSpPr>
        <xdr:cNvPr id="11" name="正方形/長方形 10"/>
        <xdr:cNvSpPr/>
      </xdr:nvSpPr>
      <xdr:spPr>
        <a:xfrm>
          <a:off x="7985692" y="48254330"/>
          <a:ext cx="1396320" cy="35718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37</xdr:col>
      <xdr:colOff>59532</xdr:colOff>
      <xdr:row>747</xdr:row>
      <xdr:rowOff>272143</xdr:rowOff>
    </xdr:from>
    <xdr:to>
      <xdr:col>48</xdr:col>
      <xdr:colOff>42522</xdr:colOff>
      <xdr:row>751</xdr:row>
      <xdr:rowOff>42636</xdr:rowOff>
    </xdr:to>
    <xdr:sp macro="" textlink="">
      <xdr:nvSpPr>
        <xdr:cNvPr id="13" name="正方形/長方形 12"/>
        <xdr:cNvSpPr/>
      </xdr:nvSpPr>
      <xdr:spPr>
        <a:xfrm>
          <a:off x="7611496" y="48594509"/>
          <a:ext cx="2228169" cy="116522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Ｃ．（財）日本医薬情報センター</a:t>
          </a:r>
          <a:endParaRPr kumimoji="1" lang="en-US" altLang="ja-JP" sz="1000">
            <a:solidFill>
              <a:sysClr val="windowText" lastClr="000000"/>
            </a:solidFill>
          </a:endParaRPr>
        </a:p>
        <a:p>
          <a:pPr algn="ctr"/>
          <a:r>
            <a:rPr kumimoji="1" lang="ja-JP" altLang="en-US" sz="1000">
              <a:solidFill>
                <a:sysClr val="windowText" lastClr="000000"/>
              </a:solidFill>
            </a:rPr>
            <a:t>２．９百万円</a:t>
          </a:r>
          <a:endParaRPr kumimoji="1" lang="en-US" altLang="ja-JP" sz="1000">
            <a:solidFill>
              <a:sysClr val="windowText" lastClr="000000"/>
            </a:solidFill>
          </a:endParaRPr>
        </a:p>
      </xdr:txBody>
    </xdr:sp>
    <xdr:clientData/>
  </xdr:twoCellAnchor>
  <xdr:twoCellAnchor>
    <xdr:from>
      <xdr:col>23</xdr:col>
      <xdr:colOff>127568</xdr:colOff>
      <xdr:row>747</xdr:row>
      <xdr:rowOff>280647</xdr:rowOff>
    </xdr:from>
    <xdr:to>
      <xdr:col>34</xdr:col>
      <xdr:colOff>110558</xdr:colOff>
      <xdr:row>751</xdr:row>
      <xdr:rowOff>59531</xdr:rowOff>
    </xdr:to>
    <xdr:sp macro="" textlink="">
      <xdr:nvSpPr>
        <xdr:cNvPr id="14" name="正方形/長方形 13"/>
        <xdr:cNvSpPr/>
      </xdr:nvSpPr>
      <xdr:spPr>
        <a:xfrm>
          <a:off x="4822032" y="48603013"/>
          <a:ext cx="2228169" cy="11736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Ｂ．国立医薬品食品衛生研究所</a:t>
          </a:r>
          <a:endParaRPr kumimoji="1" lang="en-US" altLang="ja-JP" sz="1000">
            <a:solidFill>
              <a:sysClr val="windowText" lastClr="000000"/>
            </a:solidFill>
          </a:endParaRPr>
        </a:p>
        <a:p>
          <a:pPr algn="ctr"/>
          <a:r>
            <a:rPr kumimoji="1" lang="ja-JP" altLang="en-US" sz="1000">
              <a:solidFill>
                <a:sysClr val="windowText" lastClr="000000"/>
              </a:solidFill>
            </a:rPr>
            <a:t>７４．６百万円</a:t>
          </a:r>
          <a:endParaRPr kumimoji="1" lang="en-US" altLang="ja-JP" sz="1000">
            <a:solidFill>
              <a:sysClr val="windowText" lastClr="000000"/>
            </a:solidFill>
          </a:endParaRPr>
        </a:p>
      </xdr:txBody>
    </xdr:sp>
    <xdr:clientData/>
  </xdr:twoCellAnchor>
  <xdr:twoCellAnchor>
    <xdr:from>
      <xdr:col>11</xdr:col>
      <xdr:colOff>119062</xdr:colOff>
      <xdr:row>747</xdr:row>
      <xdr:rowOff>263638</xdr:rowOff>
    </xdr:from>
    <xdr:to>
      <xdr:col>22</xdr:col>
      <xdr:colOff>98879</xdr:colOff>
      <xdr:row>751</xdr:row>
      <xdr:rowOff>38098</xdr:rowOff>
    </xdr:to>
    <xdr:sp macro="" textlink="">
      <xdr:nvSpPr>
        <xdr:cNvPr id="15" name="正方形/長方形 14"/>
        <xdr:cNvSpPr/>
      </xdr:nvSpPr>
      <xdr:spPr>
        <a:xfrm>
          <a:off x="2364241" y="48586004"/>
          <a:ext cx="2224995" cy="1169192"/>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Ａ．事務費</a:t>
          </a:r>
          <a:endParaRPr kumimoji="1" lang="en-US" altLang="ja-JP" sz="1000">
            <a:solidFill>
              <a:sysClr val="windowText" lastClr="000000"/>
            </a:solidFill>
          </a:endParaRPr>
        </a:p>
        <a:p>
          <a:pPr algn="ctr"/>
          <a:r>
            <a:rPr kumimoji="1" lang="ja-JP" altLang="en-US" sz="1000">
              <a:solidFill>
                <a:sysClr val="windowText" lastClr="000000"/>
              </a:solidFill>
            </a:rPr>
            <a:t>１０．７百万円　</a:t>
          </a:r>
          <a:endParaRPr kumimoji="1" lang="en-US" altLang="ja-JP" sz="1000">
            <a:solidFill>
              <a:sysClr val="windowText" lastClr="000000"/>
            </a:solidFill>
          </a:endParaRPr>
        </a:p>
      </xdr:txBody>
    </xdr:sp>
    <xdr:clientData/>
  </xdr:twoCellAnchor>
  <xdr:twoCellAnchor>
    <xdr:from>
      <xdr:col>11</xdr:col>
      <xdr:colOff>127567</xdr:colOff>
      <xdr:row>751</xdr:row>
      <xdr:rowOff>127567</xdr:rowOff>
    </xdr:from>
    <xdr:to>
      <xdr:col>22</xdr:col>
      <xdr:colOff>101034</xdr:colOff>
      <xdr:row>753</xdr:row>
      <xdr:rowOff>37419</xdr:rowOff>
    </xdr:to>
    <xdr:sp macro="" textlink="">
      <xdr:nvSpPr>
        <xdr:cNvPr id="17" name="大かっこ 16"/>
        <xdr:cNvSpPr/>
      </xdr:nvSpPr>
      <xdr:spPr>
        <a:xfrm>
          <a:off x="2372746" y="49844665"/>
          <a:ext cx="2218645" cy="6072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・賃金、委員等旅費、職員旅費、雑役務費、諸謝金、会議費等</a:t>
          </a:r>
          <a:endParaRPr kumimoji="1" lang="en-US" altLang="ja-JP" sz="900">
            <a:solidFill>
              <a:schemeClr val="tx1"/>
            </a:solidFill>
            <a:effectLst/>
            <a:latin typeface="+mn-lt"/>
            <a:ea typeface="+mn-ea"/>
            <a:cs typeface="+mn-cs"/>
          </a:endParaRPr>
        </a:p>
      </xdr:txBody>
    </xdr:sp>
    <xdr:clientData/>
  </xdr:twoCellAnchor>
  <xdr:twoCellAnchor>
    <xdr:from>
      <xdr:col>23</xdr:col>
      <xdr:colOff>144576</xdr:colOff>
      <xdr:row>751</xdr:row>
      <xdr:rowOff>153081</xdr:rowOff>
    </xdr:from>
    <xdr:to>
      <xdr:col>35</xdr:col>
      <xdr:colOff>47625</xdr:colOff>
      <xdr:row>752</xdr:row>
      <xdr:rowOff>201446</xdr:rowOff>
    </xdr:to>
    <xdr:sp macro="" textlink="">
      <xdr:nvSpPr>
        <xdr:cNvPr id="18" name="大かっこ 17"/>
        <xdr:cNvSpPr/>
      </xdr:nvSpPr>
      <xdr:spPr>
        <a:xfrm>
          <a:off x="4745151" y="49025856"/>
          <a:ext cx="2303349" cy="4007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後発医薬品品質情報提供推進事業等</a:t>
          </a:r>
          <a:endParaRPr lang="ja-JP" altLang="ja-JP" sz="900">
            <a:effectLst/>
          </a:endParaRPr>
        </a:p>
      </xdr:txBody>
    </xdr:sp>
    <xdr:clientData/>
  </xdr:twoCellAnchor>
  <xdr:twoCellAnchor>
    <xdr:from>
      <xdr:col>37</xdr:col>
      <xdr:colOff>110558</xdr:colOff>
      <xdr:row>751</xdr:row>
      <xdr:rowOff>161584</xdr:rowOff>
    </xdr:from>
    <xdr:to>
      <xdr:col>48</xdr:col>
      <xdr:colOff>84024</xdr:colOff>
      <xdr:row>753</xdr:row>
      <xdr:rowOff>7142</xdr:rowOff>
    </xdr:to>
    <xdr:sp macro="" textlink="">
      <xdr:nvSpPr>
        <xdr:cNvPr id="19" name="大かっこ 18"/>
        <xdr:cNvSpPr/>
      </xdr:nvSpPr>
      <xdr:spPr>
        <a:xfrm>
          <a:off x="7662522" y="49878682"/>
          <a:ext cx="2218645" cy="5429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・医療用医薬品最新品質情報集編集・作成業務</a:t>
          </a:r>
          <a:endParaRPr lang="ja-JP" altLang="ja-JP" sz="900">
            <a:effectLst/>
          </a:endParaRPr>
        </a:p>
      </xdr:txBody>
    </xdr:sp>
    <xdr:clientData/>
  </xdr:twoCellAnchor>
  <xdr:twoCellAnchor>
    <xdr:from>
      <xdr:col>29</xdr:col>
      <xdr:colOff>17010</xdr:colOff>
      <xdr:row>752</xdr:row>
      <xdr:rowOff>68035</xdr:rowOff>
    </xdr:from>
    <xdr:to>
      <xdr:col>29</xdr:col>
      <xdr:colOff>17010</xdr:colOff>
      <xdr:row>756</xdr:row>
      <xdr:rowOff>540203</xdr:rowOff>
    </xdr:to>
    <xdr:cxnSp macro="">
      <xdr:nvCxnSpPr>
        <xdr:cNvPr id="20" name="直線矢印コネクタ 19"/>
        <xdr:cNvCxnSpPr/>
      </xdr:nvCxnSpPr>
      <xdr:spPr>
        <a:xfrm>
          <a:off x="5936117" y="50133816"/>
          <a:ext cx="0" cy="1866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17010</xdr:colOff>
      <xdr:row>754</xdr:row>
      <xdr:rowOff>161585</xdr:rowOff>
    </xdr:from>
    <xdr:to>
      <xdr:col>42</xdr:col>
      <xdr:colOff>63275</xdr:colOff>
      <xdr:row>754</xdr:row>
      <xdr:rowOff>164647</xdr:rowOff>
    </xdr:to>
    <xdr:cxnSp macro="">
      <xdr:nvCxnSpPr>
        <xdr:cNvPr id="22" name="直線コネクタ 21"/>
        <xdr:cNvCxnSpPr/>
      </xdr:nvCxnSpPr>
      <xdr:spPr>
        <a:xfrm>
          <a:off x="3078617" y="50924732"/>
          <a:ext cx="5557158" cy="30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34018</xdr:colOff>
      <xdr:row>754</xdr:row>
      <xdr:rowOff>161585</xdr:rowOff>
    </xdr:from>
    <xdr:to>
      <xdr:col>42</xdr:col>
      <xdr:colOff>42523</xdr:colOff>
      <xdr:row>756</xdr:row>
      <xdr:rowOff>476250</xdr:rowOff>
    </xdr:to>
    <xdr:cxnSp macro="">
      <xdr:nvCxnSpPr>
        <xdr:cNvPr id="23" name="直線矢印コネクタ 22"/>
        <xdr:cNvCxnSpPr/>
      </xdr:nvCxnSpPr>
      <xdr:spPr>
        <a:xfrm flipH="1">
          <a:off x="8606518" y="50924732"/>
          <a:ext cx="8505" cy="10120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25513</xdr:colOff>
      <xdr:row>754</xdr:row>
      <xdr:rowOff>153080</xdr:rowOff>
    </xdr:from>
    <xdr:to>
      <xdr:col>15</xdr:col>
      <xdr:colOff>25514</xdr:colOff>
      <xdr:row>756</xdr:row>
      <xdr:rowOff>561295</xdr:rowOff>
    </xdr:to>
    <xdr:cxnSp macro="">
      <xdr:nvCxnSpPr>
        <xdr:cNvPr id="25" name="直線矢印コネクタ 24"/>
        <xdr:cNvCxnSpPr/>
      </xdr:nvCxnSpPr>
      <xdr:spPr>
        <a:xfrm>
          <a:off x="3087120" y="50916227"/>
          <a:ext cx="1" cy="11055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68036</xdr:colOff>
      <xdr:row>756</xdr:row>
      <xdr:rowOff>527277</xdr:rowOff>
    </xdr:from>
    <xdr:to>
      <xdr:col>46</xdr:col>
      <xdr:colOff>146276</xdr:colOff>
      <xdr:row>757</xdr:row>
      <xdr:rowOff>96836</xdr:rowOff>
    </xdr:to>
    <xdr:sp macro="" textlink="">
      <xdr:nvSpPr>
        <xdr:cNvPr id="28" name="正方形/長方形 27"/>
        <xdr:cNvSpPr/>
      </xdr:nvSpPr>
      <xdr:spPr>
        <a:xfrm>
          <a:off x="7620000" y="51987790"/>
          <a:ext cx="1915205" cy="23290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36</xdr:col>
      <xdr:colOff>136072</xdr:colOff>
      <xdr:row>757</xdr:row>
      <xdr:rowOff>136071</xdr:rowOff>
    </xdr:from>
    <xdr:to>
      <xdr:col>47</xdr:col>
      <xdr:colOff>114188</xdr:colOff>
      <xdr:row>758</xdr:row>
      <xdr:rowOff>170088</xdr:rowOff>
    </xdr:to>
    <xdr:sp macro="" textlink="">
      <xdr:nvSpPr>
        <xdr:cNvPr id="29" name="正方形/長方形 28"/>
        <xdr:cNvSpPr/>
      </xdr:nvSpPr>
      <xdr:spPr>
        <a:xfrm>
          <a:off x="7483929" y="52259933"/>
          <a:ext cx="2223295" cy="69736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Ｆ．民間会社等　２８社</a:t>
          </a:r>
          <a:endParaRPr kumimoji="1" lang="en-US" altLang="ja-JP" sz="1000">
            <a:solidFill>
              <a:sysClr val="windowText" lastClr="000000"/>
            </a:solidFill>
          </a:endParaRPr>
        </a:p>
        <a:p>
          <a:pPr algn="ctr"/>
          <a:r>
            <a:rPr kumimoji="1" lang="ja-JP" altLang="en-US" sz="1000">
              <a:solidFill>
                <a:sysClr val="windowText" lastClr="000000"/>
              </a:solidFill>
            </a:rPr>
            <a:t>３６．２百万円</a:t>
          </a:r>
          <a:endParaRPr kumimoji="1" lang="en-US" altLang="ja-JP" sz="1000">
            <a:solidFill>
              <a:sysClr val="windowText" lastClr="000000"/>
            </a:solidFill>
          </a:endParaRPr>
        </a:p>
      </xdr:txBody>
    </xdr:sp>
    <xdr:clientData/>
  </xdr:twoCellAnchor>
  <xdr:twoCellAnchor>
    <xdr:from>
      <xdr:col>36</xdr:col>
      <xdr:colOff>136071</xdr:colOff>
      <xdr:row>758</xdr:row>
      <xdr:rowOff>314666</xdr:rowOff>
    </xdr:from>
    <xdr:to>
      <xdr:col>47</xdr:col>
      <xdr:colOff>155461</xdr:colOff>
      <xdr:row>777</xdr:row>
      <xdr:rowOff>9525</xdr:rowOff>
    </xdr:to>
    <xdr:sp macro="" textlink="">
      <xdr:nvSpPr>
        <xdr:cNvPr id="30" name="大かっこ 29"/>
        <xdr:cNvSpPr/>
      </xdr:nvSpPr>
      <xdr:spPr>
        <a:xfrm>
          <a:off x="7336971" y="52283066"/>
          <a:ext cx="2219665" cy="7330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研究機器、研究用消耗品（試薬、器具）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a:t>
          </a:r>
          <a:r>
            <a:rPr kumimoji="1" lang="ja-JP" altLang="en-US" sz="900">
              <a:solidFill>
                <a:schemeClr val="tx1"/>
              </a:solidFill>
              <a:effectLst/>
              <a:latin typeface="+mn-lt"/>
              <a:ea typeface="+mn-ea"/>
              <a:cs typeface="+mn-cs"/>
            </a:rPr>
            <a:t>整備</a:t>
          </a:r>
          <a:r>
            <a:rPr kumimoji="1" lang="ja-JP" altLang="ja-JP" sz="900">
              <a:solidFill>
                <a:schemeClr val="tx1"/>
              </a:solidFill>
              <a:effectLst/>
              <a:latin typeface="+mn-lt"/>
              <a:ea typeface="+mn-ea"/>
              <a:cs typeface="+mn-cs"/>
            </a:rPr>
            <a:t>・修理等</a:t>
          </a:r>
          <a:endParaRPr lang="ja-JP" altLang="ja-JP" sz="900">
            <a:effectLst/>
          </a:endParaRPr>
        </a:p>
      </xdr:txBody>
    </xdr:sp>
    <xdr:clientData/>
  </xdr:twoCellAnchor>
  <xdr:twoCellAnchor>
    <xdr:from>
      <xdr:col>23</xdr:col>
      <xdr:colOff>127567</xdr:colOff>
      <xdr:row>756</xdr:row>
      <xdr:rowOff>629331</xdr:rowOff>
    </xdr:from>
    <xdr:to>
      <xdr:col>34</xdr:col>
      <xdr:colOff>108857</xdr:colOff>
      <xdr:row>758</xdr:row>
      <xdr:rowOff>302758</xdr:rowOff>
    </xdr:to>
    <xdr:sp macro="" textlink="">
      <xdr:nvSpPr>
        <xdr:cNvPr id="31" name="正方形/長方形 30"/>
        <xdr:cNvSpPr/>
      </xdr:nvSpPr>
      <xdr:spPr>
        <a:xfrm>
          <a:off x="4822031" y="52089844"/>
          <a:ext cx="2226469" cy="10001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Ｅ．事務費（衛研）</a:t>
          </a:r>
          <a:endParaRPr kumimoji="1" lang="en-US" altLang="ja-JP" sz="1000">
            <a:solidFill>
              <a:sysClr val="windowText" lastClr="000000"/>
            </a:solidFill>
          </a:endParaRPr>
        </a:p>
        <a:p>
          <a:pPr algn="ctr"/>
          <a:r>
            <a:rPr kumimoji="1" lang="ja-JP" altLang="en-US" sz="1000">
              <a:solidFill>
                <a:sysClr val="windowText" lastClr="000000"/>
              </a:solidFill>
            </a:rPr>
            <a:t>３７．４百万円</a:t>
          </a:r>
        </a:p>
      </xdr:txBody>
    </xdr:sp>
    <xdr:clientData/>
  </xdr:twoCellAnchor>
  <xdr:twoCellAnchor>
    <xdr:from>
      <xdr:col>23</xdr:col>
      <xdr:colOff>119063</xdr:colOff>
      <xdr:row>758</xdr:row>
      <xdr:rowOff>433728</xdr:rowOff>
    </xdr:from>
    <xdr:to>
      <xdr:col>34</xdr:col>
      <xdr:colOff>116227</xdr:colOff>
      <xdr:row>759</xdr:row>
      <xdr:rowOff>318068</xdr:rowOff>
    </xdr:to>
    <xdr:sp macro="" textlink="">
      <xdr:nvSpPr>
        <xdr:cNvPr id="32" name="大かっこ 31"/>
        <xdr:cNvSpPr/>
      </xdr:nvSpPr>
      <xdr:spPr>
        <a:xfrm>
          <a:off x="4813527" y="53220938"/>
          <a:ext cx="2242343" cy="5476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消耗品</a:t>
          </a:r>
          <a:r>
            <a:rPr kumimoji="1" lang="ja-JP" altLang="en-US" sz="900">
              <a:solidFill>
                <a:schemeClr val="tx1"/>
              </a:solidFill>
              <a:effectLst/>
              <a:latin typeface="+mn-lt"/>
              <a:ea typeface="+mn-ea"/>
              <a:cs typeface="+mn-cs"/>
            </a:rPr>
            <a:t>費、備品費、図書</a:t>
          </a:r>
          <a:endParaRPr kumimoji="1" lang="en-US" altLang="ja-JP" sz="900">
            <a:solidFill>
              <a:schemeClr val="tx1"/>
            </a:solidFill>
            <a:effectLst/>
            <a:latin typeface="+mn-lt"/>
            <a:ea typeface="+mn-ea"/>
            <a:cs typeface="+mn-cs"/>
          </a:endParaRPr>
        </a:p>
      </xdr:txBody>
    </xdr:sp>
    <xdr:clientData/>
  </xdr:twoCellAnchor>
  <xdr:twoCellAnchor>
    <xdr:from>
      <xdr:col>10</xdr:col>
      <xdr:colOff>34018</xdr:colOff>
      <xdr:row>756</xdr:row>
      <xdr:rowOff>595312</xdr:rowOff>
    </xdr:from>
    <xdr:to>
      <xdr:col>21</xdr:col>
      <xdr:colOff>16897</xdr:colOff>
      <xdr:row>758</xdr:row>
      <xdr:rowOff>272142</xdr:rowOff>
    </xdr:to>
    <xdr:sp macro="" textlink="">
      <xdr:nvSpPr>
        <xdr:cNvPr id="34" name="正方形/長方形 33"/>
        <xdr:cNvSpPr/>
      </xdr:nvSpPr>
      <xdr:spPr>
        <a:xfrm>
          <a:off x="2075089" y="52055825"/>
          <a:ext cx="2228058" cy="1003527"/>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Ｄ．委員等旅費、諸謝金（衛研）</a:t>
          </a:r>
          <a:endParaRPr kumimoji="1" lang="en-US" altLang="ja-JP" sz="1000">
            <a:solidFill>
              <a:sysClr val="windowText" lastClr="000000"/>
            </a:solidFill>
          </a:endParaRPr>
        </a:p>
        <a:p>
          <a:pPr algn="ctr"/>
          <a:r>
            <a:rPr kumimoji="1" lang="ja-JP" altLang="en-US" sz="1000">
              <a:solidFill>
                <a:sysClr val="windowText" lastClr="000000"/>
              </a:solidFill>
            </a:rPr>
            <a:t>１百万円</a:t>
          </a:r>
          <a:endParaRPr kumimoji="1" lang="en-US" altLang="ja-JP" sz="1000">
            <a:solidFill>
              <a:sysClr val="windowText" lastClr="000000"/>
            </a:solidFill>
          </a:endParaRPr>
        </a:p>
      </xdr:txBody>
    </xdr:sp>
    <xdr:clientData/>
  </xdr:twoCellAnchor>
  <xdr:twoCellAnchor>
    <xdr:from>
      <xdr:col>10</xdr:col>
      <xdr:colOff>34018</xdr:colOff>
      <xdr:row>758</xdr:row>
      <xdr:rowOff>442232</xdr:rowOff>
    </xdr:from>
    <xdr:to>
      <xdr:col>21</xdr:col>
      <xdr:colOff>15309</xdr:colOff>
      <xdr:row>759</xdr:row>
      <xdr:rowOff>202974</xdr:rowOff>
    </xdr:to>
    <xdr:sp macro="" textlink="">
      <xdr:nvSpPr>
        <xdr:cNvPr id="36" name="大かっこ 35"/>
        <xdr:cNvSpPr/>
      </xdr:nvSpPr>
      <xdr:spPr>
        <a:xfrm>
          <a:off x="2075089" y="53229442"/>
          <a:ext cx="2226470" cy="424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ジェネリック医薬品品質情報検討会</a:t>
          </a:r>
          <a:r>
            <a:rPr kumimoji="1" lang="ja-JP" altLang="en-US" sz="900">
              <a:solidFill>
                <a:schemeClr val="tx1"/>
              </a:solidFill>
              <a:effectLst/>
              <a:latin typeface="+mn-lt"/>
              <a:ea typeface="+mn-ea"/>
              <a:cs typeface="+mn-cs"/>
            </a:rPr>
            <a:t>等</a:t>
          </a:r>
          <a:endParaRPr kumimoji="1" lang="en-US" altLang="ja-JP" sz="900">
            <a:solidFill>
              <a:schemeClr val="tx1"/>
            </a:solidFill>
            <a:effectLst/>
            <a:latin typeface="+mn-lt"/>
            <a:ea typeface="+mn-ea"/>
            <a:cs typeface="+mn-cs"/>
          </a:endParaRPr>
        </a:p>
        <a:p>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Normal="75" zoomScaleSheetLayoutView="100" zoomScalePageLayoutView="85" workbookViewId="0">
      <selection activeCell="BI784" sqref="BI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217</v>
      </c>
      <c r="AT2" s="963"/>
      <c r="AU2" s="963"/>
      <c r="AV2" s="52" t="str">
        <f>IF(AW2="", "", "-")</f>
        <v/>
      </c>
      <c r="AW2" s="934"/>
      <c r="AX2" s="934"/>
    </row>
    <row r="3" spans="1:50" ht="21" customHeight="1" thickBot="1" x14ac:dyDescent="0.2">
      <c r="A3" s="882" t="s">
        <v>539</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566</v>
      </c>
      <c r="AK3" s="884"/>
      <c r="AL3" s="884"/>
      <c r="AM3" s="884"/>
      <c r="AN3" s="884"/>
      <c r="AO3" s="884"/>
      <c r="AP3" s="884"/>
      <c r="AQ3" s="884"/>
      <c r="AR3" s="884"/>
      <c r="AS3" s="884"/>
      <c r="AT3" s="884"/>
      <c r="AU3" s="884"/>
      <c r="AV3" s="884"/>
      <c r="AW3" s="884"/>
      <c r="AX3" s="24" t="s">
        <v>65</v>
      </c>
    </row>
    <row r="4" spans="1:50" ht="24.75" customHeight="1" x14ac:dyDescent="0.15">
      <c r="A4" s="710" t="s">
        <v>25</v>
      </c>
      <c r="B4" s="711"/>
      <c r="C4" s="711"/>
      <c r="D4" s="711"/>
      <c r="E4" s="711"/>
      <c r="F4" s="711"/>
      <c r="G4" s="688" t="s">
        <v>565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4" t="s">
        <v>178</v>
      </c>
      <c r="H5" s="855"/>
      <c r="I5" s="855"/>
      <c r="J5" s="855"/>
      <c r="K5" s="855"/>
      <c r="L5" s="855"/>
      <c r="M5" s="856" t="s">
        <v>66</v>
      </c>
      <c r="N5" s="857"/>
      <c r="O5" s="857"/>
      <c r="P5" s="857"/>
      <c r="Q5" s="857"/>
      <c r="R5" s="858"/>
      <c r="S5" s="859" t="s">
        <v>131</v>
      </c>
      <c r="T5" s="855"/>
      <c r="U5" s="855"/>
      <c r="V5" s="855"/>
      <c r="W5" s="855"/>
      <c r="X5" s="860"/>
      <c r="Y5" s="704" t="s">
        <v>3</v>
      </c>
      <c r="Z5" s="549"/>
      <c r="AA5" s="549"/>
      <c r="AB5" s="549"/>
      <c r="AC5" s="549"/>
      <c r="AD5" s="550"/>
      <c r="AE5" s="705" t="s">
        <v>568</v>
      </c>
      <c r="AF5" s="705"/>
      <c r="AG5" s="705"/>
      <c r="AH5" s="705"/>
      <c r="AI5" s="705"/>
      <c r="AJ5" s="705"/>
      <c r="AK5" s="705"/>
      <c r="AL5" s="705"/>
      <c r="AM5" s="705"/>
      <c r="AN5" s="705"/>
      <c r="AO5" s="705"/>
      <c r="AP5" s="706"/>
      <c r="AQ5" s="707" t="s">
        <v>569</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571</v>
      </c>
      <c r="H7" s="505"/>
      <c r="I7" s="505"/>
      <c r="J7" s="505"/>
      <c r="K7" s="505"/>
      <c r="L7" s="505"/>
      <c r="M7" s="505"/>
      <c r="N7" s="505"/>
      <c r="O7" s="505"/>
      <c r="P7" s="505"/>
      <c r="Q7" s="505"/>
      <c r="R7" s="505"/>
      <c r="S7" s="505"/>
      <c r="T7" s="505"/>
      <c r="U7" s="505"/>
      <c r="V7" s="505"/>
      <c r="W7" s="505"/>
      <c r="X7" s="506"/>
      <c r="Y7" s="945" t="s">
        <v>511</v>
      </c>
      <c r="Z7" s="449"/>
      <c r="AA7" s="449"/>
      <c r="AB7" s="449"/>
      <c r="AC7" s="449"/>
      <c r="AD7" s="946"/>
      <c r="AE7" s="935" t="s">
        <v>743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01" t="s">
        <v>378</v>
      </c>
      <c r="B8" s="502"/>
      <c r="C8" s="502"/>
      <c r="D8" s="502"/>
      <c r="E8" s="502"/>
      <c r="F8" s="503"/>
      <c r="G8" s="964" t="str">
        <f>入力規則等!A28</f>
        <v>-</v>
      </c>
      <c r="H8" s="726"/>
      <c r="I8" s="726"/>
      <c r="J8" s="726"/>
      <c r="K8" s="726"/>
      <c r="L8" s="726"/>
      <c r="M8" s="726"/>
      <c r="N8" s="726"/>
      <c r="O8" s="726"/>
      <c r="P8" s="726"/>
      <c r="Q8" s="726"/>
      <c r="R8" s="726"/>
      <c r="S8" s="726"/>
      <c r="T8" s="726"/>
      <c r="U8" s="726"/>
      <c r="V8" s="726"/>
      <c r="W8" s="726"/>
      <c r="X8" s="965"/>
      <c r="Y8" s="861" t="s">
        <v>379</v>
      </c>
      <c r="Z8" s="862"/>
      <c r="AA8" s="862"/>
      <c r="AB8" s="862"/>
      <c r="AC8" s="862"/>
      <c r="AD8" s="863"/>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75" customHeight="1" x14ac:dyDescent="0.15">
      <c r="A9" s="864" t="s">
        <v>23</v>
      </c>
      <c r="B9" s="865"/>
      <c r="C9" s="865"/>
      <c r="D9" s="865"/>
      <c r="E9" s="865"/>
      <c r="F9" s="865"/>
      <c r="G9" s="866" t="s">
        <v>572</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66" t="s">
        <v>30</v>
      </c>
      <c r="B10" s="667"/>
      <c r="C10" s="667"/>
      <c r="D10" s="667"/>
      <c r="E10" s="667"/>
      <c r="F10" s="667"/>
      <c r="G10" s="760" t="s">
        <v>573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6" t="s">
        <v>24</v>
      </c>
      <c r="B12" s="967"/>
      <c r="C12" s="967"/>
      <c r="D12" s="967"/>
      <c r="E12" s="967"/>
      <c r="F12" s="968"/>
      <c r="G12" s="766"/>
      <c r="H12" s="767"/>
      <c r="I12" s="767"/>
      <c r="J12" s="767"/>
      <c r="K12" s="767"/>
      <c r="L12" s="767"/>
      <c r="M12" s="767"/>
      <c r="N12" s="767"/>
      <c r="O12" s="767"/>
      <c r="P12" s="421" t="s">
        <v>530</v>
      </c>
      <c r="Q12" s="422"/>
      <c r="R12" s="422"/>
      <c r="S12" s="422"/>
      <c r="T12" s="422"/>
      <c r="U12" s="422"/>
      <c r="V12" s="423"/>
      <c r="W12" s="421" t="s">
        <v>527</v>
      </c>
      <c r="X12" s="422"/>
      <c r="Y12" s="422"/>
      <c r="Z12" s="422"/>
      <c r="AA12" s="422"/>
      <c r="AB12" s="422"/>
      <c r="AC12" s="423"/>
      <c r="AD12" s="421" t="s">
        <v>522</v>
      </c>
      <c r="AE12" s="422"/>
      <c r="AF12" s="422"/>
      <c r="AG12" s="422"/>
      <c r="AH12" s="422"/>
      <c r="AI12" s="422"/>
      <c r="AJ12" s="423"/>
      <c r="AK12" s="421" t="s">
        <v>515</v>
      </c>
      <c r="AL12" s="422"/>
      <c r="AM12" s="422"/>
      <c r="AN12" s="422"/>
      <c r="AO12" s="422"/>
      <c r="AP12" s="422"/>
      <c r="AQ12" s="423"/>
      <c r="AR12" s="421" t="s">
        <v>513</v>
      </c>
      <c r="AS12" s="422"/>
      <c r="AT12" s="422"/>
      <c r="AU12" s="422"/>
      <c r="AV12" s="422"/>
      <c r="AW12" s="422"/>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106</v>
      </c>
      <c r="Q13" s="664"/>
      <c r="R13" s="664"/>
      <c r="S13" s="664"/>
      <c r="T13" s="664"/>
      <c r="U13" s="664"/>
      <c r="V13" s="665"/>
      <c r="W13" s="663">
        <v>99</v>
      </c>
      <c r="X13" s="664"/>
      <c r="Y13" s="664"/>
      <c r="Z13" s="664"/>
      <c r="AA13" s="664"/>
      <c r="AB13" s="664"/>
      <c r="AC13" s="665"/>
      <c r="AD13" s="663">
        <v>104</v>
      </c>
      <c r="AE13" s="664"/>
      <c r="AF13" s="664"/>
      <c r="AG13" s="664"/>
      <c r="AH13" s="664"/>
      <c r="AI13" s="664"/>
      <c r="AJ13" s="665"/>
      <c r="AK13" s="663">
        <v>104</v>
      </c>
      <c r="AL13" s="664"/>
      <c r="AM13" s="664"/>
      <c r="AN13" s="664"/>
      <c r="AO13" s="664"/>
      <c r="AP13" s="664"/>
      <c r="AQ13" s="665"/>
      <c r="AR13" s="942">
        <v>104</v>
      </c>
      <c r="AS13" s="943"/>
      <c r="AT13" s="943"/>
      <c r="AU13" s="943"/>
      <c r="AV13" s="943"/>
      <c r="AW13" s="943"/>
      <c r="AX13" s="944"/>
    </row>
    <row r="14" spans="1:50" ht="21" customHeight="1" x14ac:dyDescent="0.15">
      <c r="A14" s="620"/>
      <c r="B14" s="621"/>
      <c r="C14" s="621"/>
      <c r="D14" s="621"/>
      <c r="E14" s="621"/>
      <c r="F14" s="622"/>
      <c r="G14" s="731"/>
      <c r="H14" s="732"/>
      <c r="I14" s="717" t="s">
        <v>8</v>
      </c>
      <c r="J14" s="768"/>
      <c r="K14" s="768"/>
      <c r="L14" s="768"/>
      <c r="M14" s="768"/>
      <c r="N14" s="768"/>
      <c r="O14" s="769"/>
      <c r="P14" s="663" t="s">
        <v>575</v>
      </c>
      <c r="Q14" s="664"/>
      <c r="R14" s="664"/>
      <c r="S14" s="664"/>
      <c r="T14" s="664"/>
      <c r="U14" s="664"/>
      <c r="V14" s="665"/>
      <c r="W14" s="663" t="s">
        <v>576</v>
      </c>
      <c r="X14" s="664"/>
      <c r="Y14" s="664"/>
      <c r="Z14" s="664"/>
      <c r="AA14" s="664"/>
      <c r="AB14" s="664"/>
      <c r="AC14" s="665"/>
      <c r="AD14" s="663" t="s">
        <v>576</v>
      </c>
      <c r="AE14" s="664"/>
      <c r="AF14" s="664"/>
      <c r="AG14" s="664"/>
      <c r="AH14" s="664"/>
      <c r="AI14" s="664"/>
      <c r="AJ14" s="665"/>
      <c r="AK14" s="663" t="s">
        <v>575</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575</v>
      </c>
      <c r="Q15" s="664"/>
      <c r="R15" s="664"/>
      <c r="S15" s="664"/>
      <c r="T15" s="664"/>
      <c r="U15" s="664"/>
      <c r="V15" s="665"/>
      <c r="W15" s="663" t="s">
        <v>575</v>
      </c>
      <c r="X15" s="664"/>
      <c r="Y15" s="664"/>
      <c r="Z15" s="664"/>
      <c r="AA15" s="664"/>
      <c r="AB15" s="664"/>
      <c r="AC15" s="665"/>
      <c r="AD15" s="663" t="s">
        <v>576</v>
      </c>
      <c r="AE15" s="664"/>
      <c r="AF15" s="664"/>
      <c r="AG15" s="664"/>
      <c r="AH15" s="664"/>
      <c r="AI15" s="664"/>
      <c r="AJ15" s="665"/>
      <c r="AK15" s="663" t="s">
        <v>575</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575</v>
      </c>
      <c r="Q16" s="664"/>
      <c r="R16" s="664"/>
      <c r="S16" s="664"/>
      <c r="T16" s="664"/>
      <c r="U16" s="664"/>
      <c r="V16" s="665"/>
      <c r="W16" s="663" t="s">
        <v>576</v>
      </c>
      <c r="X16" s="664"/>
      <c r="Y16" s="664"/>
      <c r="Z16" s="664"/>
      <c r="AA16" s="664"/>
      <c r="AB16" s="664"/>
      <c r="AC16" s="665"/>
      <c r="AD16" s="663" t="s">
        <v>577</v>
      </c>
      <c r="AE16" s="664"/>
      <c r="AF16" s="664"/>
      <c r="AG16" s="664"/>
      <c r="AH16" s="664"/>
      <c r="AI16" s="664"/>
      <c r="AJ16" s="665"/>
      <c r="AK16" s="663" t="s">
        <v>575</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575</v>
      </c>
      <c r="Q17" s="664"/>
      <c r="R17" s="664"/>
      <c r="S17" s="664"/>
      <c r="T17" s="664"/>
      <c r="U17" s="664"/>
      <c r="V17" s="665"/>
      <c r="W17" s="663" t="s">
        <v>575</v>
      </c>
      <c r="X17" s="664"/>
      <c r="Y17" s="664"/>
      <c r="Z17" s="664"/>
      <c r="AA17" s="664"/>
      <c r="AB17" s="664"/>
      <c r="AC17" s="665"/>
      <c r="AD17" s="663" t="s">
        <v>575</v>
      </c>
      <c r="AE17" s="664"/>
      <c r="AF17" s="664"/>
      <c r="AG17" s="664"/>
      <c r="AH17" s="664"/>
      <c r="AI17" s="664"/>
      <c r="AJ17" s="665"/>
      <c r="AK17" s="663" t="s">
        <v>576</v>
      </c>
      <c r="AL17" s="664"/>
      <c r="AM17" s="664"/>
      <c r="AN17" s="664"/>
      <c r="AO17" s="664"/>
      <c r="AP17" s="664"/>
      <c r="AQ17" s="665"/>
      <c r="AR17" s="940"/>
      <c r="AS17" s="940"/>
      <c r="AT17" s="940"/>
      <c r="AU17" s="940"/>
      <c r="AV17" s="940"/>
      <c r="AW17" s="940"/>
      <c r="AX17" s="941"/>
    </row>
    <row r="18" spans="1:50" ht="24.75" customHeight="1" x14ac:dyDescent="0.15">
      <c r="A18" s="620"/>
      <c r="B18" s="621"/>
      <c r="C18" s="621"/>
      <c r="D18" s="621"/>
      <c r="E18" s="621"/>
      <c r="F18" s="622"/>
      <c r="G18" s="733"/>
      <c r="H18" s="734"/>
      <c r="I18" s="722" t="s">
        <v>20</v>
      </c>
      <c r="J18" s="723"/>
      <c r="K18" s="723"/>
      <c r="L18" s="723"/>
      <c r="M18" s="723"/>
      <c r="N18" s="723"/>
      <c r="O18" s="724"/>
      <c r="P18" s="893">
        <f>SUM(P13:V17)</f>
        <v>106</v>
      </c>
      <c r="Q18" s="894"/>
      <c r="R18" s="894"/>
      <c r="S18" s="894"/>
      <c r="T18" s="894"/>
      <c r="U18" s="894"/>
      <c r="V18" s="895"/>
      <c r="W18" s="893">
        <f>SUM(W13:AC17)</f>
        <v>99</v>
      </c>
      <c r="X18" s="894"/>
      <c r="Y18" s="894"/>
      <c r="Z18" s="894"/>
      <c r="AA18" s="894"/>
      <c r="AB18" s="894"/>
      <c r="AC18" s="895"/>
      <c r="AD18" s="893">
        <f>SUM(AD13:AJ17)</f>
        <v>104</v>
      </c>
      <c r="AE18" s="894"/>
      <c r="AF18" s="894"/>
      <c r="AG18" s="894"/>
      <c r="AH18" s="894"/>
      <c r="AI18" s="894"/>
      <c r="AJ18" s="895"/>
      <c r="AK18" s="893">
        <f>SUM(AK13:AQ17)</f>
        <v>104</v>
      </c>
      <c r="AL18" s="894"/>
      <c r="AM18" s="894"/>
      <c r="AN18" s="894"/>
      <c r="AO18" s="894"/>
      <c r="AP18" s="894"/>
      <c r="AQ18" s="895"/>
      <c r="AR18" s="893">
        <f>SUM(AR13:AX17)</f>
        <v>104</v>
      </c>
      <c r="AS18" s="894"/>
      <c r="AT18" s="894"/>
      <c r="AU18" s="894"/>
      <c r="AV18" s="894"/>
      <c r="AW18" s="894"/>
      <c r="AX18" s="896"/>
    </row>
    <row r="19" spans="1:50" ht="24.75" customHeight="1" x14ac:dyDescent="0.15">
      <c r="A19" s="620"/>
      <c r="B19" s="621"/>
      <c r="C19" s="621"/>
      <c r="D19" s="621"/>
      <c r="E19" s="621"/>
      <c r="F19" s="622"/>
      <c r="G19" s="891" t="s">
        <v>9</v>
      </c>
      <c r="H19" s="892"/>
      <c r="I19" s="892"/>
      <c r="J19" s="892"/>
      <c r="K19" s="892"/>
      <c r="L19" s="892"/>
      <c r="M19" s="892"/>
      <c r="N19" s="892"/>
      <c r="O19" s="892"/>
      <c r="P19" s="663">
        <v>95</v>
      </c>
      <c r="Q19" s="664"/>
      <c r="R19" s="664"/>
      <c r="S19" s="664"/>
      <c r="T19" s="664"/>
      <c r="U19" s="664"/>
      <c r="V19" s="665"/>
      <c r="W19" s="663">
        <v>81</v>
      </c>
      <c r="X19" s="664"/>
      <c r="Y19" s="664"/>
      <c r="Z19" s="664"/>
      <c r="AA19" s="664"/>
      <c r="AB19" s="664"/>
      <c r="AC19" s="665"/>
      <c r="AD19" s="663">
        <v>88</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91" t="s">
        <v>10</v>
      </c>
      <c r="H20" s="892"/>
      <c r="I20" s="892"/>
      <c r="J20" s="892"/>
      <c r="K20" s="892"/>
      <c r="L20" s="892"/>
      <c r="M20" s="892"/>
      <c r="N20" s="892"/>
      <c r="O20" s="892"/>
      <c r="P20" s="318">
        <f>IF(P18=0, "-", SUM(P19)/P18)</f>
        <v>0.89622641509433965</v>
      </c>
      <c r="Q20" s="318"/>
      <c r="R20" s="318"/>
      <c r="S20" s="318"/>
      <c r="T20" s="318"/>
      <c r="U20" s="318"/>
      <c r="V20" s="318"/>
      <c r="W20" s="318">
        <f t="shared" ref="W20" si="0">IF(W18=0, "-", SUM(W19)/W18)</f>
        <v>0.81818181818181823</v>
      </c>
      <c r="X20" s="318"/>
      <c r="Y20" s="318"/>
      <c r="Z20" s="318"/>
      <c r="AA20" s="318"/>
      <c r="AB20" s="318"/>
      <c r="AC20" s="318"/>
      <c r="AD20" s="318">
        <f t="shared" ref="AD20" si="1">IF(AD18=0, "-", SUM(AD19)/AD18)</f>
        <v>0.84615384615384615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4"/>
      <c r="B21" s="865"/>
      <c r="C21" s="865"/>
      <c r="D21" s="865"/>
      <c r="E21" s="865"/>
      <c r="F21" s="969"/>
      <c r="G21" s="316" t="s">
        <v>474</v>
      </c>
      <c r="H21" s="317"/>
      <c r="I21" s="317"/>
      <c r="J21" s="317"/>
      <c r="K21" s="317"/>
      <c r="L21" s="317"/>
      <c r="M21" s="317"/>
      <c r="N21" s="317"/>
      <c r="O21" s="317"/>
      <c r="P21" s="318">
        <f>IF(P19=0, "-", SUM(P19)/SUM(P13,P14))</f>
        <v>0.89622641509433965</v>
      </c>
      <c r="Q21" s="318"/>
      <c r="R21" s="318"/>
      <c r="S21" s="318"/>
      <c r="T21" s="318"/>
      <c r="U21" s="318"/>
      <c r="V21" s="318"/>
      <c r="W21" s="318">
        <f t="shared" ref="W21" si="2">IF(W19=0, "-", SUM(W19)/SUM(W13,W14))</f>
        <v>0.81818181818181823</v>
      </c>
      <c r="X21" s="318"/>
      <c r="Y21" s="318"/>
      <c r="Z21" s="318"/>
      <c r="AA21" s="318"/>
      <c r="AB21" s="318"/>
      <c r="AC21" s="318"/>
      <c r="AD21" s="318">
        <f t="shared" ref="AD21" si="3">IF(AD19=0, "-", SUM(AD19)/SUM(AD13,AD14))</f>
        <v>0.84615384615384615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7" t="s">
        <v>555</v>
      </c>
      <c r="B22" s="988"/>
      <c r="C22" s="988"/>
      <c r="D22" s="988"/>
      <c r="E22" s="988"/>
      <c r="F22" s="989"/>
      <c r="G22" s="974" t="s">
        <v>453</v>
      </c>
      <c r="H22" s="222"/>
      <c r="I22" s="222"/>
      <c r="J22" s="222"/>
      <c r="K22" s="222"/>
      <c r="L22" s="222"/>
      <c r="M22" s="222"/>
      <c r="N22" s="222"/>
      <c r="O22" s="223"/>
      <c r="P22" s="959" t="s">
        <v>516</v>
      </c>
      <c r="Q22" s="222"/>
      <c r="R22" s="222"/>
      <c r="S22" s="222"/>
      <c r="T22" s="222"/>
      <c r="U22" s="222"/>
      <c r="V22" s="223"/>
      <c r="W22" s="959" t="s">
        <v>512</v>
      </c>
      <c r="X22" s="222"/>
      <c r="Y22" s="222"/>
      <c r="Z22" s="222"/>
      <c r="AA22" s="222"/>
      <c r="AB22" s="222"/>
      <c r="AC22" s="223"/>
      <c r="AD22" s="959" t="s">
        <v>452</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578</v>
      </c>
      <c r="H23" s="976"/>
      <c r="I23" s="976"/>
      <c r="J23" s="976"/>
      <c r="K23" s="976"/>
      <c r="L23" s="976"/>
      <c r="M23" s="976"/>
      <c r="N23" s="976"/>
      <c r="O23" s="977"/>
      <c r="P23" s="942">
        <v>95.2</v>
      </c>
      <c r="Q23" s="943"/>
      <c r="R23" s="943"/>
      <c r="S23" s="943"/>
      <c r="T23" s="943"/>
      <c r="U23" s="943"/>
      <c r="V23" s="960"/>
      <c r="W23" s="942">
        <v>95.4</v>
      </c>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579</v>
      </c>
      <c r="H24" s="979"/>
      <c r="I24" s="979"/>
      <c r="J24" s="979"/>
      <c r="K24" s="979"/>
      <c r="L24" s="979"/>
      <c r="M24" s="979"/>
      <c r="N24" s="979"/>
      <c r="O24" s="980"/>
      <c r="P24" s="663">
        <v>4.5</v>
      </c>
      <c r="Q24" s="664"/>
      <c r="R24" s="664"/>
      <c r="S24" s="664"/>
      <c r="T24" s="664"/>
      <c r="U24" s="664"/>
      <c r="V24" s="665"/>
      <c r="W24" s="663">
        <v>4.5</v>
      </c>
      <c r="X24" s="664"/>
      <c r="Y24" s="664"/>
      <c r="Z24" s="664"/>
      <c r="AA24" s="664"/>
      <c r="AB24" s="664"/>
      <c r="AC24" s="665"/>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580</v>
      </c>
      <c r="H25" s="979"/>
      <c r="I25" s="979"/>
      <c r="J25" s="979"/>
      <c r="K25" s="979"/>
      <c r="L25" s="979"/>
      <c r="M25" s="979"/>
      <c r="N25" s="979"/>
      <c r="O25" s="980"/>
      <c r="P25" s="663">
        <v>2.2000000000000002</v>
      </c>
      <c r="Q25" s="664"/>
      <c r="R25" s="664"/>
      <c r="S25" s="664"/>
      <c r="T25" s="664"/>
      <c r="U25" s="664"/>
      <c r="V25" s="665"/>
      <c r="W25" s="663">
        <v>2.2000000000000002</v>
      </c>
      <c r="X25" s="664"/>
      <c r="Y25" s="664"/>
      <c r="Z25" s="664"/>
      <c r="AA25" s="664"/>
      <c r="AB25" s="664"/>
      <c r="AC25" s="665"/>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581</v>
      </c>
      <c r="H26" s="979"/>
      <c r="I26" s="979"/>
      <c r="J26" s="979"/>
      <c r="K26" s="979"/>
      <c r="L26" s="979"/>
      <c r="M26" s="979"/>
      <c r="N26" s="979"/>
      <c r="O26" s="980"/>
      <c r="P26" s="663">
        <v>1.8</v>
      </c>
      <c r="Q26" s="664"/>
      <c r="R26" s="664"/>
      <c r="S26" s="664"/>
      <c r="T26" s="664"/>
      <c r="U26" s="664"/>
      <c r="V26" s="665"/>
      <c r="W26" s="663">
        <v>1.7</v>
      </c>
      <c r="X26" s="664"/>
      <c r="Y26" s="664"/>
      <c r="Z26" s="664"/>
      <c r="AA26" s="664"/>
      <c r="AB26" s="664"/>
      <c r="AC26" s="665"/>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t="s">
        <v>582</v>
      </c>
      <c r="H27" s="979"/>
      <c r="I27" s="979"/>
      <c r="J27" s="979"/>
      <c r="K27" s="979"/>
      <c r="L27" s="979"/>
      <c r="M27" s="979"/>
      <c r="N27" s="979"/>
      <c r="O27" s="980"/>
      <c r="P27" s="663">
        <v>0.3</v>
      </c>
      <c r="Q27" s="664"/>
      <c r="R27" s="664"/>
      <c r="S27" s="664"/>
      <c r="T27" s="664"/>
      <c r="U27" s="664"/>
      <c r="V27" s="665"/>
      <c r="W27" s="663">
        <v>0.2</v>
      </c>
      <c r="X27" s="664"/>
      <c r="Y27" s="664"/>
      <c r="Z27" s="664"/>
      <c r="AA27" s="664"/>
      <c r="AB27" s="664"/>
      <c r="AC27" s="665"/>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457</v>
      </c>
      <c r="H28" s="982"/>
      <c r="I28" s="982"/>
      <c r="J28" s="982"/>
      <c r="K28" s="982"/>
      <c r="L28" s="982"/>
      <c r="M28" s="982"/>
      <c r="N28" s="982"/>
      <c r="O28" s="983"/>
      <c r="P28" s="893">
        <f>P29-SUM(P23:P27)</f>
        <v>0</v>
      </c>
      <c r="Q28" s="894"/>
      <c r="R28" s="894"/>
      <c r="S28" s="894"/>
      <c r="T28" s="894"/>
      <c r="U28" s="894"/>
      <c r="V28" s="895"/>
      <c r="W28" s="893">
        <f>W29-SUM(W23:W27)</f>
        <v>0</v>
      </c>
      <c r="X28" s="894"/>
      <c r="Y28" s="894"/>
      <c r="Z28" s="894"/>
      <c r="AA28" s="894"/>
      <c r="AB28" s="894"/>
      <c r="AC28" s="895"/>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454</v>
      </c>
      <c r="H29" s="985"/>
      <c r="I29" s="985"/>
      <c r="J29" s="985"/>
      <c r="K29" s="985"/>
      <c r="L29" s="985"/>
      <c r="M29" s="985"/>
      <c r="N29" s="985"/>
      <c r="O29" s="986"/>
      <c r="P29" s="663">
        <f>AK13</f>
        <v>104</v>
      </c>
      <c r="Q29" s="664"/>
      <c r="R29" s="664"/>
      <c r="S29" s="664"/>
      <c r="T29" s="664"/>
      <c r="U29" s="664"/>
      <c r="V29" s="665"/>
      <c r="W29" s="956">
        <f>AR13</f>
        <v>104</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6" t="s">
        <v>469</v>
      </c>
      <c r="B30" s="877"/>
      <c r="C30" s="877"/>
      <c r="D30" s="877"/>
      <c r="E30" s="877"/>
      <c r="F30" s="878"/>
      <c r="G30" s="779" t="s">
        <v>265</v>
      </c>
      <c r="H30" s="780"/>
      <c r="I30" s="780"/>
      <c r="J30" s="780"/>
      <c r="K30" s="780"/>
      <c r="L30" s="780"/>
      <c r="M30" s="780"/>
      <c r="N30" s="780"/>
      <c r="O30" s="781"/>
      <c r="P30" s="872" t="s">
        <v>59</v>
      </c>
      <c r="Q30" s="780"/>
      <c r="R30" s="780"/>
      <c r="S30" s="780"/>
      <c r="T30" s="780"/>
      <c r="U30" s="780"/>
      <c r="V30" s="780"/>
      <c r="W30" s="780"/>
      <c r="X30" s="781"/>
      <c r="Y30" s="869"/>
      <c r="Z30" s="870"/>
      <c r="AA30" s="871"/>
      <c r="AB30" s="873" t="s">
        <v>11</v>
      </c>
      <c r="AC30" s="874"/>
      <c r="AD30" s="875"/>
      <c r="AE30" s="873" t="s">
        <v>531</v>
      </c>
      <c r="AF30" s="874"/>
      <c r="AG30" s="874"/>
      <c r="AH30" s="875"/>
      <c r="AI30" s="873" t="s">
        <v>528</v>
      </c>
      <c r="AJ30" s="874"/>
      <c r="AK30" s="874"/>
      <c r="AL30" s="875"/>
      <c r="AM30" s="938" t="s">
        <v>523</v>
      </c>
      <c r="AN30" s="938"/>
      <c r="AO30" s="938"/>
      <c r="AP30" s="873"/>
      <c r="AQ30" s="773" t="s">
        <v>354</v>
      </c>
      <c r="AR30" s="774"/>
      <c r="AS30" s="774"/>
      <c r="AT30" s="775"/>
      <c r="AU30" s="780" t="s">
        <v>253</v>
      </c>
      <c r="AV30" s="780"/>
      <c r="AW30" s="780"/>
      <c r="AX30" s="939"/>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576</v>
      </c>
      <c r="AR31" s="200"/>
      <c r="AS31" s="133" t="s">
        <v>355</v>
      </c>
      <c r="AT31" s="134"/>
      <c r="AU31" s="199" t="s">
        <v>586</v>
      </c>
      <c r="AV31" s="199"/>
      <c r="AW31" s="404" t="s">
        <v>300</v>
      </c>
      <c r="AX31" s="405"/>
    </row>
    <row r="32" spans="1:50" ht="23.25" customHeight="1" x14ac:dyDescent="0.15">
      <c r="A32" s="409"/>
      <c r="B32" s="407"/>
      <c r="C32" s="407"/>
      <c r="D32" s="407"/>
      <c r="E32" s="407"/>
      <c r="F32" s="408"/>
      <c r="G32" s="570" t="s">
        <v>576</v>
      </c>
      <c r="H32" s="571"/>
      <c r="I32" s="571"/>
      <c r="J32" s="571"/>
      <c r="K32" s="571"/>
      <c r="L32" s="571"/>
      <c r="M32" s="571"/>
      <c r="N32" s="571"/>
      <c r="O32" s="572"/>
      <c r="P32" s="105" t="s">
        <v>583</v>
      </c>
      <c r="Q32" s="105"/>
      <c r="R32" s="105"/>
      <c r="S32" s="105"/>
      <c r="T32" s="105"/>
      <c r="U32" s="105"/>
      <c r="V32" s="105"/>
      <c r="W32" s="105"/>
      <c r="X32" s="106"/>
      <c r="Y32" s="477" t="s">
        <v>12</v>
      </c>
      <c r="Z32" s="537"/>
      <c r="AA32" s="538"/>
      <c r="AB32" s="467" t="s">
        <v>583</v>
      </c>
      <c r="AC32" s="467"/>
      <c r="AD32" s="467"/>
      <c r="AE32" s="218" t="s">
        <v>584</v>
      </c>
      <c r="AF32" s="219"/>
      <c r="AG32" s="219"/>
      <c r="AH32" s="219"/>
      <c r="AI32" s="218" t="s">
        <v>583</v>
      </c>
      <c r="AJ32" s="219"/>
      <c r="AK32" s="219"/>
      <c r="AL32" s="219"/>
      <c r="AM32" s="218" t="s">
        <v>585</v>
      </c>
      <c r="AN32" s="219"/>
      <c r="AO32" s="219"/>
      <c r="AP32" s="219"/>
      <c r="AQ32" s="340" t="s">
        <v>576</v>
      </c>
      <c r="AR32" s="207"/>
      <c r="AS32" s="207"/>
      <c r="AT32" s="341"/>
      <c r="AU32" s="219" t="s">
        <v>576</v>
      </c>
      <c r="AV32" s="219"/>
      <c r="AW32" s="219"/>
      <c r="AX32" s="221"/>
    </row>
    <row r="33" spans="1:50" ht="23.2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576</v>
      </c>
      <c r="AC33" s="529"/>
      <c r="AD33" s="529"/>
      <c r="AE33" s="218" t="s">
        <v>576</v>
      </c>
      <c r="AF33" s="219"/>
      <c r="AG33" s="219"/>
      <c r="AH33" s="219"/>
      <c r="AI33" s="218" t="s">
        <v>576</v>
      </c>
      <c r="AJ33" s="219"/>
      <c r="AK33" s="219"/>
      <c r="AL33" s="219"/>
      <c r="AM33" s="218" t="s">
        <v>576</v>
      </c>
      <c r="AN33" s="219"/>
      <c r="AO33" s="219"/>
      <c r="AP33" s="219"/>
      <c r="AQ33" s="340" t="s">
        <v>586</v>
      </c>
      <c r="AR33" s="207"/>
      <c r="AS33" s="207"/>
      <c r="AT33" s="341"/>
      <c r="AU33" s="219" t="s">
        <v>583</v>
      </c>
      <c r="AV33" s="219"/>
      <c r="AW33" s="219"/>
      <c r="AX33" s="221"/>
    </row>
    <row r="34" spans="1:50" ht="23.2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t="s">
        <v>585</v>
      </c>
      <c r="AF34" s="219"/>
      <c r="AG34" s="219"/>
      <c r="AH34" s="219"/>
      <c r="AI34" s="218" t="s">
        <v>583</v>
      </c>
      <c r="AJ34" s="219"/>
      <c r="AK34" s="219"/>
      <c r="AL34" s="219"/>
      <c r="AM34" s="218" t="s">
        <v>577</v>
      </c>
      <c r="AN34" s="219"/>
      <c r="AO34" s="219"/>
      <c r="AP34" s="219"/>
      <c r="AQ34" s="340" t="s">
        <v>576</v>
      </c>
      <c r="AR34" s="207"/>
      <c r="AS34" s="207"/>
      <c r="AT34" s="341"/>
      <c r="AU34" s="219" t="s">
        <v>587</v>
      </c>
      <c r="AV34" s="219"/>
      <c r="AW34" s="219"/>
      <c r="AX34" s="221"/>
    </row>
    <row r="35" spans="1:50" ht="23.25" customHeight="1" x14ac:dyDescent="0.15">
      <c r="A35" s="226" t="s">
        <v>501</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469</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7" t="s">
        <v>253</v>
      </c>
      <c r="AV37" s="417"/>
      <c r="AW37" s="417"/>
      <c r="AX37" s="933"/>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469</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7" t="s">
        <v>253</v>
      </c>
      <c r="AV44" s="417"/>
      <c r="AW44" s="417"/>
      <c r="AX44" s="933"/>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469</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47" t="s">
        <v>253</v>
      </c>
      <c r="AV51" s="947"/>
      <c r="AW51" s="947"/>
      <c r="AX51" s="948"/>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469</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47" t="s">
        <v>253</v>
      </c>
      <c r="AV58" s="947"/>
      <c r="AW58" s="947"/>
      <c r="AX58" s="948"/>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470</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465</v>
      </c>
      <c r="X65" s="494"/>
      <c r="Y65" s="497"/>
      <c r="Z65" s="497"/>
      <c r="AA65" s="498"/>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475</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470</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5"/>
      <c r="B75" s="516"/>
      <c r="C75" s="516"/>
      <c r="D75" s="516"/>
      <c r="E75" s="516"/>
      <c r="F75" s="517"/>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5"/>
      <c r="AF77" s="906"/>
      <c r="AG77" s="906"/>
      <c r="AH77" s="906"/>
      <c r="AI77" s="905"/>
      <c r="AJ77" s="906"/>
      <c r="AK77" s="906"/>
      <c r="AL77" s="906"/>
      <c r="AM77" s="905"/>
      <c r="AN77" s="906"/>
      <c r="AO77" s="906"/>
      <c r="AP77" s="906"/>
      <c r="AQ77" s="340"/>
      <c r="AR77" s="207"/>
      <c r="AS77" s="207"/>
      <c r="AT77" s="341"/>
      <c r="AU77" s="219"/>
      <c r="AV77" s="219"/>
      <c r="AW77" s="219"/>
      <c r="AX77" s="221"/>
    </row>
    <row r="78" spans="1:50" ht="69.75" hidden="1" customHeight="1" x14ac:dyDescent="0.15">
      <c r="A78" s="335" t="s">
        <v>504</v>
      </c>
      <c r="B78" s="336"/>
      <c r="C78" s="336"/>
      <c r="D78" s="336"/>
      <c r="E78" s="333" t="s">
        <v>447</v>
      </c>
      <c r="F78" s="334"/>
      <c r="G78" s="57" t="s">
        <v>357</v>
      </c>
      <c r="H78" s="593"/>
      <c r="I78" s="594"/>
      <c r="J78" s="594"/>
      <c r="K78" s="594"/>
      <c r="L78" s="594"/>
      <c r="M78" s="594"/>
      <c r="N78" s="594"/>
      <c r="O78" s="595"/>
      <c r="P78" s="147"/>
      <c r="Q78" s="147"/>
      <c r="R78" s="147"/>
      <c r="S78" s="147"/>
      <c r="T78" s="147"/>
      <c r="U78" s="147"/>
      <c r="V78" s="147"/>
      <c r="W78" s="147"/>
      <c r="X78" s="14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464</v>
      </c>
      <c r="AP79" s="279"/>
      <c r="AQ79" s="279"/>
      <c r="AR79" s="81" t="s">
        <v>462</v>
      </c>
      <c r="AS79" s="278"/>
      <c r="AT79" s="279"/>
      <c r="AU79" s="279"/>
      <c r="AV79" s="279"/>
      <c r="AW79" s="279"/>
      <c r="AX79" s="970"/>
    </row>
    <row r="80" spans="1:50" ht="18.75" customHeight="1" x14ac:dyDescent="0.15">
      <c r="A80" s="879" t="s">
        <v>266</v>
      </c>
      <c r="B80" s="530" t="s">
        <v>461</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80"/>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customHeight="1" x14ac:dyDescent="0.15">
      <c r="A82" s="880"/>
      <c r="B82" s="533"/>
      <c r="C82" s="434"/>
      <c r="D82" s="434"/>
      <c r="E82" s="434"/>
      <c r="F82" s="435"/>
      <c r="G82" s="682" t="s">
        <v>589</v>
      </c>
      <c r="H82" s="682"/>
      <c r="I82" s="682"/>
      <c r="J82" s="682"/>
      <c r="K82" s="682"/>
      <c r="L82" s="682"/>
      <c r="M82" s="682"/>
      <c r="N82" s="682"/>
      <c r="O82" s="682"/>
      <c r="P82" s="682"/>
      <c r="Q82" s="682"/>
      <c r="R82" s="682"/>
      <c r="S82" s="682"/>
      <c r="T82" s="682"/>
      <c r="U82" s="682"/>
      <c r="V82" s="682"/>
      <c r="W82" s="682"/>
      <c r="X82" s="682"/>
      <c r="Y82" s="682"/>
      <c r="Z82" s="682"/>
      <c r="AA82" s="683"/>
      <c r="AB82" s="899" t="s">
        <v>740</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0"/>
    </row>
    <row r="83" spans="1:60" ht="22.5" customHeight="1" x14ac:dyDescent="0.15">
      <c r="A83" s="880"/>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901"/>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2"/>
    </row>
    <row r="84" spans="1:60" ht="43.5" customHeight="1" x14ac:dyDescent="0.15">
      <c r="A84" s="880"/>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903"/>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4"/>
    </row>
    <row r="85" spans="1:60" ht="18.75" customHeight="1" x14ac:dyDescent="0.15">
      <c r="A85" s="880"/>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531</v>
      </c>
      <c r="AF85" s="245"/>
      <c r="AG85" s="245"/>
      <c r="AH85" s="246"/>
      <c r="AI85" s="244" t="s">
        <v>528</v>
      </c>
      <c r="AJ85" s="245"/>
      <c r="AK85" s="245"/>
      <c r="AL85" s="246"/>
      <c r="AM85" s="250" t="s">
        <v>523</v>
      </c>
      <c r="AN85" s="250"/>
      <c r="AO85" s="250"/>
      <c r="AP85" s="244"/>
      <c r="AQ85" s="159" t="s">
        <v>354</v>
      </c>
      <c r="AR85" s="130"/>
      <c r="AS85" s="130"/>
      <c r="AT85" s="131"/>
      <c r="AU85" s="539" t="s">
        <v>253</v>
      </c>
      <c r="AV85" s="539"/>
      <c r="AW85" s="539"/>
      <c r="AX85" s="540"/>
      <c r="AY85" s="10"/>
      <c r="AZ85" s="10"/>
      <c r="BA85" s="10"/>
      <c r="BB85" s="10"/>
      <c r="BC85" s="10"/>
    </row>
    <row r="86" spans="1:60" ht="18.75" customHeight="1" x14ac:dyDescent="0.15">
      <c r="A86" s="880"/>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t="s">
        <v>576</v>
      </c>
      <c r="AR86" s="199"/>
      <c r="AS86" s="133" t="s">
        <v>355</v>
      </c>
      <c r="AT86" s="134"/>
      <c r="AU86" s="199">
        <v>31</v>
      </c>
      <c r="AV86" s="199"/>
      <c r="AW86" s="404" t="s">
        <v>300</v>
      </c>
      <c r="AX86" s="405"/>
      <c r="AY86" s="10"/>
      <c r="AZ86" s="10"/>
      <c r="BA86" s="10"/>
      <c r="BB86" s="10"/>
      <c r="BC86" s="10"/>
      <c r="BD86" s="10"/>
      <c r="BE86" s="10"/>
      <c r="BF86" s="10"/>
      <c r="BG86" s="10"/>
      <c r="BH86" s="10"/>
    </row>
    <row r="87" spans="1:60" ht="23.25" customHeight="1" x14ac:dyDescent="0.15">
      <c r="A87" s="880"/>
      <c r="B87" s="434"/>
      <c r="C87" s="434"/>
      <c r="D87" s="434"/>
      <c r="E87" s="434"/>
      <c r="F87" s="435"/>
      <c r="G87" s="104" t="s">
        <v>593</v>
      </c>
      <c r="H87" s="105"/>
      <c r="I87" s="105"/>
      <c r="J87" s="105"/>
      <c r="K87" s="105"/>
      <c r="L87" s="105"/>
      <c r="M87" s="105"/>
      <c r="N87" s="105"/>
      <c r="O87" s="106"/>
      <c r="P87" s="105" t="s">
        <v>590</v>
      </c>
      <c r="Q87" s="520"/>
      <c r="R87" s="520"/>
      <c r="S87" s="520"/>
      <c r="T87" s="520"/>
      <c r="U87" s="520"/>
      <c r="V87" s="520"/>
      <c r="W87" s="520"/>
      <c r="X87" s="521"/>
      <c r="Y87" s="567" t="s">
        <v>62</v>
      </c>
      <c r="Z87" s="568"/>
      <c r="AA87" s="569"/>
      <c r="AB87" s="467" t="s">
        <v>591</v>
      </c>
      <c r="AC87" s="467"/>
      <c r="AD87" s="467"/>
      <c r="AE87" s="218">
        <v>11</v>
      </c>
      <c r="AF87" s="219"/>
      <c r="AG87" s="219"/>
      <c r="AH87" s="219"/>
      <c r="AI87" s="218">
        <v>8</v>
      </c>
      <c r="AJ87" s="219"/>
      <c r="AK87" s="219"/>
      <c r="AL87" s="219"/>
      <c r="AM87" s="218">
        <v>12</v>
      </c>
      <c r="AN87" s="219"/>
      <c r="AO87" s="219"/>
      <c r="AP87" s="219"/>
      <c r="AQ87" s="340" t="s">
        <v>576</v>
      </c>
      <c r="AR87" s="207"/>
      <c r="AS87" s="207"/>
      <c r="AT87" s="341"/>
      <c r="AU87" s="219" t="s">
        <v>594</v>
      </c>
      <c r="AV87" s="219"/>
      <c r="AW87" s="219"/>
      <c r="AX87" s="221"/>
    </row>
    <row r="88" spans="1:60" ht="23.25" customHeight="1" x14ac:dyDescent="0.15">
      <c r="A88" s="880"/>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t="s">
        <v>591</v>
      </c>
      <c r="AC88" s="529"/>
      <c r="AD88" s="529"/>
      <c r="AE88" s="218" t="s">
        <v>576</v>
      </c>
      <c r="AF88" s="219"/>
      <c r="AG88" s="219"/>
      <c r="AH88" s="219"/>
      <c r="AI88" s="218" t="s">
        <v>576</v>
      </c>
      <c r="AJ88" s="219"/>
      <c r="AK88" s="219"/>
      <c r="AL88" s="219"/>
      <c r="AM88" s="218" t="s">
        <v>592</v>
      </c>
      <c r="AN88" s="219"/>
      <c r="AO88" s="219"/>
      <c r="AP88" s="219"/>
      <c r="AQ88" s="340" t="s">
        <v>576</v>
      </c>
      <c r="AR88" s="207"/>
      <c r="AS88" s="207"/>
      <c r="AT88" s="341"/>
      <c r="AU88" s="219" t="s">
        <v>583</v>
      </c>
      <c r="AV88" s="219"/>
      <c r="AW88" s="219"/>
      <c r="AX88" s="221"/>
      <c r="AY88" s="10"/>
      <c r="AZ88" s="10"/>
      <c r="BA88" s="10"/>
      <c r="BB88" s="10"/>
      <c r="BC88" s="10"/>
    </row>
    <row r="89" spans="1:60" ht="23.25" customHeight="1" thickBot="1" x14ac:dyDescent="0.2">
      <c r="A89" s="880"/>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t="s">
        <v>576</v>
      </c>
      <c r="AF89" s="219"/>
      <c r="AG89" s="219"/>
      <c r="AH89" s="219"/>
      <c r="AI89" s="218" t="s">
        <v>595</v>
      </c>
      <c r="AJ89" s="219"/>
      <c r="AK89" s="219"/>
      <c r="AL89" s="219"/>
      <c r="AM89" s="218" t="s">
        <v>584</v>
      </c>
      <c r="AN89" s="219"/>
      <c r="AO89" s="219"/>
      <c r="AP89" s="219"/>
      <c r="AQ89" s="340" t="s">
        <v>585</v>
      </c>
      <c r="AR89" s="207"/>
      <c r="AS89" s="207"/>
      <c r="AT89" s="341"/>
      <c r="AU89" s="219" t="s">
        <v>576</v>
      </c>
      <c r="AV89" s="219"/>
      <c r="AW89" s="219"/>
      <c r="AX89" s="221"/>
      <c r="AY89" s="10"/>
      <c r="AZ89" s="10"/>
      <c r="BA89" s="10"/>
      <c r="BB89" s="10"/>
      <c r="BC89" s="10"/>
      <c r="BD89" s="10"/>
      <c r="BE89" s="10"/>
      <c r="BF89" s="10"/>
      <c r="BG89" s="10"/>
      <c r="BH89" s="10"/>
    </row>
    <row r="90" spans="1:60" ht="18.75" hidden="1" customHeight="1" x14ac:dyDescent="0.15">
      <c r="A90" s="880"/>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531</v>
      </c>
      <c r="AF90" s="245"/>
      <c r="AG90" s="245"/>
      <c r="AH90" s="246"/>
      <c r="AI90" s="244" t="s">
        <v>528</v>
      </c>
      <c r="AJ90" s="245"/>
      <c r="AK90" s="245"/>
      <c r="AL90" s="246"/>
      <c r="AM90" s="250" t="s">
        <v>523</v>
      </c>
      <c r="AN90" s="250"/>
      <c r="AO90" s="250"/>
      <c r="AP90" s="244"/>
      <c r="AQ90" s="159" t="s">
        <v>354</v>
      </c>
      <c r="AR90" s="130"/>
      <c r="AS90" s="130"/>
      <c r="AT90" s="131"/>
      <c r="AU90" s="539" t="s">
        <v>253</v>
      </c>
      <c r="AV90" s="539"/>
      <c r="AW90" s="539"/>
      <c r="AX90" s="540"/>
    </row>
    <row r="91" spans="1:60" ht="18.75" hidden="1" customHeight="1" x14ac:dyDescent="0.15">
      <c r="A91" s="880"/>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80"/>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0"/>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0"/>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0"/>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531</v>
      </c>
      <c r="AF95" s="245"/>
      <c r="AG95" s="245"/>
      <c r="AH95" s="246"/>
      <c r="AI95" s="244" t="s">
        <v>528</v>
      </c>
      <c r="AJ95" s="245"/>
      <c r="AK95" s="245"/>
      <c r="AL95" s="246"/>
      <c r="AM95" s="250" t="s">
        <v>523</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80"/>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80"/>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0"/>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1"/>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10" t="s">
        <v>13</v>
      </c>
      <c r="Z99" s="911"/>
      <c r="AA99" s="912"/>
      <c r="AB99" s="907" t="s">
        <v>14</v>
      </c>
      <c r="AC99" s="908"/>
      <c r="AD99" s="909"/>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9"/>
      <c r="Z100" s="870"/>
      <c r="AA100" s="871"/>
      <c r="AB100" s="487" t="s">
        <v>11</v>
      </c>
      <c r="AC100" s="487"/>
      <c r="AD100" s="487"/>
      <c r="AE100" s="545" t="s">
        <v>531</v>
      </c>
      <c r="AF100" s="546"/>
      <c r="AG100" s="546"/>
      <c r="AH100" s="547"/>
      <c r="AI100" s="545" t="s">
        <v>528</v>
      </c>
      <c r="AJ100" s="546"/>
      <c r="AK100" s="546"/>
      <c r="AL100" s="547"/>
      <c r="AM100" s="545" t="s">
        <v>524</v>
      </c>
      <c r="AN100" s="546"/>
      <c r="AO100" s="546"/>
      <c r="AP100" s="547"/>
      <c r="AQ100" s="320" t="s">
        <v>517</v>
      </c>
      <c r="AR100" s="321"/>
      <c r="AS100" s="321"/>
      <c r="AT100" s="322"/>
      <c r="AU100" s="320" t="s">
        <v>514</v>
      </c>
      <c r="AV100" s="321"/>
      <c r="AW100" s="321"/>
      <c r="AX100" s="323"/>
    </row>
    <row r="101" spans="1:60" ht="23.25" customHeight="1" x14ac:dyDescent="0.15">
      <c r="A101" s="428"/>
      <c r="B101" s="429"/>
      <c r="C101" s="429"/>
      <c r="D101" s="429"/>
      <c r="E101" s="429"/>
      <c r="F101" s="430"/>
      <c r="G101" s="105" t="s">
        <v>596</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597</v>
      </c>
      <c r="AC101" s="467"/>
      <c r="AD101" s="467"/>
      <c r="AE101" s="218">
        <v>2</v>
      </c>
      <c r="AF101" s="219"/>
      <c r="AG101" s="219"/>
      <c r="AH101" s="220"/>
      <c r="AI101" s="218">
        <v>2</v>
      </c>
      <c r="AJ101" s="219"/>
      <c r="AK101" s="219"/>
      <c r="AL101" s="220"/>
      <c r="AM101" s="218">
        <v>1</v>
      </c>
      <c r="AN101" s="219"/>
      <c r="AO101" s="219"/>
      <c r="AP101" s="220"/>
      <c r="AQ101" s="218" t="s">
        <v>576</v>
      </c>
      <c r="AR101" s="219"/>
      <c r="AS101" s="219"/>
      <c r="AT101" s="220"/>
      <c r="AU101" s="218" t="s">
        <v>598</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597</v>
      </c>
      <c r="AC102" s="467"/>
      <c r="AD102" s="467"/>
      <c r="AE102" s="424">
        <v>6</v>
      </c>
      <c r="AF102" s="424"/>
      <c r="AG102" s="424"/>
      <c r="AH102" s="424"/>
      <c r="AI102" s="424">
        <v>6</v>
      </c>
      <c r="AJ102" s="424"/>
      <c r="AK102" s="424"/>
      <c r="AL102" s="424"/>
      <c r="AM102" s="424">
        <v>6</v>
      </c>
      <c r="AN102" s="424"/>
      <c r="AO102" s="424"/>
      <c r="AP102" s="424"/>
      <c r="AQ102" s="273">
        <v>6</v>
      </c>
      <c r="AR102" s="274"/>
      <c r="AS102" s="274"/>
      <c r="AT102" s="319"/>
      <c r="AU102" s="273" t="s">
        <v>744</v>
      </c>
      <c r="AV102" s="274"/>
      <c r="AW102" s="274"/>
      <c r="AX102" s="319"/>
    </row>
    <row r="103" spans="1:60" ht="31.5" hidden="1" customHeight="1" x14ac:dyDescent="0.15">
      <c r="A103" s="425" t="s">
        <v>471</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531</v>
      </c>
      <c r="AF103" s="422"/>
      <c r="AG103" s="422"/>
      <c r="AH103" s="423"/>
      <c r="AI103" s="421" t="s">
        <v>528</v>
      </c>
      <c r="AJ103" s="422"/>
      <c r="AK103" s="422"/>
      <c r="AL103" s="423"/>
      <c r="AM103" s="421" t="s">
        <v>524</v>
      </c>
      <c r="AN103" s="422"/>
      <c r="AO103" s="422"/>
      <c r="AP103" s="423"/>
      <c r="AQ103" s="284" t="s">
        <v>517</v>
      </c>
      <c r="AR103" s="285"/>
      <c r="AS103" s="285"/>
      <c r="AT103" s="324"/>
      <c r="AU103" s="284" t="s">
        <v>514</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471</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531</v>
      </c>
      <c r="AF106" s="422"/>
      <c r="AG106" s="422"/>
      <c r="AH106" s="423"/>
      <c r="AI106" s="421" t="s">
        <v>528</v>
      </c>
      <c r="AJ106" s="422"/>
      <c r="AK106" s="422"/>
      <c r="AL106" s="423"/>
      <c r="AM106" s="421" t="s">
        <v>523</v>
      </c>
      <c r="AN106" s="422"/>
      <c r="AO106" s="422"/>
      <c r="AP106" s="423"/>
      <c r="AQ106" s="284" t="s">
        <v>517</v>
      </c>
      <c r="AR106" s="285"/>
      <c r="AS106" s="285"/>
      <c r="AT106" s="324"/>
      <c r="AU106" s="284" t="s">
        <v>514</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471</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531</v>
      </c>
      <c r="AF109" s="422"/>
      <c r="AG109" s="422"/>
      <c r="AH109" s="423"/>
      <c r="AI109" s="421" t="s">
        <v>528</v>
      </c>
      <c r="AJ109" s="422"/>
      <c r="AK109" s="422"/>
      <c r="AL109" s="423"/>
      <c r="AM109" s="421" t="s">
        <v>524</v>
      </c>
      <c r="AN109" s="422"/>
      <c r="AO109" s="422"/>
      <c r="AP109" s="423"/>
      <c r="AQ109" s="284" t="s">
        <v>517</v>
      </c>
      <c r="AR109" s="285"/>
      <c r="AS109" s="285"/>
      <c r="AT109" s="324"/>
      <c r="AU109" s="284" t="s">
        <v>514</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471</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531</v>
      </c>
      <c r="AF112" s="422"/>
      <c r="AG112" s="422"/>
      <c r="AH112" s="423"/>
      <c r="AI112" s="421" t="s">
        <v>528</v>
      </c>
      <c r="AJ112" s="422"/>
      <c r="AK112" s="422"/>
      <c r="AL112" s="423"/>
      <c r="AM112" s="421" t="s">
        <v>523</v>
      </c>
      <c r="AN112" s="422"/>
      <c r="AO112" s="422"/>
      <c r="AP112" s="423"/>
      <c r="AQ112" s="284" t="s">
        <v>517</v>
      </c>
      <c r="AR112" s="285"/>
      <c r="AS112" s="285"/>
      <c r="AT112" s="324"/>
      <c r="AU112" s="284" t="s">
        <v>514</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531</v>
      </c>
      <c r="AF115" s="422"/>
      <c r="AG115" s="422"/>
      <c r="AH115" s="423"/>
      <c r="AI115" s="421" t="s">
        <v>528</v>
      </c>
      <c r="AJ115" s="422"/>
      <c r="AK115" s="422"/>
      <c r="AL115" s="423"/>
      <c r="AM115" s="421" t="s">
        <v>523</v>
      </c>
      <c r="AN115" s="422"/>
      <c r="AO115" s="422"/>
      <c r="AP115" s="423"/>
      <c r="AQ115" s="597" t="s">
        <v>518</v>
      </c>
      <c r="AR115" s="598"/>
      <c r="AS115" s="598"/>
      <c r="AT115" s="598"/>
      <c r="AU115" s="598"/>
      <c r="AV115" s="598"/>
      <c r="AW115" s="598"/>
      <c r="AX115" s="599"/>
    </row>
    <row r="116" spans="1:50" ht="23.25" customHeight="1" x14ac:dyDescent="0.15">
      <c r="A116" s="445"/>
      <c r="B116" s="446"/>
      <c r="C116" s="446"/>
      <c r="D116" s="446"/>
      <c r="E116" s="446"/>
      <c r="F116" s="447"/>
      <c r="G116" s="399" t="s">
        <v>599</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600</v>
      </c>
      <c r="AC116" s="469"/>
      <c r="AD116" s="470"/>
      <c r="AE116" s="424">
        <v>7600.9</v>
      </c>
      <c r="AF116" s="424"/>
      <c r="AG116" s="424"/>
      <c r="AH116" s="424"/>
      <c r="AI116" s="424">
        <v>9490.1</v>
      </c>
      <c r="AJ116" s="424"/>
      <c r="AK116" s="424"/>
      <c r="AL116" s="424"/>
      <c r="AM116" s="424">
        <v>6850</v>
      </c>
      <c r="AN116" s="424"/>
      <c r="AO116" s="424"/>
      <c r="AP116" s="424"/>
      <c r="AQ116" s="218" t="s">
        <v>575</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601</v>
      </c>
      <c r="AC117" s="479"/>
      <c r="AD117" s="480"/>
      <c r="AE117" s="557" t="s">
        <v>602</v>
      </c>
      <c r="AF117" s="557"/>
      <c r="AG117" s="557"/>
      <c r="AH117" s="557"/>
      <c r="AI117" s="557" t="s">
        <v>603</v>
      </c>
      <c r="AJ117" s="557"/>
      <c r="AK117" s="557"/>
      <c r="AL117" s="557"/>
      <c r="AM117" s="557" t="s">
        <v>745</v>
      </c>
      <c r="AN117" s="557"/>
      <c r="AO117" s="557"/>
      <c r="AP117" s="557"/>
      <c r="AQ117" s="557" t="s">
        <v>575</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531</v>
      </c>
      <c r="AF118" s="422"/>
      <c r="AG118" s="422"/>
      <c r="AH118" s="423"/>
      <c r="AI118" s="421" t="s">
        <v>528</v>
      </c>
      <c r="AJ118" s="422"/>
      <c r="AK118" s="422"/>
      <c r="AL118" s="423"/>
      <c r="AM118" s="421" t="s">
        <v>523</v>
      </c>
      <c r="AN118" s="422"/>
      <c r="AO118" s="422"/>
      <c r="AP118" s="423"/>
      <c r="AQ118" s="597" t="s">
        <v>518</v>
      </c>
      <c r="AR118" s="598"/>
      <c r="AS118" s="598"/>
      <c r="AT118" s="598"/>
      <c r="AU118" s="598"/>
      <c r="AV118" s="598"/>
      <c r="AW118" s="598"/>
      <c r="AX118" s="599"/>
    </row>
    <row r="119" spans="1:50" ht="23.25" hidden="1" customHeight="1" x14ac:dyDescent="0.15">
      <c r="A119" s="445"/>
      <c r="B119" s="446"/>
      <c r="C119" s="446"/>
      <c r="D119" s="446"/>
      <c r="E119" s="446"/>
      <c r="F119" s="447"/>
      <c r="G119" s="399" t="s">
        <v>479</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531</v>
      </c>
      <c r="AF121" s="422"/>
      <c r="AG121" s="422"/>
      <c r="AH121" s="423"/>
      <c r="AI121" s="421" t="s">
        <v>528</v>
      </c>
      <c r="AJ121" s="422"/>
      <c r="AK121" s="422"/>
      <c r="AL121" s="423"/>
      <c r="AM121" s="421" t="s">
        <v>523</v>
      </c>
      <c r="AN121" s="422"/>
      <c r="AO121" s="422"/>
      <c r="AP121" s="423"/>
      <c r="AQ121" s="597" t="s">
        <v>518</v>
      </c>
      <c r="AR121" s="598"/>
      <c r="AS121" s="598"/>
      <c r="AT121" s="598"/>
      <c r="AU121" s="598"/>
      <c r="AV121" s="598"/>
      <c r="AW121" s="598"/>
      <c r="AX121" s="599"/>
    </row>
    <row r="122" spans="1:50" ht="23.25" hidden="1" customHeight="1" x14ac:dyDescent="0.15">
      <c r="A122" s="445"/>
      <c r="B122" s="446"/>
      <c r="C122" s="446"/>
      <c r="D122" s="446"/>
      <c r="E122" s="446"/>
      <c r="F122" s="447"/>
      <c r="G122" s="399" t="s">
        <v>480</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532</v>
      </c>
      <c r="AF124" s="422"/>
      <c r="AG124" s="422"/>
      <c r="AH124" s="423"/>
      <c r="AI124" s="421" t="s">
        <v>528</v>
      </c>
      <c r="AJ124" s="422"/>
      <c r="AK124" s="422"/>
      <c r="AL124" s="423"/>
      <c r="AM124" s="421" t="s">
        <v>523</v>
      </c>
      <c r="AN124" s="422"/>
      <c r="AO124" s="422"/>
      <c r="AP124" s="423"/>
      <c r="AQ124" s="597" t="s">
        <v>518</v>
      </c>
      <c r="AR124" s="598"/>
      <c r="AS124" s="598"/>
      <c r="AT124" s="598"/>
      <c r="AU124" s="598"/>
      <c r="AV124" s="598"/>
      <c r="AW124" s="598"/>
      <c r="AX124" s="599"/>
    </row>
    <row r="125" spans="1:50" ht="23.25" hidden="1" customHeight="1" x14ac:dyDescent="0.15">
      <c r="A125" s="445"/>
      <c r="B125" s="446"/>
      <c r="C125" s="446"/>
      <c r="D125" s="446"/>
      <c r="E125" s="446"/>
      <c r="F125" s="447"/>
      <c r="G125" s="399" t="s">
        <v>480</v>
      </c>
      <c r="H125" s="399"/>
      <c r="I125" s="399"/>
      <c r="J125" s="399"/>
      <c r="K125" s="399"/>
      <c r="L125" s="399"/>
      <c r="M125" s="399"/>
      <c r="N125" s="399"/>
      <c r="O125" s="399"/>
      <c r="P125" s="399"/>
      <c r="Q125" s="399"/>
      <c r="R125" s="399"/>
      <c r="S125" s="399"/>
      <c r="T125" s="399"/>
      <c r="U125" s="399"/>
      <c r="V125" s="399"/>
      <c r="W125" s="399"/>
      <c r="X125" s="95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53"/>
      <c r="Y126" s="477" t="s">
        <v>49</v>
      </c>
      <c r="Z126" s="452"/>
      <c r="AA126" s="453"/>
      <c r="AB126" s="478" t="s">
        <v>478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21" t="s">
        <v>531</v>
      </c>
      <c r="AF127" s="422"/>
      <c r="AG127" s="422"/>
      <c r="AH127" s="423"/>
      <c r="AI127" s="421" t="s">
        <v>528</v>
      </c>
      <c r="AJ127" s="422"/>
      <c r="AK127" s="422"/>
      <c r="AL127" s="423"/>
      <c r="AM127" s="421" t="s">
        <v>523</v>
      </c>
      <c r="AN127" s="422"/>
      <c r="AO127" s="422"/>
      <c r="AP127" s="423"/>
      <c r="AQ127" s="597" t="s">
        <v>518</v>
      </c>
      <c r="AR127" s="598"/>
      <c r="AS127" s="598"/>
      <c r="AT127" s="598"/>
      <c r="AU127" s="598"/>
      <c r="AV127" s="598"/>
      <c r="AW127" s="598"/>
      <c r="AX127" s="599"/>
    </row>
    <row r="128" spans="1:50" ht="23.25" hidden="1" customHeight="1" x14ac:dyDescent="0.15">
      <c r="A128" s="445"/>
      <c r="B128" s="446"/>
      <c r="C128" s="446"/>
      <c r="D128" s="446"/>
      <c r="E128" s="446"/>
      <c r="F128" s="447"/>
      <c r="G128" s="399" t="s">
        <v>480</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478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561</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607</v>
      </c>
      <c r="AR133" s="199"/>
      <c r="AS133" s="133" t="s">
        <v>355</v>
      </c>
      <c r="AT133" s="134"/>
      <c r="AU133" s="200" t="s">
        <v>576</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576</v>
      </c>
      <c r="AC134" s="205"/>
      <c r="AD134" s="205"/>
      <c r="AE134" s="206" t="s">
        <v>576</v>
      </c>
      <c r="AF134" s="207"/>
      <c r="AG134" s="207"/>
      <c r="AH134" s="207"/>
      <c r="AI134" s="206" t="s">
        <v>606</v>
      </c>
      <c r="AJ134" s="207"/>
      <c r="AK134" s="207"/>
      <c r="AL134" s="207"/>
      <c r="AM134" s="206" t="s">
        <v>576</v>
      </c>
      <c r="AN134" s="207"/>
      <c r="AO134" s="207"/>
      <c r="AP134" s="207"/>
      <c r="AQ134" s="206" t="s">
        <v>575</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606</v>
      </c>
      <c r="AF135" s="207"/>
      <c r="AG135" s="207"/>
      <c r="AH135" s="207"/>
      <c r="AI135" s="206" t="s">
        <v>576</v>
      </c>
      <c r="AJ135" s="207"/>
      <c r="AK135" s="207"/>
      <c r="AL135" s="207"/>
      <c r="AM135" s="206" t="s">
        <v>576</v>
      </c>
      <c r="AN135" s="207"/>
      <c r="AO135" s="207"/>
      <c r="AP135" s="207"/>
      <c r="AQ135" s="206" t="s">
        <v>576</v>
      </c>
      <c r="AR135" s="207"/>
      <c r="AS135" s="207"/>
      <c r="AT135" s="207"/>
      <c r="AU135" s="206" t="s">
        <v>594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608</v>
      </c>
      <c r="AC154" s="142"/>
      <c r="AD154" s="142"/>
      <c r="AE154" s="147" t="s">
        <v>587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741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0"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54"/>
      <c r="E430" s="174" t="s">
        <v>541</v>
      </c>
      <c r="F430" s="913"/>
      <c r="G430" s="914" t="s">
        <v>374</v>
      </c>
      <c r="H430" s="123"/>
      <c r="I430" s="123"/>
      <c r="J430" s="915" t="s">
        <v>375</v>
      </c>
      <c r="K430" s="916"/>
      <c r="L430" s="916"/>
      <c r="M430" s="916"/>
      <c r="N430" s="916"/>
      <c r="O430" s="916"/>
      <c r="P430" s="916"/>
      <c r="Q430" s="916"/>
      <c r="R430" s="916"/>
      <c r="S430" s="916"/>
      <c r="T430" s="917"/>
      <c r="U430" s="594" t="s">
        <v>752</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6" t="s">
        <v>576</v>
      </c>
      <c r="AR432" s="200"/>
      <c r="AS432" s="133" t="s">
        <v>355</v>
      </c>
      <c r="AT432" s="134"/>
      <c r="AU432" s="200" t="s">
        <v>610</v>
      </c>
      <c r="AV432" s="200"/>
      <c r="AW432" s="133" t="s">
        <v>300</v>
      </c>
      <c r="AX432" s="195"/>
    </row>
    <row r="433" spans="1:50" ht="23.25" customHeight="1" x14ac:dyDescent="0.15">
      <c r="A433" s="189"/>
      <c r="B433" s="186"/>
      <c r="C433" s="180"/>
      <c r="D433" s="186"/>
      <c r="E433" s="342"/>
      <c r="F433" s="343"/>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t="s">
        <v>575</v>
      </c>
      <c r="AF433" s="207"/>
      <c r="AG433" s="207"/>
      <c r="AH433" s="207"/>
      <c r="AI433" s="340" t="s">
        <v>598</v>
      </c>
      <c r="AJ433" s="207"/>
      <c r="AK433" s="207"/>
      <c r="AL433" s="207"/>
      <c r="AM433" s="340" t="s">
        <v>575</v>
      </c>
      <c r="AN433" s="207"/>
      <c r="AO433" s="207"/>
      <c r="AP433" s="341"/>
      <c r="AQ433" s="340" t="s">
        <v>598</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588</v>
      </c>
      <c r="AC434" s="205"/>
      <c r="AD434" s="205"/>
      <c r="AE434" s="340" t="s">
        <v>576</v>
      </c>
      <c r="AF434" s="207"/>
      <c r="AG434" s="207"/>
      <c r="AH434" s="341"/>
      <c r="AI434" s="340" t="s">
        <v>575</v>
      </c>
      <c r="AJ434" s="207"/>
      <c r="AK434" s="207"/>
      <c r="AL434" s="207"/>
      <c r="AM434" s="340" t="s">
        <v>577</v>
      </c>
      <c r="AN434" s="207"/>
      <c r="AO434" s="207"/>
      <c r="AP434" s="341"/>
      <c r="AQ434" s="340" t="s">
        <v>577</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576</v>
      </c>
      <c r="AF435" s="207"/>
      <c r="AG435" s="207"/>
      <c r="AH435" s="341"/>
      <c r="AI435" s="340" t="s">
        <v>576</v>
      </c>
      <c r="AJ435" s="207"/>
      <c r="AK435" s="207"/>
      <c r="AL435" s="207"/>
      <c r="AM435" s="340" t="s">
        <v>609</v>
      </c>
      <c r="AN435" s="207"/>
      <c r="AO435" s="207"/>
      <c r="AP435" s="341"/>
      <c r="AQ435" s="340" t="s">
        <v>576</v>
      </c>
      <c r="AR435" s="207"/>
      <c r="AS435" s="207"/>
      <c r="AT435" s="341"/>
      <c r="AU435" s="207" t="s">
        <v>609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6" t="s">
        <v>575</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598</v>
      </c>
      <c r="AF458" s="207"/>
      <c r="AG458" s="207"/>
      <c r="AH458" s="207"/>
      <c r="AI458" s="340" t="s">
        <v>575</v>
      </c>
      <c r="AJ458" s="207"/>
      <c r="AK458" s="207"/>
      <c r="AL458" s="207"/>
      <c r="AM458" s="340" t="s">
        <v>598</v>
      </c>
      <c r="AN458" s="207"/>
      <c r="AO458" s="207"/>
      <c r="AP458" s="341"/>
      <c r="AQ458" s="340" t="s">
        <v>575</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588</v>
      </c>
      <c r="AC459" s="205"/>
      <c r="AD459" s="205"/>
      <c r="AE459" s="340" t="s">
        <v>576</v>
      </c>
      <c r="AF459" s="207"/>
      <c r="AG459" s="207"/>
      <c r="AH459" s="341"/>
      <c r="AI459" s="340" t="s">
        <v>575</v>
      </c>
      <c r="AJ459" s="207"/>
      <c r="AK459" s="207"/>
      <c r="AL459" s="207"/>
      <c r="AM459" s="340" t="s">
        <v>577</v>
      </c>
      <c r="AN459" s="207"/>
      <c r="AO459" s="207"/>
      <c r="AP459" s="341"/>
      <c r="AQ459" s="340" t="s">
        <v>577</v>
      </c>
      <c r="AR459" s="207"/>
      <c r="AS459" s="207"/>
      <c r="AT459" s="341"/>
      <c r="AU459" s="207" t="s">
        <v>598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575</v>
      </c>
      <c r="AF460" s="207"/>
      <c r="AG460" s="207"/>
      <c r="AH460" s="341"/>
      <c r="AI460" s="340" t="s">
        <v>577</v>
      </c>
      <c r="AJ460" s="207"/>
      <c r="AK460" s="207"/>
      <c r="AL460" s="207"/>
      <c r="AM460" s="340" t="s">
        <v>577</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30.75" customHeight="1" x14ac:dyDescent="0.15">
      <c r="A482" s="189"/>
      <c r="B482" s="186"/>
      <c r="C482" s="180"/>
      <c r="D482" s="186"/>
      <c r="E482" s="125" t="s">
        <v>742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30"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14" t="s">
        <v>374</v>
      </c>
      <c r="H484" s="123"/>
      <c r="I484" s="123"/>
      <c r="J484" s="915"/>
      <c r="K484" s="916"/>
      <c r="L484" s="916"/>
      <c r="M484" s="916"/>
      <c r="N484" s="916"/>
      <c r="O484" s="916"/>
      <c r="P484" s="916"/>
      <c r="Q484" s="916"/>
      <c r="R484" s="916"/>
      <c r="S484" s="916"/>
      <c r="T484" s="91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14" t="s">
        <v>374</v>
      </c>
      <c r="H538" s="123"/>
      <c r="I538" s="123"/>
      <c r="J538" s="915"/>
      <c r="K538" s="916"/>
      <c r="L538" s="916"/>
      <c r="M538" s="916"/>
      <c r="N538" s="916"/>
      <c r="O538" s="916"/>
      <c r="P538" s="916"/>
      <c r="Q538" s="916"/>
      <c r="R538" s="916"/>
      <c r="S538" s="916"/>
      <c r="T538" s="91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14" t="s">
        <v>374</v>
      </c>
      <c r="H592" s="123"/>
      <c r="I592" s="123"/>
      <c r="J592" s="915"/>
      <c r="K592" s="916"/>
      <c r="L592" s="916"/>
      <c r="M592" s="916"/>
      <c r="N592" s="916"/>
      <c r="O592" s="916"/>
      <c r="P592" s="916"/>
      <c r="Q592" s="916"/>
      <c r="R592" s="916"/>
      <c r="S592" s="916"/>
      <c r="T592" s="91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14" t="s">
        <v>374</v>
      </c>
      <c r="H646" s="123"/>
      <c r="I646" s="123"/>
      <c r="J646" s="915"/>
      <c r="K646" s="916"/>
      <c r="L646" s="916"/>
      <c r="M646" s="916"/>
      <c r="N646" s="916"/>
      <c r="O646" s="916"/>
      <c r="P646" s="916"/>
      <c r="Q646" s="916"/>
      <c r="R646" s="916"/>
      <c r="S646" s="916"/>
      <c r="T646" s="91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56.25" customHeight="1" x14ac:dyDescent="0.15">
      <c r="A702" s="885" t="s">
        <v>259</v>
      </c>
      <c r="B702" s="886"/>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570</v>
      </c>
      <c r="AE702" s="346"/>
      <c r="AF702" s="346"/>
      <c r="AG702" s="391" t="s">
        <v>616</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7"/>
      <c r="B703" s="888"/>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570</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9"/>
      <c r="B704" s="890"/>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570</v>
      </c>
      <c r="AE704" s="789"/>
      <c r="AF704" s="789"/>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570</v>
      </c>
      <c r="AE705" s="721"/>
      <c r="AF705" s="721"/>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611</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611</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612</v>
      </c>
      <c r="AE708" s="611"/>
      <c r="AF708" s="611"/>
      <c r="AG708" s="748" t="s">
        <v>574</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570</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570</v>
      </c>
      <c r="AE710" s="329"/>
      <c r="AF710" s="329"/>
      <c r="AG710" s="101" t="s">
        <v>621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570</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7" t="s">
        <v>466</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570</v>
      </c>
      <c r="AE712" s="789"/>
      <c r="AF712" s="789"/>
      <c r="AG712" s="816" t="s">
        <v>623</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71" t="s">
        <v>467</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612</v>
      </c>
      <c r="AE713" s="329"/>
      <c r="AF713" s="669"/>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443</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570</v>
      </c>
      <c r="AE714" s="814"/>
      <c r="AF714" s="815"/>
      <c r="AG714" s="742" t="s">
        <v>624</v>
      </c>
      <c r="AH714" s="743"/>
      <c r="AI714" s="743"/>
      <c r="AJ714" s="743"/>
      <c r="AK714" s="743"/>
      <c r="AL714" s="743"/>
      <c r="AM714" s="743"/>
      <c r="AN714" s="743"/>
      <c r="AO714" s="743"/>
      <c r="AP714" s="743"/>
      <c r="AQ714" s="743"/>
      <c r="AR714" s="743"/>
      <c r="AS714" s="743"/>
      <c r="AT714" s="743"/>
      <c r="AU714" s="743"/>
      <c r="AV714" s="743"/>
      <c r="AW714" s="743"/>
      <c r="AX714" s="744"/>
    </row>
    <row r="715" spans="1:50" ht="75" customHeight="1" x14ac:dyDescent="0.15">
      <c r="A715" s="646" t="s">
        <v>40</v>
      </c>
      <c r="B715" s="790"/>
      <c r="C715" s="791" t="s">
        <v>444</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570</v>
      </c>
      <c r="AE715" s="611"/>
      <c r="AF715" s="662"/>
      <c r="AG715" s="748" t="s">
        <v>625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612</v>
      </c>
      <c r="AE716" s="633"/>
      <c r="AF716" s="633"/>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8"/>
      <c r="B717" s="650"/>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570</v>
      </c>
      <c r="AE717" s="329"/>
      <c r="AF717" s="329"/>
      <c r="AG717" s="101" t="s">
        <v>626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570</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570</v>
      </c>
      <c r="AE719" s="611"/>
      <c r="AF719" s="611"/>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t="s">
        <v>566</v>
      </c>
      <c r="D721" s="297"/>
      <c r="E721" s="297"/>
      <c r="F721" s="298"/>
      <c r="G721" s="287"/>
      <c r="H721" s="288"/>
      <c r="I721" s="83" t="str">
        <f>IF(OR(G721="　", G721=""), "", "-")</f>
        <v/>
      </c>
      <c r="J721" s="291"/>
      <c r="K721" s="291"/>
      <c r="L721" s="83" t="str">
        <f>IF(M721="","","-")</f>
        <v/>
      </c>
      <c r="M721" s="84"/>
      <c r="N721" s="304" t="s">
        <v>613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t="s">
        <v>566</v>
      </c>
      <c r="D722" s="297"/>
      <c r="E722" s="297"/>
      <c r="F722" s="298"/>
      <c r="G722" s="287"/>
      <c r="H722" s="288"/>
      <c r="I722" s="83" t="str">
        <f t="shared" ref="I722:I725" si="4">IF(OR(G722="　", G722=""), "", "-")</f>
        <v/>
      </c>
      <c r="J722" s="291"/>
      <c r="K722" s="291"/>
      <c r="L722" s="83" t="str">
        <f t="shared" ref="L722:L725" si="5">IF(M722="","","-")</f>
        <v/>
      </c>
      <c r="M722" s="84"/>
      <c r="N722" s="304" t="s">
        <v>614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6" t="s">
        <v>48</v>
      </c>
      <c r="B726" s="808"/>
      <c r="C726" s="821" t="s">
        <v>53</v>
      </c>
      <c r="D726" s="843"/>
      <c r="E726" s="843"/>
      <c r="F726" s="844"/>
      <c r="G726" s="583" t="s">
        <v>630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0" customHeight="1" thickBot="1" x14ac:dyDescent="0.2">
      <c r="A727" s="809"/>
      <c r="B727" s="810"/>
      <c r="C727" s="754" t="s">
        <v>57</v>
      </c>
      <c r="D727" s="755"/>
      <c r="E727" s="755"/>
      <c r="F727" s="756"/>
      <c r="G727" s="581" t="s">
        <v>629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50.1" customHeight="1" thickBot="1" x14ac:dyDescent="0.2">
      <c r="A729" s="640" t="s">
        <v>628</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9.950000000000003" customHeight="1" thickBot="1" x14ac:dyDescent="0.2">
      <c r="A731" s="805" t="s">
        <v>257</v>
      </c>
      <c r="B731" s="806"/>
      <c r="C731" s="806"/>
      <c r="D731" s="806"/>
      <c r="E731" s="807"/>
      <c r="F731" s="735" t="s">
        <v>753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50.1" customHeight="1" thickBot="1" x14ac:dyDescent="0.2">
      <c r="A733" s="679" t="s">
        <v>257</v>
      </c>
      <c r="B733" s="680"/>
      <c r="C733" s="680"/>
      <c r="D733" s="680"/>
      <c r="E733" s="681"/>
      <c r="F733" s="643" t="s">
        <v>754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54.9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14" t="s">
        <v>545</v>
      </c>
      <c r="B737" s="210"/>
      <c r="C737" s="210"/>
      <c r="D737" s="211"/>
      <c r="E737" s="1013" t="s">
        <v>631</v>
      </c>
      <c r="F737" s="1013"/>
      <c r="G737" s="1013"/>
      <c r="H737" s="1013"/>
      <c r="I737" s="1013"/>
      <c r="J737" s="1013"/>
      <c r="K737" s="1013"/>
      <c r="L737" s="1013"/>
      <c r="M737" s="1013"/>
      <c r="N737" s="365" t="s">
        <v>538</v>
      </c>
      <c r="O737" s="365"/>
      <c r="P737" s="365"/>
      <c r="Q737" s="365"/>
      <c r="R737" s="1013" t="s">
        <v>632</v>
      </c>
      <c r="S737" s="1013"/>
      <c r="T737" s="1013"/>
      <c r="U737" s="1013"/>
      <c r="V737" s="1013"/>
      <c r="W737" s="1013"/>
      <c r="X737" s="1013"/>
      <c r="Y737" s="1013"/>
      <c r="Z737" s="1013"/>
      <c r="AA737" s="365" t="s">
        <v>537</v>
      </c>
      <c r="AB737" s="365"/>
      <c r="AC737" s="365"/>
      <c r="AD737" s="365"/>
      <c r="AE737" s="1013" t="s">
        <v>633</v>
      </c>
      <c r="AF737" s="1013"/>
      <c r="AG737" s="1013"/>
      <c r="AH737" s="1013"/>
      <c r="AI737" s="1013"/>
      <c r="AJ737" s="1013"/>
      <c r="AK737" s="1013"/>
      <c r="AL737" s="1013"/>
      <c r="AM737" s="1013"/>
      <c r="AN737" s="365" t="s">
        <v>536</v>
      </c>
      <c r="AO737" s="365"/>
      <c r="AP737" s="365"/>
      <c r="AQ737" s="365"/>
      <c r="AR737" s="1005" t="s">
        <v>634</v>
      </c>
      <c r="AS737" s="1006"/>
      <c r="AT737" s="1006"/>
      <c r="AU737" s="1006"/>
      <c r="AV737" s="1006"/>
      <c r="AW737" s="1006"/>
      <c r="AX737" s="1007"/>
      <c r="AY737" s="89"/>
      <c r="AZ737" s="89"/>
    </row>
    <row r="738" spans="1:52" ht="24.75" customHeight="1" x14ac:dyDescent="0.15">
      <c r="A738" s="1014" t="s">
        <v>535</v>
      </c>
      <c r="B738" s="210"/>
      <c r="C738" s="210"/>
      <c r="D738" s="211"/>
      <c r="E738" s="1013" t="s">
        <v>635</v>
      </c>
      <c r="F738" s="1013"/>
      <c r="G738" s="1013"/>
      <c r="H738" s="1013"/>
      <c r="I738" s="1013"/>
      <c r="J738" s="1013"/>
      <c r="K738" s="1013"/>
      <c r="L738" s="1013"/>
      <c r="M738" s="1013"/>
      <c r="N738" s="365" t="s">
        <v>534</v>
      </c>
      <c r="O738" s="365"/>
      <c r="P738" s="365"/>
      <c r="Q738" s="365"/>
      <c r="R738" s="1013" t="s">
        <v>636</v>
      </c>
      <c r="S738" s="1013"/>
      <c r="T738" s="1013"/>
      <c r="U738" s="1013"/>
      <c r="V738" s="1013"/>
      <c r="W738" s="1013"/>
      <c r="X738" s="1013"/>
      <c r="Y738" s="1013"/>
      <c r="Z738" s="1013"/>
      <c r="AA738" s="365" t="s">
        <v>533</v>
      </c>
      <c r="AB738" s="365"/>
      <c r="AC738" s="365"/>
      <c r="AD738" s="365"/>
      <c r="AE738" s="1013" t="s">
        <v>638</v>
      </c>
      <c r="AF738" s="1013"/>
      <c r="AG738" s="1013"/>
      <c r="AH738" s="1013"/>
      <c r="AI738" s="1013"/>
      <c r="AJ738" s="1013"/>
      <c r="AK738" s="1013"/>
      <c r="AL738" s="1013"/>
      <c r="AM738" s="1013"/>
      <c r="AN738" s="365" t="s">
        <v>529</v>
      </c>
      <c r="AO738" s="365"/>
      <c r="AP738" s="365"/>
      <c r="AQ738" s="365"/>
      <c r="AR738" s="1005" t="s">
        <v>637</v>
      </c>
      <c r="AS738" s="1006"/>
      <c r="AT738" s="1006"/>
      <c r="AU738" s="1006"/>
      <c r="AV738" s="1006"/>
      <c r="AW738" s="1006"/>
      <c r="AX738" s="1007"/>
    </row>
    <row r="739" spans="1:52" ht="24.75" customHeight="1" thickBot="1" x14ac:dyDescent="0.2">
      <c r="A739" s="1015" t="s">
        <v>525</v>
      </c>
      <c r="B739" s="1016"/>
      <c r="C739" s="1016"/>
      <c r="D739" s="1017"/>
      <c r="E739" s="1018" t="s">
        <v>566</v>
      </c>
      <c r="F739" s="1008"/>
      <c r="G739" s="1008"/>
      <c r="H739" s="93" t="str">
        <f>IF(E739="", "", "(")</f>
        <v>(</v>
      </c>
      <c r="I739" s="1008"/>
      <c r="J739" s="1008"/>
      <c r="K739" s="93" t="str">
        <f>IF(OR(I739="　", I739=""), "", "-")</f>
        <v/>
      </c>
      <c r="L739" s="1009">
        <v>208</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20" t="s">
        <v>505</v>
      </c>
      <c r="B740" s="621"/>
      <c r="C740" s="621"/>
      <c r="D740" s="621"/>
      <c r="E740" s="621"/>
      <c r="F740" s="622"/>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507</v>
      </c>
      <c r="B779" s="635"/>
      <c r="C779" s="635"/>
      <c r="D779" s="635"/>
      <c r="E779" s="635"/>
      <c r="F779" s="636"/>
      <c r="G779" s="601" t="s">
        <v>755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645</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639</v>
      </c>
      <c r="H781" s="677"/>
      <c r="I781" s="677"/>
      <c r="J781" s="677"/>
      <c r="K781" s="678"/>
      <c r="L781" s="670" t="s">
        <v>646</v>
      </c>
      <c r="M781" s="671"/>
      <c r="N781" s="671"/>
      <c r="O781" s="671"/>
      <c r="P781" s="671"/>
      <c r="Q781" s="671"/>
      <c r="R781" s="671"/>
      <c r="S781" s="671"/>
      <c r="T781" s="671"/>
      <c r="U781" s="671"/>
      <c r="V781" s="671"/>
      <c r="W781" s="671"/>
      <c r="X781" s="672"/>
      <c r="Y781" s="394">
        <v>1.9</v>
      </c>
      <c r="Z781" s="395"/>
      <c r="AA781" s="395"/>
      <c r="AB781" s="811"/>
      <c r="AC781" s="676" t="s">
        <v>641</v>
      </c>
      <c r="AD781" s="677"/>
      <c r="AE781" s="677"/>
      <c r="AF781" s="677"/>
      <c r="AG781" s="678"/>
      <c r="AH781" s="670" t="s">
        <v>649</v>
      </c>
      <c r="AI781" s="671"/>
      <c r="AJ781" s="671"/>
      <c r="AK781" s="671"/>
      <c r="AL781" s="671"/>
      <c r="AM781" s="671"/>
      <c r="AN781" s="671"/>
      <c r="AO781" s="671"/>
      <c r="AP781" s="671"/>
      <c r="AQ781" s="671"/>
      <c r="AR781" s="671"/>
      <c r="AS781" s="671"/>
      <c r="AT781" s="672"/>
      <c r="AU781" s="394">
        <v>29.3</v>
      </c>
      <c r="AV781" s="395"/>
      <c r="AW781" s="395"/>
      <c r="AX781" s="396"/>
    </row>
    <row r="782" spans="1:50" ht="44.2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t="s">
        <v>640</v>
      </c>
      <c r="AD782" s="613"/>
      <c r="AE782" s="613"/>
      <c r="AF782" s="613"/>
      <c r="AG782" s="614"/>
      <c r="AH782" s="604" t="s">
        <v>650</v>
      </c>
      <c r="AI782" s="605"/>
      <c r="AJ782" s="605"/>
      <c r="AK782" s="605"/>
      <c r="AL782" s="605"/>
      <c r="AM782" s="605"/>
      <c r="AN782" s="605"/>
      <c r="AO782" s="605"/>
      <c r="AP782" s="605"/>
      <c r="AQ782" s="605"/>
      <c r="AR782" s="605"/>
      <c r="AS782" s="605"/>
      <c r="AT782" s="606"/>
      <c r="AU782" s="607">
        <v>21.9</v>
      </c>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t="s">
        <v>647</v>
      </c>
      <c r="AD783" s="613"/>
      <c r="AE783" s="613"/>
      <c r="AF783" s="613"/>
      <c r="AG783" s="614"/>
      <c r="AH783" s="604" t="s">
        <v>648</v>
      </c>
      <c r="AI783" s="605"/>
      <c r="AJ783" s="605"/>
      <c r="AK783" s="605"/>
      <c r="AL783" s="605"/>
      <c r="AM783" s="605"/>
      <c r="AN783" s="605"/>
      <c r="AO783" s="605"/>
      <c r="AP783" s="605"/>
      <c r="AQ783" s="605"/>
      <c r="AR783" s="605"/>
      <c r="AS783" s="605"/>
      <c r="AT783" s="606"/>
      <c r="AU783" s="607">
        <v>9.1</v>
      </c>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t="s">
        <v>644</v>
      </c>
      <c r="AD784" s="613"/>
      <c r="AE784" s="613"/>
      <c r="AF784" s="613"/>
      <c r="AG784" s="614"/>
      <c r="AH784" s="604" t="s">
        <v>651</v>
      </c>
      <c r="AI784" s="605"/>
      <c r="AJ784" s="605"/>
      <c r="AK784" s="605"/>
      <c r="AL784" s="605"/>
      <c r="AM784" s="605"/>
      <c r="AN784" s="605"/>
      <c r="AO784" s="605"/>
      <c r="AP784" s="605"/>
      <c r="AQ784" s="605"/>
      <c r="AR784" s="605"/>
      <c r="AS784" s="605"/>
      <c r="AT784" s="606"/>
      <c r="AU784" s="607">
        <v>8.6</v>
      </c>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t="s">
        <v>639</v>
      </c>
      <c r="AD785" s="613"/>
      <c r="AE785" s="613"/>
      <c r="AF785" s="613"/>
      <c r="AG785" s="614"/>
      <c r="AH785" s="604" t="s">
        <v>652</v>
      </c>
      <c r="AI785" s="605"/>
      <c r="AJ785" s="605"/>
      <c r="AK785" s="605"/>
      <c r="AL785" s="605"/>
      <c r="AM785" s="605"/>
      <c r="AN785" s="605"/>
      <c r="AO785" s="605"/>
      <c r="AP785" s="605"/>
      <c r="AQ785" s="605"/>
      <c r="AR785" s="605"/>
      <c r="AS785" s="605"/>
      <c r="AT785" s="606"/>
      <c r="AU785" s="607">
        <v>4.5999999999999996</v>
      </c>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t="s">
        <v>642</v>
      </c>
      <c r="AD786" s="613"/>
      <c r="AE786" s="613"/>
      <c r="AF786" s="613"/>
      <c r="AG786" s="614"/>
      <c r="AH786" s="604" t="s">
        <v>653</v>
      </c>
      <c r="AI786" s="605"/>
      <c r="AJ786" s="605"/>
      <c r="AK786" s="605"/>
      <c r="AL786" s="605"/>
      <c r="AM786" s="605"/>
      <c r="AN786" s="605"/>
      <c r="AO786" s="605"/>
      <c r="AP786" s="605"/>
      <c r="AQ786" s="605"/>
      <c r="AR786" s="605"/>
      <c r="AS786" s="605"/>
      <c r="AT786" s="606"/>
      <c r="AU786" s="607">
        <v>0.7</v>
      </c>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t="s">
        <v>643</v>
      </c>
      <c r="AD787" s="613"/>
      <c r="AE787" s="613"/>
      <c r="AF787" s="613"/>
      <c r="AG787" s="614"/>
      <c r="AH787" s="604" t="s">
        <v>654</v>
      </c>
      <c r="AI787" s="605"/>
      <c r="AJ787" s="605"/>
      <c r="AK787" s="605"/>
      <c r="AL787" s="605"/>
      <c r="AM787" s="605"/>
      <c r="AN787" s="605"/>
      <c r="AO787" s="605"/>
      <c r="AP787" s="605"/>
      <c r="AQ787" s="605"/>
      <c r="AR787" s="605"/>
      <c r="AS787" s="605"/>
      <c r="AT787" s="606"/>
      <c r="AU787" s="607">
        <v>0.4</v>
      </c>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t="s">
        <v>658</v>
      </c>
      <c r="AD788" s="613"/>
      <c r="AE788" s="613"/>
      <c r="AF788" s="613"/>
      <c r="AG788" s="614"/>
      <c r="AH788" s="604" t="s">
        <v>659</v>
      </c>
      <c r="AI788" s="605"/>
      <c r="AJ788" s="605"/>
      <c r="AK788" s="605"/>
      <c r="AL788" s="605"/>
      <c r="AM788" s="605"/>
      <c r="AN788" s="605"/>
      <c r="AO788" s="605"/>
      <c r="AP788" s="605"/>
      <c r="AQ788" s="605"/>
      <c r="AR788" s="605"/>
      <c r="AS788" s="605"/>
      <c r="AT788" s="606"/>
      <c r="AU788" s="607" t="s">
        <v>659</v>
      </c>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1.9</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74.600000000000009</v>
      </c>
      <c r="AV791" s="838"/>
      <c r="AW791" s="838"/>
      <c r="AX791" s="840"/>
    </row>
    <row r="792" spans="1:50" ht="24.75" customHeight="1" x14ac:dyDescent="0.15">
      <c r="A792" s="637"/>
      <c r="B792" s="638"/>
      <c r="C792" s="638"/>
      <c r="D792" s="638"/>
      <c r="E792" s="638"/>
      <c r="F792" s="639"/>
      <c r="G792" s="601" t="s">
        <v>655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657</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640</v>
      </c>
      <c r="H794" s="677"/>
      <c r="I794" s="677"/>
      <c r="J794" s="677"/>
      <c r="K794" s="678"/>
      <c r="L794" s="670" t="s">
        <v>656</v>
      </c>
      <c r="M794" s="671"/>
      <c r="N794" s="671"/>
      <c r="O794" s="671"/>
      <c r="P794" s="671"/>
      <c r="Q794" s="671"/>
      <c r="R794" s="671"/>
      <c r="S794" s="671"/>
      <c r="T794" s="671"/>
      <c r="U794" s="671"/>
      <c r="V794" s="671"/>
      <c r="W794" s="671"/>
      <c r="X794" s="672"/>
      <c r="Y794" s="394">
        <v>2.9</v>
      </c>
      <c r="Z794" s="395"/>
      <c r="AA794" s="395"/>
      <c r="AB794" s="811"/>
      <c r="AC794" s="676" t="s">
        <v>642</v>
      </c>
      <c r="AD794" s="677"/>
      <c r="AE794" s="677"/>
      <c r="AF794" s="677"/>
      <c r="AG794" s="678"/>
      <c r="AH794" s="670"/>
      <c r="AI794" s="671"/>
      <c r="AJ794" s="671"/>
      <c r="AK794" s="671"/>
      <c r="AL794" s="671"/>
      <c r="AM794" s="671"/>
      <c r="AN794" s="671"/>
      <c r="AO794" s="671"/>
      <c r="AP794" s="671"/>
      <c r="AQ794" s="671"/>
      <c r="AR794" s="671"/>
      <c r="AS794" s="671"/>
      <c r="AT794" s="672"/>
      <c r="AU794" s="394">
        <v>0.2</v>
      </c>
      <c r="AV794" s="395"/>
      <c r="AW794" s="395"/>
      <c r="AX794" s="396"/>
    </row>
    <row r="795" spans="1:50" ht="24.75" customHeight="1" x14ac:dyDescent="0.15">
      <c r="A795" s="637"/>
      <c r="B795" s="638"/>
      <c r="C795" s="638"/>
      <c r="D795" s="638"/>
      <c r="E795" s="638"/>
      <c r="F795" s="639"/>
      <c r="G795" s="612" t="s">
        <v>660</v>
      </c>
      <c r="H795" s="613"/>
      <c r="I795" s="613"/>
      <c r="J795" s="613"/>
      <c r="K795" s="614"/>
      <c r="L795" s="604" t="s">
        <v>658</v>
      </c>
      <c r="M795" s="605"/>
      <c r="N795" s="605"/>
      <c r="O795" s="605"/>
      <c r="P795" s="605"/>
      <c r="Q795" s="605"/>
      <c r="R795" s="605"/>
      <c r="S795" s="605"/>
      <c r="T795" s="605"/>
      <c r="U795" s="605"/>
      <c r="V795" s="605"/>
      <c r="W795" s="605"/>
      <c r="X795" s="606"/>
      <c r="Y795" s="607" t="s">
        <v>660</v>
      </c>
      <c r="Z795" s="608"/>
      <c r="AA795" s="608"/>
      <c r="AB795" s="618"/>
      <c r="AC795" s="612" t="s">
        <v>643</v>
      </c>
      <c r="AD795" s="613"/>
      <c r="AE795" s="613"/>
      <c r="AF795" s="613"/>
      <c r="AG795" s="614"/>
      <c r="AH795" s="604"/>
      <c r="AI795" s="605"/>
      <c r="AJ795" s="605"/>
      <c r="AK795" s="605"/>
      <c r="AL795" s="605"/>
      <c r="AM795" s="605"/>
      <c r="AN795" s="605"/>
      <c r="AO795" s="605"/>
      <c r="AP795" s="605"/>
      <c r="AQ795" s="605"/>
      <c r="AR795" s="605"/>
      <c r="AS795" s="605"/>
      <c r="AT795" s="606"/>
      <c r="AU795" s="607">
        <v>0.1</v>
      </c>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2.9</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0.30000000000000004</v>
      </c>
      <c r="AV804" s="838"/>
      <c r="AW804" s="838"/>
      <c r="AX804" s="840"/>
    </row>
    <row r="805" spans="1:50" ht="24.75" customHeight="1" x14ac:dyDescent="0.15">
      <c r="A805" s="637"/>
      <c r="B805" s="638"/>
      <c r="C805" s="638"/>
      <c r="D805" s="638"/>
      <c r="E805" s="638"/>
      <c r="F805" s="639"/>
      <c r="G805" s="601" t="s">
        <v>756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665</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customHeight="1" x14ac:dyDescent="0.15">
      <c r="A807" s="637"/>
      <c r="B807" s="638"/>
      <c r="C807" s="638"/>
      <c r="D807" s="638"/>
      <c r="E807" s="638"/>
      <c r="F807" s="639"/>
      <c r="G807" s="676" t="s">
        <v>757</v>
      </c>
      <c r="H807" s="677"/>
      <c r="I807" s="677"/>
      <c r="J807" s="677"/>
      <c r="K807" s="678"/>
      <c r="L807" s="670" t="s">
        <v>758</v>
      </c>
      <c r="M807" s="671"/>
      <c r="N807" s="671"/>
      <c r="O807" s="671"/>
      <c r="P807" s="671"/>
      <c r="Q807" s="671"/>
      <c r="R807" s="671"/>
      <c r="S807" s="671"/>
      <c r="T807" s="671"/>
      <c r="U807" s="671"/>
      <c r="V807" s="671"/>
      <c r="W807" s="671"/>
      <c r="X807" s="672"/>
      <c r="Y807" s="394">
        <v>5.7</v>
      </c>
      <c r="Z807" s="395"/>
      <c r="AA807" s="395"/>
      <c r="AB807" s="811"/>
      <c r="AC807" s="676" t="s">
        <v>641</v>
      </c>
      <c r="AD807" s="677"/>
      <c r="AE807" s="677"/>
      <c r="AF807" s="677"/>
      <c r="AG807" s="678"/>
      <c r="AH807" s="670" t="s">
        <v>666</v>
      </c>
      <c r="AI807" s="671"/>
      <c r="AJ807" s="671"/>
      <c r="AK807" s="671"/>
      <c r="AL807" s="671"/>
      <c r="AM807" s="671"/>
      <c r="AN807" s="671"/>
      <c r="AO807" s="671"/>
      <c r="AP807" s="671"/>
      <c r="AQ807" s="671"/>
      <c r="AR807" s="671"/>
      <c r="AS807" s="671"/>
      <c r="AT807" s="672"/>
      <c r="AU807" s="394">
        <v>10</v>
      </c>
      <c r="AV807" s="395"/>
      <c r="AW807" s="395"/>
      <c r="AX807" s="396"/>
    </row>
    <row r="808" spans="1:50"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t="s">
        <v>644</v>
      </c>
      <c r="AD808" s="613"/>
      <c r="AE808" s="613"/>
      <c r="AF808" s="613"/>
      <c r="AG808" s="614"/>
      <c r="AH808" s="604" t="s">
        <v>667</v>
      </c>
      <c r="AI808" s="605"/>
      <c r="AJ808" s="605"/>
      <c r="AK808" s="605"/>
      <c r="AL808" s="605"/>
      <c r="AM808" s="605"/>
      <c r="AN808" s="605"/>
      <c r="AO808" s="605"/>
      <c r="AP808" s="605"/>
      <c r="AQ808" s="605"/>
      <c r="AR808" s="605"/>
      <c r="AS808" s="605"/>
      <c r="AT808" s="606"/>
      <c r="AU808" s="607">
        <v>0.1</v>
      </c>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t="s">
        <v>661</v>
      </c>
      <c r="AD809" s="613"/>
      <c r="AE809" s="613"/>
      <c r="AF809" s="613"/>
      <c r="AG809" s="614"/>
      <c r="AH809" s="604" t="s">
        <v>658</v>
      </c>
      <c r="AI809" s="605"/>
      <c r="AJ809" s="605"/>
      <c r="AK809" s="605"/>
      <c r="AL809" s="605"/>
      <c r="AM809" s="605"/>
      <c r="AN809" s="605"/>
      <c r="AO809" s="605"/>
      <c r="AP809" s="605"/>
      <c r="AQ809" s="605"/>
      <c r="AR809" s="605"/>
      <c r="AS809" s="605"/>
      <c r="AT809" s="606"/>
      <c r="AU809" s="607" t="s">
        <v>659</v>
      </c>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t="s">
        <v>659</v>
      </c>
      <c r="AD810" s="613"/>
      <c r="AE810" s="613"/>
      <c r="AF810" s="613"/>
      <c r="AG810" s="614"/>
      <c r="AH810" s="604" t="s">
        <v>661</v>
      </c>
      <c r="AI810" s="605"/>
      <c r="AJ810" s="605"/>
      <c r="AK810" s="605"/>
      <c r="AL810" s="605"/>
      <c r="AM810" s="605"/>
      <c r="AN810" s="605"/>
      <c r="AO810" s="605"/>
      <c r="AP810" s="605"/>
      <c r="AQ810" s="605"/>
      <c r="AR810" s="605"/>
      <c r="AS810" s="605"/>
      <c r="AT810" s="606"/>
      <c r="AU810" s="607" t="s">
        <v>659</v>
      </c>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t="s">
        <v>659</v>
      </c>
      <c r="AD811" s="613"/>
      <c r="AE811" s="613"/>
      <c r="AF811" s="613"/>
      <c r="AG811" s="614"/>
      <c r="AH811" s="604" t="s">
        <v>658</v>
      </c>
      <c r="AI811" s="605"/>
      <c r="AJ811" s="605"/>
      <c r="AK811" s="605"/>
      <c r="AL811" s="605"/>
      <c r="AM811" s="605"/>
      <c r="AN811" s="605"/>
      <c r="AO811" s="605"/>
      <c r="AP811" s="605"/>
      <c r="AQ811" s="605"/>
      <c r="AR811" s="605"/>
      <c r="AS811" s="605"/>
      <c r="AT811" s="606"/>
      <c r="AU811" s="607" t="s">
        <v>662</v>
      </c>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t="s">
        <v>664</v>
      </c>
      <c r="AD812" s="613"/>
      <c r="AE812" s="613"/>
      <c r="AF812" s="613"/>
      <c r="AG812" s="614"/>
      <c r="AH812" s="604" t="s">
        <v>661</v>
      </c>
      <c r="AI812" s="605"/>
      <c r="AJ812" s="605"/>
      <c r="AK812" s="605"/>
      <c r="AL812" s="605"/>
      <c r="AM812" s="605"/>
      <c r="AN812" s="605"/>
      <c r="AO812" s="605"/>
      <c r="AP812" s="605"/>
      <c r="AQ812" s="605"/>
      <c r="AR812" s="605"/>
      <c r="AS812" s="605"/>
      <c r="AT812" s="606"/>
      <c r="AU812" s="607" t="s">
        <v>659</v>
      </c>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x14ac:dyDescent="0.15">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5.7</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10.1</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4"/>
      <c r="Z820" s="395"/>
      <c r="AA820" s="395"/>
      <c r="AB820" s="811"/>
      <c r="AC820" s="676"/>
      <c r="AD820" s="677"/>
      <c r="AE820" s="677"/>
      <c r="AF820" s="677"/>
      <c r="AG820" s="678"/>
      <c r="AH820" s="670"/>
      <c r="AI820" s="671"/>
      <c r="AJ820" s="671"/>
      <c r="AK820" s="671"/>
      <c r="AL820" s="671"/>
      <c r="AM820" s="671"/>
      <c r="AN820" s="671"/>
      <c r="AO820" s="671"/>
      <c r="AP820" s="671"/>
      <c r="AQ820" s="671"/>
      <c r="AR820" s="671"/>
      <c r="AS820" s="671"/>
      <c r="AT820" s="672"/>
      <c r="AU820" s="394"/>
      <c r="AV820" s="395"/>
      <c r="AW820" s="395"/>
      <c r="AX820" s="396"/>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80" t="s">
        <v>668</v>
      </c>
      <c r="D837" s="381"/>
      <c r="E837" s="381"/>
      <c r="F837" s="381"/>
      <c r="G837" s="381"/>
      <c r="H837" s="381"/>
      <c r="I837" s="382"/>
      <c r="J837" s="919" t="s">
        <v>658</v>
      </c>
      <c r="K837" s="920"/>
      <c r="L837" s="920"/>
      <c r="M837" s="920"/>
      <c r="N837" s="920"/>
      <c r="O837" s="921"/>
      <c r="P837" s="927" t="s">
        <v>679</v>
      </c>
      <c r="Q837" s="928"/>
      <c r="R837" s="928"/>
      <c r="S837" s="928"/>
      <c r="T837" s="928"/>
      <c r="U837" s="928"/>
      <c r="V837" s="928"/>
      <c r="W837" s="928"/>
      <c r="X837" s="929"/>
      <c r="Y837" s="351">
        <v>1.9</v>
      </c>
      <c r="Z837" s="352"/>
      <c r="AA837" s="352"/>
      <c r="AB837" s="353"/>
      <c r="AC837" s="206" t="s">
        <v>196</v>
      </c>
      <c r="AD837" s="922"/>
      <c r="AE837" s="922"/>
      <c r="AF837" s="922"/>
      <c r="AG837" s="923"/>
      <c r="AH837" s="845" t="s">
        <v>658</v>
      </c>
      <c r="AI837" s="846"/>
      <c r="AJ837" s="846"/>
      <c r="AK837" s="847"/>
      <c r="AL837" s="357" t="s">
        <v>748</v>
      </c>
      <c r="AM837" s="358"/>
      <c r="AN837" s="358"/>
      <c r="AO837" s="359"/>
      <c r="AP837" s="360" t="s">
        <v>659</v>
      </c>
      <c r="AQ837" s="360"/>
      <c r="AR837" s="360"/>
      <c r="AS837" s="360"/>
      <c r="AT837" s="360"/>
      <c r="AU837" s="360"/>
      <c r="AV837" s="360"/>
      <c r="AW837" s="360"/>
      <c r="AX837" s="360"/>
    </row>
    <row r="838" spans="1:50" ht="30" customHeight="1" x14ac:dyDescent="0.15">
      <c r="A838" s="379">
        <v>2</v>
      </c>
      <c r="B838" s="379">
        <v>1</v>
      </c>
      <c r="C838" s="380" t="s">
        <v>669</v>
      </c>
      <c r="D838" s="381"/>
      <c r="E838" s="381"/>
      <c r="F838" s="381"/>
      <c r="G838" s="381"/>
      <c r="H838" s="381"/>
      <c r="I838" s="382"/>
      <c r="J838" s="919" t="s">
        <v>659</v>
      </c>
      <c r="K838" s="920"/>
      <c r="L838" s="920"/>
      <c r="M838" s="920"/>
      <c r="N838" s="920"/>
      <c r="O838" s="921"/>
      <c r="P838" s="927" t="s">
        <v>679</v>
      </c>
      <c r="Q838" s="928"/>
      <c r="R838" s="928"/>
      <c r="S838" s="928"/>
      <c r="T838" s="928"/>
      <c r="U838" s="928"/>
      <c r="V838" s="928"/>
      <c r="W838" s="928"/>
      <c r="X838" s="929"/>
      <c r="Y838" s="351">
        <v>1.8</v>
      </c>
      <c r="Z838" s="352"/>
      <c r="AA838" s="352"/>
      <c r="AB838" s="353"/>
      <c r="AC838" s="206" t="s">
        <v>196</v>
      </c>
      <c r="AD838" s="922"/>
      <c r="AE838" s="922"/>
      <c r="AF838" s="922"/>
      <c r="AG838" s="923"/>
      <c r="AH838" s="845" t="s">
        <v>683</v>
      </c>
      <c r="AI838" s="846"/>
      <c r="AJ838" s="846"/>
      <c r="AK838" s="847"/>
      <c r="AL838" s="357" t="s">
        <v>659</v>
      </c>
      <c r="AM838" s="358"/>
      <c r="AN838" s="358"/>
      <c r="AO838" s="359"/>
      <c r="AP838" s="360" t="s">
        <v>659</v>
      </c>
      <c r="AQ838" s="360"/>
      <c r="AR838" s="360"/>
      <c r="AS838" s="360"/>
      <c r="AT838" s="360"/>
      <c r="AU838" s="360"/>
      <c r="AV838" s="360"/>
      <c r="AW838" s="360"/>
      <c r="AX838" s="360"/>
    </row>
    <row r="839" spans="1:50" ht="30" customHeight="1" x14ac:dyDescent="0.15">
      <c r="A839" s="379">
        <v>3</v>
      </c>
      <c r="B839" s="379">
        <v>1</v>
      </c>
      <c r="C839" s="380" t="s">
        <v>670</v>
      </c>
      <c r="D839" s="381"/>
      <c r="E839" s="381"/>
      <c r="F839" s="381"/>
      <c r="G839" s="381"/>
      <c r="H839" s="381"/>
      <c r="I839" s="382"/>
      <c r="J839" s="919">
        <v>3010002049767</v>
      </c>
      <c r="K839" s="920"/>
      <c r="L839" s="920"/>
      <c r="M839" s="920"/>
      <c r="N839" s="920"/>
      <c r="O839" s="921"/>
      <c r="P839" s="927" t="s">
        <v>722</v>
      </c>
      <c r="Q839" s="928"/>
      <c r="R839" s="928"/>
      <c r="S839" s="928"/>
      <c r="T839" s="928"/>
      <c r="U839" s="928"/>
      <c r="V839" s="928"/>
      <c r="W839" s="928"/>
      <c r="X839" s="929"/>
      <c r="Y839" s="351">
        <v>1</v>
      </c>
      <c r="Z839" s="352"/>
      <c r="AA839" s="352"/>
      <c r="AB839" s="353"/>
      <c r="AC839" s="206" t="s">
        <v>499</v>
      </c>
      <c r="AD839" s="922"/>
      <c r="AE839" s="922"/>
      <c r="AF839" s="922"/>
      <c r="AG839" s="923"/>
      <c r="AH839" s="851" t="s">
        <v>659</v>
      </c>
      <c r="AI839" s="852"/>
      <c r="AJ839" s="852"/>
      <c r="AK839" s="853"/>
      <c r="AL839" s="357">
        <v>100</v>
      </c>
      <c r="AM839" s="358"/>
      <c r="AN839" s="358"/>
      <c r="AO839" s="359"/>
      <c r="AP839" s="360" t="s">
        <v>685</v>
      </c>
      <c r="AQ839" s="360"/>
      <c r="AR839" s="360"/>
      <c r="AS839" s="360"/>
      <c r="AT839" s="360"/>
      <c r="AU839" s="360"/>
      <c r="AV839" s="360"/>
      <c r="AW839" s="360"/>
      <c r="AX839" s="360"/>
    </row>
    <row r="840" spans="1:50" ht="30" customHeight="1" x14ac:dyDescent="0.15">
      <c r="A840" s="379">
        <v>4</v>
      </c>
      <c r="B840" s="379">
        <v>1</v>
      </c>
      <c r="C840" s="380" t="s">
        <v>671</v>
      </c>
      <c r="D840" s="381"/>
      <c r="E840" s="381"/>
      <c r="F840" s="381"/>
      <c r="G840" s="381"/>
      <c r="H840" s="381"/>
      <c r="I840" s="382"/>
      <c r="J840" s="919" t="s">
        <v>658</v>
      </c>
      <c r="K840" s="920"/>
      <c r="L840" s="920"/>
      <c r="M840" s="920"/>
      <c r="N840" s="920"/>
      <c r="O840" s="921"/>
      <c r="P840" s="374" t="s">
        <v>678</v>
      </c>
      <c r="Q840" s="375"/>
      <c r="R840" s="375"/>
      <c r="S840" s="375"/>
      <c r="T840" s="375"/>
      <c r="U840" s="375"/>
      <c r="V840" s="375"/>
      <c r="W840" s="375"/>
      <c r="X840" s="376"/>
      <c r="Y840" s="351">
        <v>0.7</v>
      </c>
      <c r="Z840" s="352"/>
      <c r="AA840" s="352"/>
      <c r="AB840" s="353"/>
      <c r="AC840" s="206" t="s">
        <v>196</v>
      </c>
      <c r="AD840" s="922"/>
      <c r="AE840" s="922"/>
      <c r="AF840" s="922"/>
      <c r="AG840" s="923"/>
      <c r="AH840" s="851" t="s">
        <v>659</v>
      </c>
      <c r="AI840" s="852"/>
      <c r="AJ840" s="852"/>
      <c r="AK840" s="853"/>
      <c r="AL840" s="357" t="s">
        <v>748</v>
      </c>
      <c r="AM840" s="358"/>
      <c r="AN840" s="358"/>
      <c r="AO840" s="359"/>
      <c r="AP840" s="360" t="s">
        <v>686</v>
      </c>
      <c r="AQ840" s="360"/>
      <c r="AR840" s="360"/>
      <c r="AS840" s="360"/>
      <c r="AT840" s="360"/>
      <c r="AU840" s="360"/>
      <c r="AV840" s="360"/>
      <c r="AW840" s="360"/>
      <c r="AX840" s="360"/>
    </row>
    <row r="841" spans="1:50" ht="30" customHeight="1" x14ac:dyDescent="0.15">
      <c r="A841" s="379">
        <v>5</v>
      </c>
      <c r="B841" s="379">
        <v>1</v>
      </c>
      <c r="C841" s="380" t="s">
        <v>672</v>
      </c>
      <c r="D841" s="381"/>
      <c r="E841" s="381"/>
      <c r="F841" s="381"/>
      <c r="G841" s="381"/>
      <c r="H841" s="381"/>
      <c r="I841" s="382"/>
      <c r="J841" s="919" t="s">
        <v>658</v>
      </c>
      <c r="K841" s="920"/>
      <c r="L841" s="920"/>
      <c r="M841" s="920"/>
      <c r="N841" s="920"/>
      <c r="O841" s="921"/>
      <c r="P841" s="374" t="s">
        <v>678</v>
      </c>
      <c r="Q841" s="375"/>
      <c r="R841" s="375"/>
      <c r="S841" s="375"/>
      <c r="T841" s="375"/>
      <c r="U841" s="375"/>
      <c r="V841" s="375"/>
      <c r="W841" s="375"/>
      <c r="X841" s="376"/>
      <c r="Y841" s="351">
        <v>0.6</v>
      </c>
      <c r="Z841" s="352"/>
      <c r="AA841" s="352"/>
      <c r="AB841" s="353"/>
      <c r="AC841" s="848" t="s">
        <v>196</v>
      </c>
      <c r="AD841" s="849"/>
      <c r="AE841" s="849"/>
      <c r="AF841" s="849"/>
      <c r="AG841" s="850"/>
      <c r="AH841" s="851" t="s">
        <v>659</v>
      </c>
      <c r="AI841" s="852"/>
      <c r="AJ841" s="852"/>
      <c r="AK841" s="853"/>
      <c r="AL841" s="357" t="s">
        <v>684</v>
      </c>
      <c r="AM841" s="358"/>
      <c r="AN841" s="358"/>
      <c r="AO841" s="359"/>
      <c r="AP841" s="360" t="s">
        <v>746</v>
      </c>
      <c r="AQ841" s="360"/>
      <c r="AR841" s="360"/>
      <c r="AS841" s="360"/>
      <c r="AT841" s="360"/>
      <c r="AU841" s="360"/>
      <c r="AV841" s="360"/>
      <c r="AW841" s="360"/>
      <c r="AX841" s="360"/>
    </row>
    <row r="842" spans="1:50" ht="30" customHeight="1" x14ac:dyDescent="0.15">
      <c r="A842" s="379">
        <v>6</v>
      </c>
      <c r="B842" s="379">
        <v>1</v>
      </c>
      <c r="C842" s="380" t="s">
        <v>673</v>
      </c>
      <c r="D842" s="381"/>
      <c r="E842" s="381"/>
      <c r="F842" s="381"/>
      <c r="G842" s="381"/>
      <c r="H842" s="381"/>
      <c r="I842" s="382"/>
      <c r="J842" s="919" t="s">
        <v>680</v>
      </c>
      <c r="K842" s="920"/>
      <c r="L842" s="920"/>
      <c r="M842" s="920"/>
      <c r="N842" s="920"/>
      <c r="O842" s="921"/>
      <c r="P842" s="374" t="s">
        <v>678</v>
      </c>
      <c r="Q842" s="375"/>
      <c r="R842" s="375"/>
      <c r="S842" s="375"/>
      <c r="T842" s="375"/>
      <c r="U842" s="375"/>
      <c r="V842" s="375"/>
      <c r="W842" s="375"/>
      <c r="X842" s="376"/>
      <c r="Y842" s="351">
        <v>0.6</v>
      </c>
      <c r="Z842" s="352"/>
      <c r="AA842" s="352"/>
      <c r="AB842" s="353"/>
      <c r="AC842" s="848" t="s">
        <v>196</v>
      </c>
      <c r="AD842" s="849"/>
      <c r="AE842" s="849"/>
      <c r="AF842" s="849"/>
      <c r="AG842" s="850"/>
      <c r="AH842" s="851" t="s">
        <v>659</v>
      </c>
      <c r="AI842" s="852"/>
      <c r="AJ842" s="852"/>
      <c r="AK842" s="853"/>
      <c r="AL842" s="357" t="s">
        <v>662</v>
      </c>
      <c r="AM842" s="358"/>
      <c r="AN842" s="358"/>
      <c r="AO842" s="359"/>
      <c r="AP842" s="360" t="s">
        <v>685</v>
      </c>
      <c r="AQ842" s="360"/>
      <c r="AR842" s="360"/>
      <c r="AS842" s="360"/>
      <c r="AT842" s="360"/>
      <c r="AU842" s="360"/>
      <c r="AV842" s="360"/>
      <c r="AW842" s="360"/>
      <c r="AX842" s="360"/>
    </row>
    <row r="843" spans="1:50" ht="30" customHeight="1" x14ac:dyDescent="0.15">
      <c r="A843" s="379">
        <v>7</v>
      </c>
      <c r="B843" s="379">
        <v>1</v>
      </c>
      <c r="C843" s="380" t="s">
        <v>674</v>
      </c>
      <c r="D843" s="381"/>
      <c r="E843" s="381"/>
      <c r="F843" s="381"/>
      <c r="G843" s="381"/>
      <c r="H843" s="381"/>
      <c r="I843" s="382"/>
      <c r="J843" s="919" t="s">
        <v>681</v>
      </c>
      <c r="K843" s="920"/>
      <c r="L843" s="920"/>
      <c r="M843" s="920"/>
      <c r="N843" s="920"/>
      <c r="O843" s="921"/>
      <c r="P843" s="374" t="s">
        <v>678</v>
      </c>
      <c r="Q843" s="375"/>
      <c r="R843" s="375"/>
      <c r="S843" s="375"/>
      <c r="T843" s="375"/>
      <c r="U843" s="375"/>
      <c r="V843" s="375"/>
      <c r="W843" s="375"/>
      <c r="X843" s="376"/>
      <c r="Y843" s="351">
        <v>0.6</v>
      </c>
      <c r="Z843" s="352"/>
      <c r="AA843" s="352"/>
      <c r="AB843" s="353"/>
      <c r="AC843" s="848" t="s">
        <v>196</v>
      </c>
      <c r="AD843" s="849"/>
      <c r="AE843" s="849"/>
      <c r="AF843" s="849"/>
      <c r="AG843" s="850"/>
      <c r="AH843" s="851" t="s">
        <v>659</v>
      </c>
      <c r="AI843" s="852"/>
      <c r="AJ843" s="852"/>
      <c r="AK843" s="853"/>
      <c r="AL843" s="357" t="s">
        <v>659</v>
      </c>
      <c r="AM843" s="358"/>
      <c r="AN843" s="358"/>
      <c r="AO843" s="359"/>
      <c r="AP843" s="360" t="s">
        <v>685</v>
      </c>
      <c r="AQ843" s="360"/>
      <c r="AR843" s="360"/>
      <c r="AS843" s="360"/>
      <c r="AT843" s="360"/>
      <c r="AU843" s="360"/>
      <c r="AV843" s="360"/>
      <c r="AW843" s="360"/>
      <c r="AX843" s="360"/>
    </row>
    <row r="844" spans="1:50" ht="30" customHeight="1" x14ac:dyDescent="0.15">
      <c r="A844" s="379">
        <v>8</v>
      </c>
      <c r="B844" s="379">
        <v>1</v>
      </c>
      <c r="C844" s="380" t="s">
        <v>675</v>
      </c>
      <c r="D844" s="381"/>
      <c r="E844" s="381"/>
      <c r="F844" s="381"/>
      <c r="G844" s="381"/>
      <c r="H844" s="381"/>
      <c r="I844" s="382"/>
      <c r="J844" s="919">
        <v>8010001031283</v>
      </c>
      <c r="K844" s="920"/>
      <c r="L844" s="920"/>
      <c r="M844" s="920"/>
      <c r="N844" s="920"/>
      <c r="O844" s="921"/>
      <c r="P844" s="927" t="s">
        <v>677</v>
      </c>
      <c r="Q844" s="928"/>
      <c r="R844" s="928"/>
      <c r="S844" s="928"/>
      <c r="T844" s="928"/>
      <c r="U844" s="928"/>
      <c r="V844" s="928"/>
      <c r="W844" s="928"/>
      <c r="X844" s="929"/>
      <c r="Y844" s="351">
        <v>0.6</v>
      </c>
      <c r="Z844" s="352"/>
      <c r="AA844" s="352"/>
      <c r="AB844" s="353"/>
      <c r="AC844" s="848" t="s">
        <v>499</v>
      </c>
      <c r="AD844" s="849"/>
      <c r="AE844" s="849"/>
      <c r="AF844" s="849"/>
      <c r="AG844" s="850"/>
      <c r="AH844" s="851" t="s">
        <v>658</v>
      </c>
      <c r="AI844" s="852"/>
      <c r="AJ844" s="852"/>
      <c r="AK844" s="853"/>
      <c r="AL844" s="357">
        <v>100</v>
      </c>
      <c r="AM844" s="358"/>
      <c r="AN844" s="358"/>
      <c r="AO844" s="359"/>
      <c r="AP844" s="360" t="s">
        <v>663</v>
      </c>
      <c r="AQ844" s="360"/>
      <c r="AR844" s="360"/>
      <c r="AS844" s="360"/>
      <c r="AT844" s="360"/>
      <c r="AU844" s="360"/>
      <c r="AV844" s="360"/>
      <c r="AW844" s="360"/>
      <c r="AX844" s="360"/>
    </row>
    <row r="845" spans="1:50" ht="30" customHeight="1" x14ac:dyDescent="0.15">
      <c r="A845" s="379">
        <v>9</v>
      </c>
      <c r="B845" s="379">
        <v>1</v>
      </c>
      <c r="C845" s="361" t="s">
        <v>676</v>
      </c>
      <c r="D845" s="347"/>
      <c r="E845" s="347"/>
      <c r="F845" s="347"/>
      <c r="G845" s="347"/>
      <c r="H845" s="347"/>
      <c r="I845" s="347"/>
      <c r="J845" s="348" t="s">
        <v>682</v>
      </c>
      <c r="K845" s="349"/>
      <c r="L845" s="349"/>
      <c r="M845" s="349"/>
      <c r="N845" s="349"/>
      <c r="O845" s="349"/>
      <c r="P845" s="350" t="s">
        <v>678</v>
      </c>
      <c r="Q845" s="350"/>
      <c r="R845" s="350"/>
      <c r="S845" s="350"/>
      <c r="T845" s="350"/>
      <c r="U845" s="350"/>
      <c r="V845" s="350"/>
      <c r="W845" s="350"/>
      <c r="X845" s="350"/>
      <c r="Y845" s="351">
        <v>0.6</v>
      </c>
      <c r="Z845" s="352"/>
      <c r="AA845" s="352"/>
      <c r="AB845" s="353"/>
      <c r="AC845" s="354" t="s">
        <v>196</v>
      </c>
      <c r="AD845" s="354"/>
      <c r="AE845" s="354"/>
      <c r="AF845" s="354"/>
      <c r="AG845" s="354"/>
      <c r="AH845" s="851" t="s">
        <v>659</v>
      </c>
      <c r="AI845" s="852"/>
      <c r="AJ845" s="852"/>
      <c r="AK845" s="853"/>
      <c r="AL845" s="357" t="s">
        <v>749</v>
      </c>
      <c r="AM845" s="358"/>
      <c r="AN845" s="358"/>
      <c r="AO845" s="359"/>
      <c r="AP845" s="360" t="s">
        <v>659</v>
      </c>
      <c r="AQ845" s="360"/>
      <c r="AR845" s="360"/>
      <c r="AS845" s="360"/>
      <c r="AT845" s="360"/>
      <c r="AU845" s="360"/>
      <c r="AV845" s="360"/>
      <c r="AW845" s="360"/>
      <c r="AX845" s="360"/>
    </row>
    <row r="846" spans="1:50" ht="30" customHeight="1" x14ac:dyDescent="0.15">
      <c r="A846" s="379">
        <v>10</v>
      </c>
      <c r="B846" s="379">
        <v>1</v>
      </c>
      <c r="C846" s="361" t="s">
        <v>747</v>
      </c>
      <c r="D846" s="347"/>
      <c r="E846" s="347"/>
      <c r="F846" s="347"/>
      <c r="G846" s="347"/>
      <c r="H846" s="347"/>
      <c r="I846" s="347"/>
      <c r="J846" s="348" t="s">
        <v>682</v>
      </c>
      <c r="K846" s="349"/>
      <c r="L846" s="349"/>
      <c r="M846" s="349"/>
      <c r="N846" s="349"/>
      <c r="O846" s="349"/>
      <c r="P846" s="350" t="s">
        <v>678</v>
      </c>
      <c r="Q846" s="350"/>
      <c r="R846" s="350"/>
      <c r="S846" s="350"/>
      <c r="T846" s="350"/>
      <c r="U846" s="350"/>
      <c r="V846" s="350"/>
      <c r="W846" s="350"/>
      <c r="X846" s="350"/>
      <c r="Y846" s="351">
        <v>0.6</v>
      </c>
      <c r="Z846" s="352"/>
      <c r="AA846" s="352"/>
      <c r="AB846" s="353"/>
      <c r="AC846" s="354" t="s">
        <v>196</v>
      </c>
      <c r="AD846" s="354"/>
      <c r="AE846" s="354"/>
      <c r="AF846" s="354"/>
      <c r="AG846" s="354"/>
      <c r="AH846" s="355" t="s">
        <v>659</v>
      </c>
      <c r="AI846" s="356"/>
      <c r="AJ846" s="356"/>
      <c r="AK846" s="356"/>
      <c r="AL846" s="357" t="s">
        <v>685</v>
      </c>
      <c r="AM846" s="358"/>
      <c r="AN846" s="358"/>
      <c r="AO846" s="359"/>
      <c r="AP846" s="360" t="s">
        <v>659</v>
      </c>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45" customHeight="1" x14ac:dyDescent="0.15">
      <c r="A870" s="379">
        <v>1</v>
      </c>
      <c r="B870" s="379">
        <v>1</v>
      </c>
      <c r="C870" s="361" t="s">
        <v>687</v>
      </c>
      <c r="D870" s="347"/>
      <c r="E870" s="347"/>
      <c r="F870" s="347"/>
      <c r="G870" s="347"/>
      <c r="H870" s="347"/>
      <c r="I870" s="347"/>
      <c r="J870" s="348">
        <v>6000012070001</v>
      </c>
      <c r="K870" s="349"/>
      <c r="L870" s="349"/>
      <c r="M870" s="349"/>
      <c r="N870" s="349"/>
      <c r="O870" s="349"/>
      <c r="P870" s="362" t="s">
        <v>688</v>
      </c>
      <c r="Q870" s="350"/>
      <c r="R870" s="350"/>
      <c r="S870" s="350"/>
      <c r="T870" s="350"/>
      <c r="U870" s="350"/>
      <c r="V870" s="350"/>
      <c r="W870" s="350"/>
      <c r="X870" s="350"/>
      <c r="Y870" s="351">
        <v>74.599999999999994</v>
      </c>
      <c r="Z870" s="352"/>
      <c r="AA870" s="352"/>
      <c r="AB870" s="353"/>
      <c r="AC870" s="363" t="s">
        <v>196</v>
      </c>
      <c r="AD870" s="371"/>
      <c r="AE870" s="371"/>
      <c r="AF870" s="371"/>
      <c r="AG870" s="371"/>
      <c r="AH870" s="372" t="s">
        <v>659</v>
      </c>
      <c r="AI870" s="373"/>
      <c r="AJ870" s="373"/>
      <c r="AK870" s="373"/>
      <c r="AL870" s="357" t="s">
        <v>659</v>
      </c>
      <c r="AM870" s="358"/>
      <c r="AN870" s="358"/>
      <c r="AO870" s="359"/>
      <c r="AP870" s="360" t="s">
        <v>689</v>
      </c>
      <c r="AQ870" s="360"/>
      <c r="AR870" s="360"/>
      <c r="AS870" s="360"/>
      <c r="AT870" s="360"/>
      <c r="AU870" s="360"/>
      <c r="AV870" s="360"/>
      <c r="AW870" s="360"/>
      <c r="AX870" s="360"/>
    </row>
    <row r="871" spans="1:50" ht="30" hidden="1"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47" t="s">
        <v>690</v>
      </c>
      <c r="D903" s="347"/>
      <c r="E903" s="347"/>
      <c r="F903" s="347"/>
      <c r="G903" s="347"/>
      <c r="H903" s="347"/>
      <c r="I903" s="347"/>
      <c r="J903" s="348">
        <v>4011005003784</v>
      </c>
      <c r="K903" s="349"/>
      <c r="L903" s="349"/>
      <c r="M903" s="349"/>
      <c r="N903" s="349"/>
      <c r="O903" s="349"/>
      <c r="P903" s="350" t="s">
        <v>691</v>
      </c>
      <c r="Q903" s="350"/>
      <c r="R903" s="350"/>
      <c r="S903" s="350"/>
      <c r="T903" s="350"/>
      <c r="U903" s="350"/>
      <c r="V903" s="350"/>
      <c r="W903" s="350"/>
      <c r="X903" s="350"/>
      <c r="Y903" s="351">
        <v>2.9</v>
      </c>
      <c r="Z903" s="352"/>
      <c r="AA903" s="352"/>
      <c r="AB903" s="353"/>
      <c r="AC903" s="363" t="s">
        <v>499</v>
      </c>
      <c r="AD903" s="371"/>
      <c r="AE903" s="371"/>
      <c r="AF903" s="371"/>
      <c r="AG903" s="371"/>
      <c r="AH903" s="372" t="s">
        <v>658</v>
      </c>
      <c r="AI903" s="373"/>
      <c r="AJ903" s="373"/>
      <c r="AK903" s="373"/>
      <c r="AL903" s="357">
        <v>100</v>
      </c>
      <c r="AM903" s="358"/>
      <c r="AN903" s="358"/>
      <c r="AO903" s="359"/>
      <c r="AP903" s="360" t="s">
        <v>659</v>
      </c>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45" customHeight="1" x14ac:dyDescent="0.15">
      <c r="A936" s="379">
        <v>1</v>
      </c>
      <c r="B936" s="379">
        <v>1</v>
      </c>
      <c r="C936" s="361" t="s">
        <v>692</v>
      </c>
      <c r="D936" s="347"/>
      <c r="E936" s="347"/>
      <c r="F936" s="347"/>
      <c r="G936" s="347"/>
      <c r="H936" s="347"/>
      <c r="I936" s="347"/>
      <c r="J936" s="348" t="s">
        <v>659</v>
      </c>
      <c r="K936" s="349"/>
      <c r="L936" s="349"/>
      <c r="M936" s="349"/>
      <c r="N936" s="349"/>
      <c r="O936" s="349"/>
      <c r="P936" s="350" t="s">
        <v>704</v>
      </c>
      <c r="Q936" s="350"/>
      <c r="R936" s="350"/>
      <c r="S936" s="350"/>
      <c r="T936" s="350"/>
      <c r="U936" s="350"/>
      <c r="V936" s="350"/>
      <c r="W936" s="350"/>
      <c r="X936" s="350"/>
      <c r="Y936" s="351">
        <v>0.3</v>
      </c>
      <c r="Z936" s="352"/>
      <c r="AA936" s="352"/>
      <c r="AB936" s="353"/>
      <c r="AC936" s="363" t="s">
        <v>196</v>
      </c>
      <c r="AD936" s="371"/>
      <c r="AE936" s="371"/>
      <c r="AF936" s="371"/>
      <c r="AG936" s="371"/>
      <c r="AH936" s="372" t="s">
        <v>680</v>
      </c>
      <c r="AI936" s="373"/>
      <c r="AJ936" s="373"/>
      <c r="AK936" s="373"/>
      <c r="AL936" s="357" t="s">
        <v>659</v>
      </c>
      <c r="AM936" s="358"/>
      <c r="AN936" s="358"/>
      <c r="AO936" s="359"/>
      <c r="AP936" s="360" t="s">
        <v>706</v>
      </c>
      <c r="AQ936" s="360"/>
      <c r="AR936" s="360"/>
      <c r="AS936" s="360"/>
      <c r="AT936" s="360"/>
      <c r="AU936" s="360"/>
      <c r="AV936" s="360"/>
      <c r="AW936" s="360"/>
      <c r="AX936" s="360"/>
    </row>
    <row r="937" spans="1:50" ht="45" customHeight="1" x14ac:dyDescent="0.15">
      <c r="A937" s="379">
        <v>2</v>
      </c>
      <c r="B937" s="379">
        <v>1</v>
      </c>
      <c r="C937" s="361" t="s">
        <v>693</v>
      </c>
      <c r="D937" s="347"/>
      <c r="E937" s="347"/>
      <c r="F937" s="347"/>
      <c r="G937" s="347"/>
      <c r="H937" s="347"/>
      <c r="I937" s="347"/>
      <c r="J937" s="348" t="s">
        <v>682</v>
      </c>
      <c r="K937" s="349"/>
      <c r="L937" s="349"/>
      <c r="M937" s="349"/>
      <c r="N937" s="349"/>
      <c r="O937" s="349"/>
      <c r="P937" s="350" t="s">
        <v>704</v>
      </c>
      <c r="Q937" s="350"/>
      <c r="R937" s="350"/>
      <c r="S937" s="350"/>
      <c r="T937" s="350"/>
      <c r="U937" s="350"/>
      <c r="V937" s="350"/>
      <c r="W937" s="350"/>
      <c r="X937" s="350"/>
      <c r="Y937" s="351">
        <v>0.1</v>
      </c>
      <c r="Z937" s="352"/>
      <c r="AA937" s="352"/>
      <c r="AB937" s="353"/>
      <c r="AC937" s="363" t="s">
        <v>196</v>
      </c>
      <c r="AD937" s="363"/>
      <c r="AE937" s="363"/>
      <c r="AF937" s="363"/>
      <c r="AG937" s="363"/>
      <c r="AH937" s="372" t="s">
        <v>705</v>
      </c>
      <c r="AI937" s="373"/>
      <c r="AJ937" s="373"/>
      <c r="AK937" s="373"/>
      <c r="AL937" s="357" t="s">
        <v>659</v>
      </c>
      <c r="AM937" s="358"/>
      <c r="AN937" s="358"/>
      <c r="AO937" s="359"/>
      <c r="AP937" s="360" t="s">
        <v>659</v>
      </c>
      <c r="AQ937" s="360"/>
      <c r="AR937" s="360"/>
      <c r="AS937" s="360"/>
      <c r="AT937" s="360"/>
      <c r="AU937" s="360"/>
      <c r="AV937" s="360"/>
      <c r="AW937" s="360"/>
      <c r="AX937" s="360"/>
    </row>
    <row r="938" spans="1:50" ht="45" customHeight="1" x14ac:dyDescent="0.15">
      <c r="A938" s="379">
        <v>3</v>
      </c>
      <c r="B938" s="379">
        <v>1</v>
      </c>
      <c r="C938" s="361" t="s">
        <v>694</v>
      </c>
      <c r="D938" s="347"/>
      <c r="E938" s="347"/>
      <c r="F938" s="347"/>
      <c r="G938" s="347"/>
      <c r="H938" s="347"/>
      <c r="I938" s="347"/>
      <c r="J938" s="348" t="s">
        <v>659</v>
      </c>
      <c r="K938" s="349"/>
      <c r="L938" s="349"/>
      <c r="M938" s="349"/>
      <c r="N938" s="349"/>
      <c r="O938" s="349"/>
      <c r="P938" s="350" t="s">
        <v>704</v>
      </c>
      <c r="Q938" s="350"/>
      <c r="R938" s="350"/>
      <c r="S938" s="350"/>
      <c r="T938" s="350"/>
      <c r="U938" s="350"/>
      <c r="V938" s="350"/>
      <c r="W938" s="350"/>
      <c r="X938" s="350"/>
      <c r="Y938" s="351">
        <v>0.1</v>
      </c>
      <c r="Z938" s="352"/>
      <c r="AA938" s="352"/>
      <c r="AB938" s="353"/>
      <c r="AC938" s="363" t="s">
        <v>196</v>
      </c>
      <c r="AD938" s="363"/>
      <c r="AE938" s="363"/>
      <c r="AF938" s="363"/>
      <c r="AG938" s="363"/>
      <c r="AH938" s="355" t="s">
        <v>659</v>
      </c>
      <c r="AI938" s="356"/>
      <c r="AJ938" s="356"/>
      <c r="AK938" s="356"/>
      <c r="AL938" s="357" t="s">
        <v>658</v>
      </c>
      <c r="AM938" s="358"/>
      <c r="AN938" s="358"/>
      <c r="AO938" s="359"/>
      <c r="AP938" s="360" t="s">
        <v>661</v>
      </c>
      <c r="AQ938" s="360"/>
      <c r="AR938" s="360"/>
      <c r="AS938" s="360"/>
      <c r="AT938" s="360"/>
      <c r="AU938" s="360"/>
      <c r="AV938" s="360"/>
      <c r="AW938" s="360"/>
      <c r="AX938" s="360"/>
    </row>
    <row r="939" spans="1:50" ht="45" customHeight="1" x14ac:dyDescent="0.15">
      <c r="A939" s="379">
        <v>4</v>
      </c>
      <c r="B939" s="379">
        <v>1</v>
      </c>
      <c r="C939" s="361" t="s">
        <v>695</v>
      </c>
      <c r="D939" s="347"/>
      <c r="E939" s="347"/>
      <c r="F939" s="347"/>
      <c r="G939" s="347"/>
      <c r="H939" s="347"/>
      <c r="I939" s="347"/>
      <c r="J939" s="348" t="s">
        <v>702</v>
      </c>
      <c r="K939" s="349"/>
      <c r="L939" s="349"/>
      <c r="M939" s="349"/>
      <c r="N939" s="349"/>
      <c r="O939" s="349"/>
      <c r="P939" s="350" t="s">
        <v>704</v>
      </c>
      <c r="Q939" s="350"/>
      <c r="R939" s="350"/>
      <c r="S939" s="350"/>
      <c r="T939" s="350"/>
      <c r="U939" s="350"/>
      <c r="V939" s="350"/>
      <c r="W939" s="350"/>
      <c r="X939" s="350"/>
      <c r="Y939" s="351">
        <v>0.1</v>
      </c>
      <c r="Z939" s="352"/>
      <c r="AA939" s="352"/>
      <c r="AB939" s="353"/>
      <c r="AC939" s="363" t="s">
        <v>196</v>
      </c>
      <c r="AD939" s="363"/>
      <c r="AE939" s="363"/>
      <c r="AF939" s="363"/>
      <c r="AG939" s="363"/>
      <c r="AH939" s="355" t="s">
        <v>659</v>
      </c>
      <c r="AI939" s="356"/>
      <c r="AJ939" s="356"/>
      <c r="AK939" s="356"/>
      <c r="AL939" s="357" t="s">
        <v>659</v>
      </c>
      <c r="AM939" s="358"/>
      <c r="AN939" s="358"/>
      <c r="AO939" s="359"/>
      <c r="AP939" s="360" t="s">
        <v>659</v>
      </c>
      <c r="AQ939" s="360"/>
      <c r="AR939" s="360"/>
      <c r="AS939" s="360"/>
      <c r="AT939" s="360"/>
      <c r="AU939" s="360"/>
      <c r="AV939" s="360"/>
      <c r="AW939" s="360"/>
      <c r="AX939" s="360"/>
    </row>
    <row r="940" spans="1:50" ht="45" customHeight="1" x14ac:dyDescent="0.15">
      <c r="A940" s="379">
        <v>5</v>
      </c>
      <c r="B940" s="379">
        <v>1</v>
      </c>
      <c r="C940" s="361" t="s">
        <v>696</v>
      </c>
      <c r="D940" s="347"/>
      <c r="E940" s="347"/>
      <c r="F940" s="347"/>
      <c r="G940" s="347"/>
      <c r="H940" s="347"/>
      <c r="I940" s="347"/>
      <c r="J940" s="348" t="s">
        <v>661</v>
      </c>
      <c r="K940" s="349"/>
      <c r="L940" s="349"/>
      <c r="M940" s="349"/>
      <c r="N940" s="349"/>
      <c r="O940" s="349"/>
      <c r="P940" s="350" t="s">
        <v>704</v>
      </c>
      <c r="Q940" s="350"/>
      <c r="R940" s="350"/>
      <c r="S940" s="350"/>
      <c r="T940" s="350"/>
      <c r="U940" s="350"/>
      <c r="V940" s="350"/>
      <c r="W940" s="350"/>
      <c r="X940" s="350"/>
      <c r="Y940" s="351">
        <v>0.1</v>
      </c>
      <c r="Z940" s="352"/>
      <c r="AA940" s="352"/>
      <c r="AB940" s="353"/>
      <c r="AC940" s="354" t="s">
        <v>196</v>
      </c>
      <c r="AD940" s="354"/>
      <c r="AE940" s="354"/>
      <c r="AF940" s="354"/>
      <c r="AG940" s="354"/>
      <c r="AH940" s="355" t="s">
        <v>706</v>
      </c>
      <c r="AI940" s="356"/>
      <c r="AJ940" s="356"/>
      <c r="AK940" s="356"/>
      <c r="AL940" s="357" t="s">
        <v>658</v>
      </c>
      <c r="AM940" s="358"/>
      <c r="AN940" s="358"/>
      <c r="AO940" s="359"/>
      <c r="AP940" s="360" t="s">
        <v>659</v>
      </c>
      <c r="AQ940" s="360"/>
      <c r="AR940" s="360"/>
      <c r="AS940" s="360"/>
      <c r="AT940" s="360"/>
      <c r="AU940" s="360"/>
      <c r="AV940" s="360"/>
      <c r="AW940" s="360"/>
      <c r="AX940" s="360"/>
    </row>
    <row r="941" spans="1:50" ht="45" customHeight="1" x14ac:dyDescent="0.15">
      <c r="A941" s="379">
        <v>6</v>
      </c>
      <c r="B941" s="379">
        <v>1</v>
      </c>
      <c r="C941" s="361" t="s">
        <v>697</v>
      </c>
      <c r="D941" s="347"/>
      <c r="E941" s="347"/>
      <c r="F941" s="347"/>
      <c r="G941" s="347"/>
      <c r="H941" s="347"/>
      <c r="I941" s="347"/>
      <c r="J941" s="348" t="s">
        <v>663</v>
      </c>
      <c r="K941" s="349"/>
      <c r="L941" s="349"/>
      <c r="M941" s="349"/>
      <c r="N941" s="349"/>
      <c r="O941" s="349"/>
      <c r="P941" s="350" t="s">
        <v>704</v>
      </c>
      <c r="Q941" s="350"/>
      <c r="R941" s="350"/>
      <c r="S941" s="350"/>
      <c r="T941" s="350"/>
      <c r="U941" s="350"/>
      <c r="V941" s="350"/>
      <c r="W941" s="350"/>
      <c r="X941" s="350"/>
      <c r="Y941" s="351">
        <v>0.1</v>
      </c>
      <c r="Z941" s="352"/>
      <c r="AA941" s="352"/>
      <c r="AB941" s="353"/>
      <c r="AC941" s="354" t="s">
        <v>196</v>
      </c>
      <c r="AD941" s="354"/>
      <c r="AE941" s="354"/>
      <c r="AF941" s="354"/>
      <c r="AG941" s="354"/>
      <c r="AH941" s="355" t="s">
        <v>659</v>
      </c>
      <c r="AI941" s="356"/>
      <c r="AJ941" s="356"/>
      <c r="AK941" s="356"/>
      <c r="AL941" s="357" t="s">
        <v>658</v>
      </c>
      <c r="AM941" s="358"/>
      <c r="AN941" s="358"/>
      <c r="AO941" s="359"/>
      <c r="AP941" s="360" t="s">
        <v>659</v>
      </c>
      <c r="AQ941" s="360"/>
      <c r="AR941" s="360"/>
      <c r="AS941" s="360"/>
      <c r="AT941" s="360"/>
      <c r="AU941" s="360"/>
      <c r="AV941" s="360"/>
      <c r="AW941" s="360"/>
      <c r="AX941" s="360"/>
    </row>
    <row r="942" spans="1:50" ht="45" customHeight="1" x14ac:dyDescent="0.15">
      <c r="A942" s="379">
        <v>7</v>
      </c>
      <c r="B942" s="379">
        <v>1</v>
      </c>
      <c r="C942" s="361" t="s">
        <v>698</v>
      </c>
      <c r="D942" s="347"/>
      <c r="E942" s="347"/>
      <c r="F942" s="347"/>
      <c r="G942" s="347"/>
      <c r="H942" s="347"/>
      <c r="I942" s="347"/>
      <c r="J942" s="348" t="s">
        <v>658</v>
      </c>
      <c r="K942" s="349"/>
      <c r="L942" s="349"/>
      <c r="M942" s="349"/>
      <c r="N942" s="349"/>
      <c r="O942" s="349"/>
      <c r="P942" s="350" t="s">
        <v>704</v>
      </c>
      <c r="Q942" s="350"/>
      <c r="R942" s="350"/>
      <c r="S942" s="350"/>
      <c r="T942" s="350"/>
      <c r="U942" s="350"/>
      <c r="V942" s="350"/>
      <c r="W942" s="350"/>
      <c r="X942" s="350"/>
      <c r="Y942" s="351">
        <v>0.1</v>
      </c>
      <c r="Z942" s="352"/>
      <c r="AA942" s="352"/>
      <c r="AB942" s="353"/>
      <c r="AC942" s="354" t="s">
        <v>196</v>
      </c>
      <c r="AD942" s="354"/>
      <c r="AE942" s="354"/>
      <c r="AF942" s="354"/>
      <c r="AG942" s="354"/>
      <c r="AH942" s="355" t="s">
        <v>680</v>
      </c>
      <c r="AI942" s="356"/>
      <c r="AJ942" s="356"/>
      <c r="AK942" s="356"/>
      <c r="AL942" s="357" t="s">
        <v>658</v>
      </c>
      <c r="AM942" s="358"/>
      <c r="AN942" s="358"/>
      <c r="AO942" s="359"/>
      <c r="AP942" s="360" t="s">
        <v>659</v>
      </c>
      <c r="AQ942" s="360"/>
      <c r="AR942" s="360"/>
      <c r="AS942" s="360"/>
      <c r="AT942" s="360"/>
      <c r="AU942" s="360"/>
      <c r="AV942" s="360"/>
      <c r="AW942" s="360"/>
      <c r="AX942" s="360"/>
    </row>
    <row r="943" spans="1:50" ht="45" customHeight="1" x14ac:dyDescent="0.15">
      <c r="A943" s="379">
        <v>8</v>
      </c>
      <c r="B943" s="379">
        <v>1</v>
      </c>
      <c r="C943" s="361" t="s">
        <v>699</v>
      </c>
      <c r="D943" s="347"/>
      <c r="E943" s="347"/>
      <c r="F943" s="347"/>
      <c r="G943" s="347"/>
      <c r="H943" s="347"/>
      <c r="I943" s="347"/>
      <c r="J943" s="348" t="s">
        <v>659</v>
      </c>
      <c r="K943" s="349"/>
      <c r="L943" s="349"/>
      <c r="M943" s="349"/>
      <c r="N943" s="349"/>
      <c r="O943" s="349"/>
      <c r="P943" s="350" t="s">
        <v>704</v>
      </c>
      <c r="Q943" s="350"/>
      <c r="R943" s="350"/>
      <c r="S943" s="350"/>
      <c r="T943" s="350"/>
      <c r="U943" s="350"/>
      <c r="V943" s="350"/>
      <c r="W943" s="350"/>
      <c r="X943" s="350"/>
      <c r="Y943" s="351">
        <v>0</v>
      </c>
      <c r="Z943" s="352"/>
      <c r="AA943" s="352"/>
      <c r="AB943" s="353"/>
      <c r="AC943" s="354" t="s">
        <v>196</v>
      </c>
      <c r="AD943" s="354"/>
      <c r="AE943" s="354"/>
      <c r="AF943" s="354"/>
      <c r="AG943" s="354"/>
      <c r="AH943" s="355" t="s">
        <v>659</v>
      </c>
      <c r="AI943" s="356"/>
      <c r="AJ943" s="356"/>
      <c r="AK943" s="356"/>
      <c r="AL943" s="357" t="s">
        <v>659</v>
      </c>
      <c r="AM943" s="358"/>
      <c r="AN943" s="358"/>
      <c r="AO943" s="359"/>
      <c r="AP943" s="360" t="s">
        <v>661</v>
      </c>
      <c r="AQ943" s="360"/>
      <c r="AR943" s="360"/>
      <c r="AS943" s="360"/>
      <c r="AT943" s="360"/>
      <c r="AU943" s="360"/>
      <c r="AV943" s="360"/>
      <c r="AW943" s="360"/>
      <c r="AX943" s="360"/>
    </row>
    <row r="944" spans="1:50" ht="45" customHeight="1" x14ac:dyDescent="0.15">
      <c r="A944" s="379">
        <v>9</v>
      </c>
      <c r="B944" s="379">
        <v>1</v>
      </c>
      <c r="C944" s="361" t="s">
        <v>700</v>
      </c>
      <c r="D944" s="347"/>
      <c r="E944" s="347"/>
      <c r="F944" s="347"/>
      <c r="G944" s="347"/>
      <c r="H944" s="347"/>
      <c r="I944" s="347"/>
      <c r="J944" s="348" t="s">
        <v>703</v>
      </c>
      <c r="K944" s="349"/>
      <c r="L944" s="349"/>
      <c r="M944" s="349"/>
      <c r="N944" s="349"/>
      <c r="O944" s="349"/>
      <c r="P944" s="350" t="s">
        <v>704</v>
      </c>
      <c r="Q944" s="350"/>
      <c r="R944" s="350"/>
      <c r="S944" s="350"/>
      <c r="T944" s="350"/>
      <c r="U944" s="350"/>
      <c r="V944" s="350"/>
      <c r="W944" s="350"/>
      <c r="X944" s="350"/>
      <c r="Y944" s="351">
        <v>0</v>
      </c>
      <c r="Z944" s="352"/>
      <c r="AA944" s="352"/>
      <c r="AB944" s="353"/>
      <c r="AC944" s="354" t="s">
        <v>196</v>
      </c>
      <c r="AD944" s="354"/>
      <c r="AE944" s="354"/>
      <c r="AF944" s="354"/>
      <c r="AG944" s="354"/>
      <c r="AH944" s="355" t="s">
        <v>659</v>
      </c>
      <c r="AI944" s="356"/>
      <c r="AJ944" s="356"/>
      <c r="AK944" s="356"/>
      <c r="AL944" s="357" t="s">
        <v>659</v>
      </c>
      <c r="AM944" s="358"/>
      <c r="AN944" s="358"/>
      <c r="AO944" s="359"/>
      <c r="AP944" s="360" t="s">
        <v>706</v>
      </c>
      <c r="AQ944" s="360"/>
      <c r="AR944" s="360"/>
      <c r="AS944" s="360"/>
      <c r="AT944" s="360"/>
      <c r="AU944" s="360"/>
      <c r="AV944" s="360"/>
      <c r="AW944" s="360"/>
      <c r="AX944" s="360"/>
    </row>
    <row r="945" spans="1:50" ht="45" customHeight="1" x14ac:dyDescent="0.15">
      <c r="A945" s="379">
        <v>10</v>
      </c>
      <c r="B945" s="379">
        <v>1</v>
      </c>
      <c r="C945" s="361" t="s">
        <v>701</v>
      </c>
      <c r="D945" s="347"/>
      <c r="E945" s="347"/>
      <c r="F945" s="347"/>
      <c r="G945" s="347"/>
      <c r="H945" s="347"/>
      <c r="I945" s="347"/>
      <c r="J945" s="348" t="s">
        <v>659</v>
      </c>
      <c r="K945" s="349"/>
      <c r="L945" s="349"/>
      <c r="M945" s="349"/>
      <c r="N945" s="349"/>
      <c r="O945" s="349"/>
      <c r="P945" s="350" t="s">
        <v>704</v>
      </c>
      <c r="Q945" s="350"/>
      <c r="R945" s="350"/>
      <c r="S945" s="350"/>
      <c r="T945" s="350"/>
      <c r="U945" s="350"/>
      <c r="V945" s="350"/>
      <c r="W945" s="350"/>
      <c r="X945" s="350"/>
      <c r="Y945" s="351">
        <v>0</v>
      </c>
      <c r="Z945" s="352"/>
      <c r="AA945" s="352"/>
      <c r="AB945" s="353"/>
      <c r="AC945" s="354" t="s">
        <v>196</v>
      </c>
      <c r="AD945" s="354"/>
      <c r="AE945" s="354"/>
      <c r="AF945" s="354"/>
      <c r="AG945" s="354"/>
      <c r="AH945" s="355" t="s">
        <v>659</v>
      </c>
      <c r="AI945" s="356"/>
      <c r="AJ945" s="356"/>
      <c r="AK945" s="356"/>
      <c r="AL945" s="357" t="s">
        <v>659</v>
      </c>
      <c r="AM945" s="358"/>
      <c r="AN945" s="358"/>
      <c r="AO945" s="359"/>
      <c r="AP945" s="360" t="s">
        <v>659</v>
      </c>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9">
        <v>1</v>
      </c>
      <c r="B969" s="379">
        <v>1</v>
      </c>
      <c r="C969" s="361" t="s">
        <v>707</v>
      </c>
      <c r="D969" s="347"/>
      <c r="E969" s="347"/>
      <c r="F969" s="347"/>
      <c r="G969" s="347"/>
      <c r="H969" s="347"/>
      <c r="I969" s="347"/>
      <c r="J969" s="348">
        <v>8010001166930</v>
      </c>
      <c r="K969" s="349"/>
      <c r="L969" s="349"/>
      <c r="M969" s="349"/>
      <c r="N969" s="349"/>
      <c r="O969" s="349"/>
      <c r="P969" s="350" t="s">
        <v>719</v>
      </c>
      <c r="Q969" s="350"/>
      <c r="R969" s="350"/>
      <c r="S969" s="350"/>
      <c r="T969" s="350"/>
      <c r="U969" s="350"/>
      <c r="V969" s="350"/>
      <c r="W969" s="350"/>
      <c r="X969" s="350"/>
      <c r="Y969" s="351">
        <v>5.7</v>
      </c>
      <c r="Z969" s="352"/>
      <c r="AA969" s="352"/>
      <c r="AB969" s="353"/>
      <c r="AC969" s="363" t="s">
        <v>500</v>
      </c>
      <c r="AD969" s="371"/>
      <c r="AE969" s="371"/>
      <c r="AF969" s="371"/>
      <c r="AG969" s="371"/>
      <c r="AH969" s="372" t="s">
        <v>724</v>
      </c>
      <c r="AI969" s="373"/>
      <c r="AJ969" s="373"/>
      <c r="AK969" s="373"/>
      <c r="AL969" s="357">
        <v>100</v>
      </c>
      <c r="AM969" s="358"/>
      <c r="AN969" s="358"/>
      <c r="AO969" s="359"/>
      <c r="AP969" s="360" t="s">
        <v>660</v>
      </c>
      <c r="AQ969" s="360"/>
      <c r="AR969" s="360"/>
      <c r="AS969" s="360"/>
      <c r="AT969" s="360"/>
      <c r="AU969" s="360"/>
      <c r="AV969" s="360"/>
      <c r="AW969" s="360"/>
      <c r="AX969" s="360"/>
    </row>
    <row r="970" spans="1:50" ht="45" customHeight="1" x14ac:dyDescent="0.15">
      <c r="A970" s="379">
        <v>2</v>
      </c>
      <c r="B970" s="379">
        <v>1</v>
      </c>
      <c r="C970" s="361" t="s">
        <v>716</v>
      </c>
      <c r="D970" s="347"/>
      <c r="E970" s="347"/>
      <c r="F970" s="347"/>
      <c r="G970" s="347"/>
      <c r="H970" s="347"/>
      <c r="I970" s="347"/>
      <c r="J970" s="348" t="s">
        <v>717</v>
      </c>
      <c r="K970" s="349"/>
      <c r="L970" s="349"/>
      <c r="M970" s="349"/>
      <c r="N970" s="349"/>
      <c r="O970" s="349"/>
      <c r="P970" s="362" t="s">
        <v>723</v>
      </c>
      <c r="Q970" s="350"/>
      <c r="R970" s="350"/>
      <c r="S970" s="350"/>
      <c r="T970" s="350"/>
      <c r="U970" s="350"/>
      <c r="V970" s="350"/>
      <c r="W970" s="350"/>
      <c r="X970" s="350"/>
      <c r="Y970" s="351">
        <v>4.5999999999999996</v>
      </c>
      <c r="Z970" s="352"/>
      <c r="AA970" s="352"/>
      <c r="AB970" s="353"/>
      <c r="AC970" s="363" t="s">
        <v>196</v>
      </c>
      <c r="AD970" s="363"/>
      <c r="AE970" s="363"/>
      <c r="AF970" s="363"/>
      <c r="AG970" s="363"/>
      <c r="AH970" s="372" t="s">
        <v>659</v>
      </c>
      <c r="AI970" s="373"/>
      <c r="AJ970" s="373"/>
      <c r="AK970" s="373"/>
      <c r="AL970" s="357" t="s">
        <v>659</v>
      </c>
      <c r="AM970" s="358"/>
      <c r="AN970" s="358"/>
      <c r="AO970" s="359"/>
      <c r="AP970" s="360" t="s">
        <v>739</v>
      </c>
      <c r="AQ970" s="360"/>
      <c r="AR970" s="360"/>
      <c r="AS970" s="360"/>
      <c r="AT970" s="360"/>
      <c r="AU970" s="360"/>
      <c r="AV970" s="360"/>
      <c r="AW970" s="360"/>
      <c r="AX970" s="360"/>
    </row>
    <row r="971" spans="1:50" ht="30" customHeight="1" x14ac:dyDescent="0.15">
      <c r="A971" s="379">
        <v>3</v>
      </c>
      <c r="B971" s="379">
        <v>1</v>
      </c>
      <c r="C971" s="361" t="s">
        <v>708</v>
      </c>
      <c r="D971" s="347"/>
      <c r="E971" s="347"/>
      <c r="F971" s="347"/>
      <c r="G971" s="347"/>
      <c r="H971" s="347"/>
      <c r="I971" s="347"/>
      <c r="J971" s="348">
        <v>4010001143256</v>
      </c>
      <c r="K971" s="349"/>
      <c r="L971" s="349"/>
      <c r="M971" s="349"/>
      <c r="N971" s="349"/>
      <c r="O971" s="349"/>
      <c r="P971" s="362" t="s">
        <v>718</v>
      </c>
      <c r="Q971" s="350"/>
      <c r="R971" s="350"/>
      <c r="S971" s="350"/>
      <c r="T971" s="350"/>
      <c r="U971" s="350"/>
      <c r="V971" s="350"/>
      <c r="W971" s="350"/>
      <c r="X971" s="350"/>
      <c r="Y971" s="351">
        <v>4.2</v>
      </c>
      <c r="Z971" s="352"/>
      <c r="AA971" s="352"/>
      <c r="AB971" s="353"/>
      <c r="AC971" s="363" t="s">
        <v>493</v>
      </c>
      <c r="AD971" s="363"/>
      <c r="AE971" s="363"/>
      <c r="AF971" s="363"/>
      <c r="AG971" s="363"/>
      <c r="AH971" s="355">
        <v>6</v>
      </c>
      <c r="AI971" s="356"/>
      <c r="AJ971" s="356"/>
      <c r="AK971" s="356"/>
      <c r="AL971" s="357">
        <v>64.400000000000006</v>
      </c>
      <c r="AM971" s="358"/>
      <c r="AN971" s="358"/>
      <c r="AO971" s="359"/>
      <c r="AP971" s="360" t="s">
        <v>661</v>
      </c>
      <c r="AQ971" s="360"/>
      <c r="AR971" s="360"/>
      <c r="AS971" s="360"/>
      <c r="AT971" s="360"/>
      <c r="AU971" s="360"/>
      <c r="AV971" s="360"/>
      <c r="AW971" s="360"/>
      <c r="AX971" s="360"/>
    </row>
    <row r="972" spans="1:50" ht="30" customHeight="1" x14ac:dyDescent="0.15">
      <c r="A972" s="379">
        <v>4</v>
      </c>
      <c r="B972" s="379">
        <v>1</v>
      </c>
      <c r="C972" s="361" t="s">
        <v>709</v>
      </c>
      <c r="D972" s="347"/>
      <c r="E972" s="347"/>
      <c r="F972" s="347"/>
      <c r="G972" s="347"/>
      <c r="H972" s="347"/>
      <c r="I972" s="347"/>
      <c r="J972" s="348">
        <v>1020001053250</v>
      </c>
      <c r="K972" s="349"/>
      <c r="L972" s="349"/>
      <c r="M972" s="349"/>
      <c r="N972" s="349"/>
      <c r="O972" s="349"/>
      <c r="P972" s="362" t="s">
        <v>718</v>
      </c>
      <c r="Q972" s="350"/>
      <c r="R972" s="350"/>
      <c r="S972" s="350"/>
      <c r="T972" s="350"/>
      <c r="U972" s="350"/>
      <c r="V972" s="350"/>
      <c r="W972" s="350"/>
      <c r="X972" s="350"/>
      <c r="Y972" s="351">
        <v>3</v>
      </c>
      <c r="Z972" s="352"/>
      <c r="AA972" s="352"/>
      <c r="AB972" s="353"/>
      <c r="AC972" s="363" t="s">
        <v>493</v>
      </c>
      <c r="AD972" s="363"/>
      <c r="AE972" s="363"/>
      <c r="AF972" s="363"/>
      <c r="AG972" s="363"/>
      <c r="AH972" s="355">
        <v>2</v>
      </c>
      <c r="AI972" s="356"/>
      <c r="AJ972" s="356"/>
      <c r="AK972" s="356"/>
      <c r="AL972" s="357">
        <v>95.6</v>
      </c>
      <c r="AM972" s="358"/>
      <c r="AN972" s="358"/>
      <c r="AO972" s="359"/>
      <c r="AP972" s="360" t="s">
        <v>659</v>
      </c>
      <c r="AQ972" s="360"/>
      <c r="AR972" s="360"/>
      <c r="AS972" s="360"/>
      <c r="AT972" s="360"/>
      <c r="AU972" s="360"/>
      <c r="AV972" s="360"/>
      <c r="AW972" s="360"/>
      <c r="AX972" s="360"/>
    </row>
    <row r="973" spans="1:50" ht="30" customHeight="1" x14ac:dyDescent="0.15">
      <c r="A973" s="379">
        <v>5</v>
      </c>
      <c r="B973" s="379">
        <v>1</v>
      </c>
      <c r="C973" s="361" t="s">
        <v>710</v>
      </c>
      <c r="D973" s="347"/>
      <c r="E973" s="347"/>
      <c r="F973" s="347"/>
      <c r="G973" s="347"/>
      <c r="H973" s="347"/>
      <c r="I973" s="347"/>
      <c r="J973" s="348">
        <v>8011001010418</v>
      </c>
      <c r="K973" s="349"/>
      <c r="L973" s="349"/>
      <c r="M973" s="349"/>
      <c r="N973" s="349"/>
      <c r="O973" s="349"/>
      <c r="P973" s="362" t="s">
        <v>720</v>
      </c>
      <c r="Q973" s="350"/>
      <c r="R973" s="350"/>
      <c r="S973" s="350"/>
      <c r="T973" s="350"/>
      <c r="U973" s="350"/>
      <c r="V973" s="350"/>
      <c r="W973" s="350"/>
      <c r="X973" s="350"/>
      <c r="Y973" s="351">
        <v>2.4</v>
      </c>
      <c r="Z973" s="352"/>
      <c r="AA973" s="352"/>
      <c r="AB973" s="353"/>
      <c r="AC973" s="354" t="s">
        <v>493</v>
      </c>
      <c r="AD973" s="354"/>
      <c r="AE973" s="354"/>
      <c r="AF973" s="354"/>
      <c r="AG973" s="354"/>
      <c r="AH973" s="355">
        <v>1</v>
      </c>
      <c r="AI973" s="356"/>
      <c r="AJ973" s="356"/>
      <c r="AK973" s="356"/>
      <c r="AL973" s="357">
        <v>91.1</v>
      </c>
      <c r="AM973" s="358"/>
      <c r="AN973" s="358"/>
      <c r="AO973" s="359"/>
      <c r="AP973" s="360" t="s">
        <v>658</v>
      </c>
      <c r="AQ973" s="360"/>
      <c r="AR973" s="360"/>
      <c r="AS973" s="360"/>
      <c r="AT973" s="360"/>
      <c r="AU973" s="360"/>
      <c r="AV973" s="360"/>
      <c r="AW973" s="360"/>
      <c r="AX973" s="360"/>
    </row>
    <row r="974" spans="1:50" ht="30" customHeight="1" x14ac:dyDescent="0.15">
      <c r="A974" s="379">
        <v>6</v>
      </c>
      <c r="B974" s="379">
        <v>1</v>
      </c>
      <c r="C974" s="361" t="s">
        <v>711</v>
      </c>
      <c r="D974" s="347"/>
      <c r="E974" s="347"/>
      <c r="F974" s="347"/>
      <c r="G974" s="347"/>
      <c r="H974" s="347"/>
      <c r="I974" s="347"/>
      <c r="J974" s="348">
        <v>6010401020516</v>
      </c>
      <c r="K974" s="349"/>
      <c r="L974" s="349"/>
      <c r="M974" s="349"/>
      <c r="N974" s="349"/>
      <c r="O974" s="349"/>
      <c r="P974" s="362" t="s">
        <v>750</v>
      </c>
      <c r="Q974" s="350"/>
      <c r="R974" s="350"/>
      <c r="S974" s="350"/>
      <c r="T974" s="350"/>
      <c r="U974" s="350"/>
      <c r="V974" s="350"/>
      <c r="W974" s="350"/>
      <c r="X974" s="350"/>
      <c r="Y974" s="351">
        <v>1.7</v>
      </c>
      <c r="Z974" s="352"/>
      <c r="AA974" s="352"/>
      <c r="AB974" s="353"/>
      <c r="AC974" s="354" t="s">
        <v>500</v>
      </c>
      <c r="AD974" s="354"/>
      <c r="AE974" s="354"/>
      <c r="AF974" s="354"/>
      <c r="AG974" s="354"/>
      <c r="AH974" s="355" t="s">
        <v>659</v>
      </c>
      <c r="AI974" s="356"/>
      <c r="AJ974" s="356"/>
      <c r="AK974" s="356"/>
      <c r="AL974" s="357">
        <v>100</v>
      </c>
      <c r="AM974" s="358"/>
      <c r="AN974" s="358"/>
      <c r="AO974" s="359"/>
      <c r="AP974" s="360" t="s">
        <v>659</v>
      </c>
      <c r="AQ974" s="360"/>
      <c r="AR974" s="360"/>
      <c r="AS974" s="360"/>
      <c r="AT974" s="360"/>
      <c r="AU974" s="360"/>
      <c r="AV974" s="360"/>
      <c r="AW974" s="360"/>
      <c r="AX974" s="360"/>
    </row>
    <row r="975" spans="1:50" ht="30" customHeight="1" x14ac:dyDescent="0.15">
      <c r="A975" s="379">
        <v>7</v>
      </c>
      <c r="B975" s="379">
        <v>1</v>
      </c>
      <c r="C975" s="361" t="s">
        <v>712</v>
      </c>
      <c r="D975" s="347"/>
      <c r="E975" s="347"/>
      <c r="F975" s="347"/>
      <c r="G975" s="347"/>
      <c r="H975" s="347"/>
      <c r="I975" s="347"/>
      <c r="J975" s="348">
        <v>2010401079028</v>
      </c>
      <c r="K975" s="349"/>
      <c r="L975" s="349"/>
      <c r="M975" s="349"/>
      <c r="N975" s="349"/>
      <c r="O975" s="349"/>
      <c r="P975" s="362" t="s">
        <v>751</v>
      </c>
      <c r="Q975" s="350"/>
      <c r="R975" s="350"/>
      <c r="S975" s="350"/>
      <c r="T975" s="350"/>
      <c r="U975" s="350"/>
      <c r="V975" s="350"/>
      <c r="W975" s="350"/>
      <c r="X975" s="350"/>
      <c r="Y975" s="351">
        <v>1.7</v>
      </c>
      <c r="Z975" s="352"/>
      <c r="AA975" s="352"/>
      <c r="AB975" s="353"/>
      <c r="AC975" s="354" t="s">
        <v>500</v>
      </c>
      <c r="AD975" s="354"/>
      <c r="AE975" s="354"/>
      <c r="AF975" s="354"/>
      <c r="AG975" s="354"/>
      <c r="AH975" s="355" t="s">
        <v>658</v>
      </c>
      <c r="AI975" s="356"/>
      <c r="AJ975" s="356"/>
      <c r="AK975" s="356"/>
      <c r="AL975" s="357">
        <v>100</v>
      </c>
      <c r="AM975" s="358"/>
      <c r="AN975" s="358"/>
      <c r="AO975" s="359"/>
      <c r="AP975" s="360" t="s">
        <v>661</v>
      </c>
      <c r="AQ975" s="360"/>
      <c r="AR975" s="360"/>
      <c r="AS975" s="360"/>
      <c r="AT975" s="360"/>
      <c r="AU975" s="360"/>
      <c r="AV975" s="360"/>
      <c r="AW975" s="360"/>
      <c r="AX975" s="360"/>
    </row>
    <row r="976" spans="1:50" ht="30" customHeight="1" x14ac:dyDescent="0.15">
      <c r="A976" s="379">
        <v>8</v>
      </c>
      <c r="B976" s="379">
        <v>1</v>
      </c>
      <c r="C976" s="361" t="s">
        <v>713</v>
      </c>
      <c r="D976" s="347"/>
      <c r="E976" s="347"/>
      <c r="F976" s="347"/>
      <c r="G976" s="347"/>
      <c r="H976" s="347"/>
      <c r="I976" s="347"/>
      <c r="J976" s="348">
        <v>3010001010696</v>
      </c>
      <c r="K976" s="349"/>
      <c r="L976" s="349"/>
      <c r="M976" s="349"/>
      <c r="N976" s="349"/>
      <c r="O976" s="349"/>
      <c r="P976" s="362" t="s">
        <v>722</v>
      </c>
      <c r="Q976" s="350"/>
      <c r="R976" s="350"/>
      <c r="S976" s="350"/>
      <c r="T976" s="350"/>
      <c r="U976" s="350"/>
      <c r="V976" s="350"/>
      <c r="W976" s="350"/>
      <c r="X976" s="350"/>
      <c r="Y976" s="351">
        <v>1.6</v>
      </c>
      <c r="Z976" s="352"/>
      <c r="AA976" s="352"/>
      <c r="AB976" s="353"/>
      <c r="AC976" s="354" t="s">
        <v>499</v>
      </c>
      <c r="AD976" s="354"/>
      <c r="AE976" s="354"/>
      <c r="AF976" s="354"/>
      <c r="AG976" s="354"/>
      <c r="AH976" s="355" t="s">
        <v>659</v>
      </c>
      <c r="AI976" s="356"/>
      <c r="AJ976" s="356"/>
      <c r="AK976" s="356"/>
      <c r="AL976" s="357">
        <v>100</v>
      </c>
      <c r="AM976" s="358"/>
      <c r="AN976" s="358"/>
      <c r="AO976" s="359"/>
      <c r="AP976" s="360" t="s">
        <v>658</v>
      </c>
      <c r="AQ976" s="360"/>
      <c r="AR976" s="360"/>
      <c r="AS976" s="360"/>
      <c r="AT976" s="360"/>
      <c r="AU976" s="360"/>
      <c r="AV976" s="360"/>
      <c r="AW976" s="360"/>
      <c r="AX976" s="360"/>
    </row>
    <row r="977" spans="1:50" ht="30" customHeight="1" x14ac:dyDescent="0.15">
      <c r="A977" s="379">
        <v>9</v>
      </c>
      <c r="B977" s="379">
        <v>1</v>
      </c>
      <c r="C977" s="361" t="s">
        <v>714</v>
      </c>
      <c r="D977" s="347"/>
      <c r="E977" s="347"/>
      <c r="F977" s="347"/>
      <c r="G977" s="347"/>
      <c r="H977" s="347"/>
      <c r="I977" s="347"/>
      <c r="J977" s="348">
        <v>5010601020795</v>
      </c>
      <c r="K977" s="349"/>
      <c r="L977" s="349"/>
      <c r="M977" s="349"/>
      <c r="N977" s="349"/>
      <c r="O977" s="349"/>
      <c r="P977" s="350" t="s">
        <v>722</v>
      </c>
      <c r="Q977" s="350"/>
      <c r="R977" s="350"/>
      <c r="S977" s="350"/>
      <c r="T977" s="350"/>
      <c r="U977" s="350"/>
      <c r="V977" s="350"/>
      <c r="W977" s="350"/>
      <c r="X977" s="350"/>
      <c r="Y977" s="351">
        <v>1.4</v>
      </c>
      <c r="Z977" s="352"/>
      <c r="AA977" s="352"/>
      <c r="AB977" s="353"/>
      <c r="AC977" s="354" t="s">
        <v>499</v>
      </c>
      <c r="AD977" s="354"/>
      <c r="AE977" s="354"/>
      <c r="AF977" s="354"/>
      <c r="AG977" s="354"/>
      <c r="AH977" s="355" t="s">
        <v>659</v>
      </c>
      <c r="AI977" s="356"/>
      <c r="AJ977" s="356"/>
      <c r="AK977" s="356"/>
      <c r="AL977" s="357">
        <v>100</v>
      </c>
      <c r="AM977" s="358"/>
      <c r="AN977" s="358"/>
      <c r="AO977" s="359"/>
      <c r="AP977" s="360" t="s">
        <v>659</v>
      </c>
      <c r="AQ977" s="360"/>
      <c r="AR977" s="360"/>
      <c r="AS977" s="360"/>
      <c r="AT977" s="360"/>
      <c r="AU977" s="360"/>
      <c r="AV977" s="360"/>
      <c r="AW977" s="360"/>
      <c r="AX977" s="360"/>
    </row>
    <row r="978" spans="1:50" ht="30" customHeight="1" x14ac:dyDescent="0.15">
      <c r="A978" s="379">
        <v>10</v>
      </c>
      <c r="B978" s="379">
        <v>1</v>
      </c>
      <c r="C978" s="361" t="s">
        <v>715</v>
      </c>
      <c r="D978" s="347"/>
      <c r="E978" s="347"/>
      <c r="F978" s="347"/>
      <c r="G978" s="347"/>
      <c r="H978" s="347"/>
      <c r="I978" s="347"/>
      <c r="J978" s="348">
        <v>6180001002699</v>
      </c>
      <c r="K978" s="349"/>
      <c r="L978" s="349"/>
      <c r="M978" s="349"/>
      <c r="N978" s="349"/>
      <c r="O978" s="349"/>
      <c r="P978" s="362" t="s">
        <v>721</v>
      </c>
      <c r="Q978" s="350"/>
      <c r="R978" s="350"/>
      <c r="S978" s="350"/>
      <c r="T978" s="350"/>
      <c r="U978" s="350"/>
      <c r="V978" s="350"/>
      <c r="W978" s="350"/>
      <c r="X978" s="350"/>
      <c r="Y978" s="351">
        <v>1.2</v>
      </c>
      <c r="Z978" s="352"/>
      <c r="AA978" s="352"/>
      <c r="AB978" s="353"/>
      <c r="AC978" s="354" t="s">
        <v>493</v>
      </c>
      <c r="AD978" s="354"/>
      <c r="AE978" s="354"/>
      <c r="AF978" s="354"/>
      <c r="AG978" s="354"/>
      <c r="AH978" s="355">
        <v>1</v>
      </c>
      <c r="AI978" s="356"/>
      <c r="AJ978" s="356"/>
      <c r="AK978" s="356"/>
      <c r="AL978" s="357">
        <v>93.9</v>
      </c>
      <c r="AM978" s="358"/>
      <c r="AN978" s="358"/>
      <c r="AO978" s="359"/>
      <c r="AP978" s="360" t="s">
        <v>659</v>
      </c>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9">
        <v>1</v>
      </c>
      <c r="B1002" s="379">
        <v>1</v>
      </c>
      <c r="C1002" s="361" t="s">
        <v>725</v>
      </c>
      <c r="D1002" s="347"/>
      <c r="E1002" s="347"/>
      <c r="F1002" s="347"/>
      <c r="G1002" s="347"/>
      <c r="H1002" s="347"/>
      <c r="I1002" s="347"/>
      <c r="J1002" s="348">
        <v>3010001010696</v>
      </c>
      <c r="K1002" s="349"/>
      <c r="L1002" s="349"/>
      <c r="M1002" s="349"/>
      <c r="N1002" s="349"/>
      <c r="O1002" s="349"/>
      <c r="P1002" s="350" t="s">
        <v>735</v>
      </c>
      <c r="Q1002" s="350"/>
      <c r="R1002" s="350"/>
      <c r="S1002" s="350"/>
      <c r="T1002" s="350"/>
      <c r="U1002" s="350"/>
      <c r="V1002" s="350"/>
      <c r="W1002" s="350"/>
      <c r="X1002" s="350"/>
      <c r="Y1002" s="351">
        <v>10.1</v>
      </c>
      <c r="Z1002" s="352"/>
      <c r="AA1002" s="352"/>
      <c r="AB1002" s="353"/>
      <c r="AC1002" s="363" t="s">
        <v>493</v>
      </c>
      <c r="AD1002" s="371"/>
      <c r="AE1002" s="371"/>
      <c r="AF1002" s="371"/>
      <c r="AG1002" s="371"/>
      <c r="AH1002" s="372">
        <v>2</v>
      </c>
      <c r="AI1002" s="373"/>
      <c r="AJ1002" s="373"/>
      <c r="AK1002" s="373"/>
      <c r="AL1002" s="357">
        <v>95.5</v>
      </c>
      <c r="AM1002" s="358"/>
      <c r="AN1002" s="358"/>
      <c r="AO1002" s="359"/>
      <c r="AP1002" s="360" t="s">
        <v>659</v>
      </c>
      <c r="AQ1002" s="360"/>
      <c r="AR1002" s="360"/>
      <c r="AS1002" s="360"/>
      <c r="AT1002" s="360"/>
      <c r="AU1002" s="360"/>
      <c r="AV1002" s="360"/>
      <c r="AW1002" s="360"/>
      <c r="AX1002" s="360"/>
    </row>
    <row r="1003" spans="1:50" ht="30" customHeight="1" x14ac:dyDescent="0.15">
      <c r="A1003" s="379">
        <v>2</v>
      </c>
      <c r="B1003" s="379">
        <v>1</v>
      </c>
      <c r="C1003" s="361" t="s">
        <v>726</v>
      </c>
      <c r="D1003" s="347"/>
      <c r="E1003" s="347"/>
      <c r="F1003" s="347"/>
      <c r="G1003" s="347"/>
      <c r="H1003" s="347"/>
      <c r="I1003" s="347"/>
      <c r="J1003" s="348">
        <v>7010501032617</v>
      </c>
      <c r="K1003" s="349"/>
      <c r="L1003" s="349"/>
      <c r="M1003" s="349"/>
      <c r="N1003" s="349"/>
      <c r="O1003" s="349"/>
      <c r="P1003" s="374" t="s">
        <v>735</v>
      </c>
      <c r="Q1003" s="375"/>
      <c r="R1003" s="375"/>
      <c r="S1003" s="375"/>
      <c r="T1003" s="375"/>
      <c r="U1003" s="375"/>
      <c r="V1003" s="375"/>
      <c r="W1003" s="375"/>
      <c r="X1003" s="376"/>
      <c r="Y1003" s="351">
        <v>9.5</v>
      </c>
      <c r="Z1003" s="352"/>
      <c r="AA1003" s="352"/>
      <c r="AB1003" s="353"/>
      <c r="AC1003" s="363" t="s">
        <v>493</v>
      </c>
      <c r="AD1003" s="363"/>
      <c r="AE1003" s="363"/>
      <c r="AF1003" s="363"/>
      <c r="AG1003" s="363"/>
      <c r="AH1003" s="372">
        <v>2</v>
      </c>
      <c r="AI1003" s="373"/>
      <c r="AJ1003" s="373"/>
      <c r="AK1003" s="373"/>
      <c r="AL1003" s="357">
        <v>94.6</v>
      </c>
      <c r="AM1003" s="358"/>
      <c r="AN1003" s="358"/>
      <c r="AO1003" s="359"/>
      <c r="AP1003" s="360" t="s">
        <v>659</v>
      </c>
      <c r="AQ1003" s="360"/>
      <c r="AR1003" s="360"/>
      <c r="AS1003" s="360"/>
      <c r="AT1003" s="360"/>
      <c r="AU1003" s="360"/>
      <c r="AV1003" s="360"/>
      <c r="AW1003" s="360"/>
      <c r="AX1003" s="360"/>
    </row>
    <row r="1004" spans="1:50" ht="30" customHeight="1" x14ac:dyDescent="0.15">
      <c r="A1004" s="379">
        <v>3</v>
      </c>
      <c r="B1004" s="379">
        <v>1</v>
      </c>
      <c r="C1004" s="361" t="s">
        <v>727</v>
      </c>
      <c r="D1004" s="347"/>
      <c r="E1004" s="347"/>
      <c r="F1004" s="347"/>
      <c r="G1004" s="347"/>
      <c r="H1004" s="347"/>
      <c r="I1004" s="347"/>
      <c r="J1004" s="348">
        <v>5010601020795</v>
      </c>
      <c r="K1004" s="349"/>
      <c r="L1004" s="349"/>
      <c r="M1004" s="349"/>
      <c r="N1004" s="349"/>
      <c r="O1004" s="349"/>
      <c r="P1004" s="362" t="s">
        <v>735</v>
      </c>
      <c r="Q1004" s="350"/>
      <c r="R1004" s="350"/>
      <c r="S1004" s="350"/>
      <c r="T1004" s="350"/>
      <c r="U1004" s="350"/>
      <c r="V1004" s="350"/>
      <c r="W1004" s="350"/>
      <c r="X1004" s="350"/>
      <c r="Y1004" s="351">
        <v>4.0999999999999996</v>
      </c>
      <c r="Z1004" s="352"/>
      <c r="AA1004" s="352"/>
      <c r="AB1004" s="353"/>
      <c r="AC1004" s="363" t="s">
        <v>493</v>
      </c>
      <c r="AD1004" s="363"/>
      <c r="AE1004" s="363"/>
      <c r="AF1004" s="363"/>
      <c r="AG1004" s="363"/>
      <c r="AH1004" s="355">
        <v>2</v>
      </c>
      <c r="AI1004" s="356"/>
      <c r="AJ1004" s="356"/>
      <c r="AK1004" s="356"/>
      <c r="AL1004" s="357">
        <v>100</v>
      </c>
      <c r="AM1004" s="358"/>
      <c r="AN1004" s="358"/>
      <c r="AO1004" s="359"/>
      <c r="AP1004" s="360" t="s">
        <v>659</v>
      </c>
      <c r="AQ1004" s="360"/>
      <c r="AR1004" s="360"/>
      <c r="AS1004" s="360"/>
      <c r="AT1004" s="360"/>
      <c r="AU1004" s="360"/>
      <c r="AV1004" s="360"/>
      <c r="AW1004" s="360"/>
      <c r="AX1004" s="360"/>
    </row>
    <row r="1005" spans="1:50" ht="30" customHeight="1" x14ac:dyDescent="0.15">
      <c r="A1005" s="379">
        <v>4</v>
      </c>
      <c r="B1005" s="379">
        <v>1</v>
      </c>
      <c r="C1005" s="361" t="s">
        <v>728</v>
      </c>
      <c r="D1005" s="347"/>
      <c r="E1005" s="347"/>
      <c r="F1005" s="347"/>
      <c r="G1005" s="347"/>
      <c r="H1005" s="347"/>
      <c r="I1005" s="347"/>
      <c r="J1005" s="348">
        <v>9011701003356</v>
      </c>
      <c r="K1005" s="349"/>
      <c r="L1005" s="349"/>
      <c r="M1005" s="349"/>
      <c r="N1005" s="349"/>
      <c r="O1005" s="349"/>
      <c r="P1005" s="362" t="s">
        <v>736</v>
      </c>
      <c r="Q1005" s="350"/>
      <c r="R1005" s="350"/>
      <c r="S1005" s="350"/>
      <c r="T1005" s="350"/>
      <c r="U1005" s="350"/>
      <c r="V1005" s="350"/>
      <c r="W1005" s="350"/>
      <c r="X1005" s="350"/>
      <c r="Y1005" s="351">
        <v>3.5</v>
      </c>
      <c r="Z1005" s="352"/>
      <c r="AA1005" s="352"/>
      <c r="AB1005" s="353"/>
      <c r="AC1005" s="363" t="s">
        <v>493</v>
      </c>
      <c r="AD1005" s="363"/>
      <c r="AE1005" s="363"/>
      <c r="AF1005" s="363"/>
      <c r="AG1005" s="363"/>
      <c r="AH1005" s="355">
        <v>3</v>
      </c>
      <c r="AI1005" s="356"/>
      <c r="AJ1005" s="356"/>
      <c r="AK1005" s="356"/>
      <c r="AL1005" s="357">
        <v>92.5</v>
      </c>
      <c r="AM1005" s="358"/>
      <c r="AN1005" s="358"/>
      <c r="AO1005" s="359"/>
      <c r="AP1005" s="360" t="s">
        <v>658</v>
      </c>
      <c r="AQ1005" s="360"/>
      <c r="AR1005" s="360"/>
      <c r="AS1005" s="360"/>
      <c r="AT1005" s="360"/>
      <c r="AU1005" s="360"/>
      <c r="AV1005" s="360"/>
      <c r="AW1005" s="360"/>
      <c r="AX1005" s="360"/>
    </row>
    <row r="1006" spans="1:50" ht="30" customHeight="1" x14ac:dyDescent="0.15">
      <c r="A1006" s="379">
        <v>5</v>
      </c>
      <c r="B1006" s="379">
        <v>1</v>
      </c>
      <c r="C1006" s="361" t="s">
        <v>729</v>
      </c>
      <c r="D1006" s="347"/>
      <c r="E1006" s="347"/>
      <c r="F1006" s="347"/>
      <c r="G1006" s="347"/>
      <c r="H1006" s="347"/>
      <c r="I1006" s="347"/>
      <c r="J1006" s="348">
        <v>9012801002438</v>
      </c>
      <c r="K1006" s="349"/>
      <c r="L1006" s="349"/>
      <c r="M1006" s="349"/>
      <c r="N1006" s="349"/>
      <c r="O1006" s="349"/>
      <c r="P1006" s="350" t="s">
        <v>735</v>
      </c>
      <c r="Q1006" s="350"/>
      <c r="R1006" s="350"/>
      <c r="S1006" s="350"/>
      <c r="T1006" s="350"/>
      <c r="U1006" s="350"/>
      <c r="V1006" s="350"/>
      <c r="W1006" s="350"/>
      <c r="X1006" s="350"/>
      <c r="Y1006" s="351">
        <v>3</v>
      </c>
      <c r="Z1006" s="352"/>
      <c r="AA1006" s="352"/>
      <c r="AB1006" s="353"/>
      <c r="AC1006" s="354" t="s">
        <v>493</v>
      </c>
      <c r="AD1006" s="354"/>
      <c r="AE1006" s="354"/>
      <c r="AF1006" s="354"/>
      <c r="AG1006" s="354"/>
      <c r="AH1006" s="355">
        <v>2</v>
      </c>
      <c r="AI1006" s="356"/>
      <c r="AJ1006" s="356"/>
      <c r="AK1006" s="356"/>
      <c r="AL1006" s="357">
        <v>100</v>
      </c>
      <c r="AM1006" s="358"/>
      <c r="AN1006" s="358"/>
      <c r="AO1006" s="359"/>
      <c r="AP1006" s="360" t="s">
        <v>737</v>
      </c>
      <c r="AQ1006" s="360"/>
      <c r="AR1006" s="360"/>
      <c r="AS1006" s="360"/>
      <c r="AT1006" s="360"/>
      <c r="AU1006" s="360"/>
      <c r="AV1006" s="360"/>
      <c r="AW1006" s="360"/>
      <c r="AX1006" s="360"/>
    </row>
    <row r="1007" spans="1:50" ht="30" customHeight="1" x14ac:dyDescent="0.15">
      <c r="A1007" s="379">
        <v>6</v>
      </c>
      <c r="B1007" s="379">
        <v>1</v>
      </c>
      <c r="C1007" s="361" t="s">
        <v>730</v>
      </c>
      <c r="D1007" s="347"/>
      <c r="E1007" s="347"/>
      <c r="F1007" s="347"/>
      <c r="G1007" s="347"/>
      <c r="H1007" s="347"/>
      <c r="I1007" s="347"/>
      <c r="J1007" s="348">
        <v>5130001030251</v>
      </c>
      <c r="K1007" s="349"/>
      <c r="L1007" s="349"/>
      <c r="M1007" s="349"/>
      <c r="N1007" s="349"/>
      <c r="O1007" s="349"/>
      <c r="P1007" s="350" t="s">
        <v>735</v>
      </c>
      <c r="Q1007" s="350"/>
      <c r="R1007" s="350"/>
      <c r="S1007" s="350"/>
      <c r="T1007" s="350"/>
      <c r="U1007" s="350"/>
      <c r="V1007" s="350"/>
      <c r="W1007" s="350"/>
      <c r="X1007" s="350"/>
      <c r="Y1007" s="351">
        <v>2.2000000000000002</v>
      </c>
      <c r="Z1007" s="352"/>
      <c r="AA1007" s="352"/>
      <c r="AB1007" s="353"/>
      <c r="AC1007" s="354" t="s">
        <v>498</v>
      </c>
      <c r="AD1007" s="354"/>
      <c r="AE1007" s="354"/>
      <c r="AF1007" s="354"/>
      <c r="AG1007" s="354"/>
      <c r="AH1007" s="355" t="s">
        <v>659</v>
      </c>
      <c r="AI1007" s="356"/>
      <c r="AJ1007" s="356"/>
      <c r="AK1007" s="356"/>
      <c r="AL1007" s="357">
        <v>100</v>
      </c>
      <c r="AM1007" s="358"/>
      <c r="AN1007" s="358"/>
      <c r="AO1007" s="359"/>
      <c r="AP1007" s="360" t="s">
        <v>661</v>
      </c>
      <c r="AQ1007" s="360"/>
      <c r="AR1007" s="360"/>
      <c r="AS1007" s="360"/>
      <c r="AT1007" s="360"/>
      <c r="AU1007" s="360"/>
      <c r="AV1007" s="360"/>
      <c r="AW1007" s="360"/>
      <c r="AX1007" s="360"/>
    </row>
    <row r="1008" spans="1:50" ht="30" customHeight="1" x14ac:dyDescent="0.15">
      <c r="A1008" s="379">
        <v>7</v>
      </c>
      <c r="B1008" s="379">
        <v>1</v>
      </c>
      <c r="C1008" s="361" t="s">
        <v>731</v>
      </c>
      <c r="D1008" s="347"/>
      <c r="E1008" s="347"/>
      <c r="F1008" s="347"/>
      <c r="G1008" s="347"/>
      <c r="H1008" s="347"/>
      <c r="I1008" s="347"/>
      <c r="J1008" s="348">
        <v>8010001036745</v>
      </c>
      <c r="K1008" s="349"/>
      <c r="L1008" s="349"/>
      <c r="M1008" s="349"/>
      <c r="N1008" s="349"/>
      <c r="O1008" s="349"/>
      <c r="P1008" s="350" t="s">
        <v>735</v>
      </c>
      <c r="Q1008" s="350"/>
      <c r="R1008" s="350"/>
      <c r="S1008" s="350"/>
      <c r="T1008" s="350"/>
      <c r="U1008" s="350"/>
      <c r="V1008" s="350"/>
      <c r="W1008" s="350"/>
      <c r="X1008" s="350"/>
      <c r="Y1008" s="351">
        <v>1.9</v>
      </c>
      <c r="Z1008" s="352"/>
      <c r="AA1008" s="352"/>
      <c r="AB1008" s="353"/>
      <c r="AC1008" s="354" t="s">
        <v>499</v>
      </c>
      <c r="AD1008" s="354"/>
      <c r="AE1008" s="354"/>
      <c r="AF1008" s="354"/>
      <c r="AG1008" s="354"/>
      <c r="AH1008" s="355" t="s">
        <v>659</v>
      </c>
      <c r="AI1008" s="356"/>
      <c r="AJ1008" s="356"/>
      <c r="AK1008" s="356"/>
      <c r="AL1008" s="357">
        <v>100</v>
      </c>
      <c r="AM1008" s="358"/>
      <c r="AN1008" s="358"/>
      <c r="AO1008" s="359"/>
      <c r="AP1008" s="360" t="s">
        <v>659</v>
      </c>
      <c r="AQ1008" s="360"/>
      <c r="AR1008" s="360"/>
      <c r="AS1008" s="360"/>
      <c r="AT1008" s="360"/>
      <c r="AU1008" s="360"/>
      <c r="AV1008" s="360"/>
      <c r="AW1008" s="360"/>
      <c r="AX1008" s="360"/>
    </row>
    <row r="1009" spans="1:50" ht="30" customHeight="1" x14ac:dyDescent="0.15">
      <c r="A1009" s="379">
        <v>8</v>
      </c>
      <c r="B1009" s="379">
        <v>1</v>
      </c>
      <c r="C1009" s="361" t="s">
        <v>732</v>
      </c>
      <c r="D1009" s="347"/>
      <c r="E1009" s="347"/>
      <c r="F1009" s="347"/>
      <c r="G1009" s="347"/>
      <c r="H1009" s="347"/>
      <c r="I1009" s="347"/>
      <c r="J1009" s="348">
        <v>2021001016122</v>
      </c>
      <c r="K1009" s="349"/>
      <c r="L1009" s="349"/>
      <c r="M1009" s="349"/>
      <c r="N1009" s="349"/>
      <c r="O1009" s="349"/>
      <c r="P1009" s="350" t="s">
        <v>735</v>
      </c>
      <c r="Q1009" s="350"/>
      <c r="R1009" s="350"/>
      <c r="S1009" s="350"/>
      <c r="T1009" s="350"/>
      <c r="U1009" s="350"/>
      <c r="V1009" s="350"/>
      <c r="W1009" s="350"/>
      <c r="X1009" s="350"/>
      <c r="Y1009" s="351">
        <v>0.7</v>
      </c>
      <c r="Z1009" s="352"/>
      <c r="AA1009" s="352"/>
      <c r="AB1009" s="353"/>
      <c r="AC1009" s="354" t="s">
        <v>499</v>
      </c>
      <c r="AD1009" s="354"/>
      <c r="AE1009" s="354"/>
      <c r="AF1009" s="354"/>
      <c r="AG1009" s="354"/>
      <c r="AH1009" s="355" t="s">
        <v>658</v>
      </c>
      <c r="AI1009" s="356"/>
      <c r="AJ1009" s="356"/>
      <c r="AK1009" s="356"/>
      <c r="AL1009" s="357">
        <v>100</v>
      </c>
      <c r="AM1009" s="358"/>
      <c r="AN1009" s="358"/>
      <c r="AO1009" s="359"/>
      <c r="AP1009" s="360" t="s">
        <v>659</v>
      </c>
      <c r="AQ1009" s="360"/>
      <c r="AR1009" s="360"/>
      <c r="AS1009" s="360"/>
      <c r="AT1009" s="360"/>
      <c r="AU1009" s="360"/>
      <c r="AV1009" s="360"/>
      <c r="AW1009" s="360"/>
      <c r="AX1009" s="360"/>
    </row>
    <row r="1010" spans="1:50" ht="30" customHeight="1" x14ac:dyDescent="0.15">
      <c r="A1010" s="379">
        <v>9</v>
      </c>
      <c r="B1010" s="379">
        <v>1</v>
      </c>
      <c r="C1010" s="361" t="s">
        <v>733</v>
      </c>
      <c r="D1010" s="347"/>
      <c r="E1010" s="347"/>
      <c r="F1010" s="347"/>
      <c r="G1010" s="347"/>
      <c r="H1010" s="347"/>
      <c r="I1010" s="347"/>
      <c r="J1010" s="348">
        <v>2080401004193</v>
      </c>
      <c r="K1010" s="349"/>
      <c r="L1010" s="349"/>
      <c r="M1010" s="349"/>
      <c r="N1010" s="349"/>
      <c r="O1010" s="349"/>
      <c r="P1010" s="350" t="s">
        <v>735</v>
      </c>
      <c r="Q1010" s="350"/>
      <c r="R1010" s="350"/>
      <c r="S1010" s="350"/>
      <c r="T1010" s="350"/>
      <c r="U1010" s="350"/>
      <c r="V1010" s="350"/>
      <c r="W1010" s="350"/>
      <c r="X1010" s="350"/>
      <c r="Y1010" s="351">
        <v>0.5</v>
      </c>
      <c r="Z1010" s="352"/>
      <c r="AA1010" s="352"/>
      <c r="AB1010" s="353"/>
      <c r="AC1010" s="354" t="s">
        <v>499</v>
      </c>
      <c r="AD1010" s="354"/>
      <c r="AE1010" s="354"/>
      <c r="AF1010" s="354"/>
      <c r="AG1010" s="354"/>
      <c r="AH1010" s="355" t="s">
        <v>658</v>
      </c>
      <c r="AI1010" s="356"/>
      <c r="AJ1010" s="356"/>
      <c r="AK1010" s="356"/>
      <c r="AL1010" s="357">
        <v>100</v>
      </c>
      <c r="AM1010" s="358"/>
      <c r="AN1010" s="358"/>
      <c r="AO1010" s="359"/>
      <c r="AP1010" s="360" t="s">
        <v>661</v>
      </c>
      <c r="AQ1010" s="360"/>
      <c r="AR1010" s="360"/>
      <c r="AS1010" s="360"/>
      <c r="AT1010" s="360"/>
      <c r="AU1010" s="360"/>
      <c r="AV1010" s="360"/>
      <c r="AW1010" s="360"/>
      <c r="AX1010" s="360"/>
    </row>
    <row r="1011" spans="1:50" ht="30" customHeight="1" x14ac:dyDescent="0.15">
      <c r="A1011" s="379">
        <v>10</v>
      </c>
      <c r="B1011" s="379">
        <v>1</v>
      </c>
      <c r="C1011" s="361" t="s">
        <v>734</v>
      </c>
      <c r="D1011" s="347"/>
      <c r="E1011" s="347"/>
      <c r="F1011" s="347"/>
      <c r="G1011" s="347"/>
      <c r="H1011" s="347"/>
      <c r="I1011" s="347"/>
      <c r="J1011" s="348">
        <v>4050001030500</v>
      </c>
      <c r="K1011" s="349"/>
      <c r="L1011" s="349"/>
      <c r="M1011" s="349"/>
      <c r="N1011" s="349"/>
      <c r="O1011" s="349"/>
      <c r="P1011" s="350" t="s">
        <v>735</v>
      </c>
      <c r="Q1011" s="350"/>
      <c r="R1011" s="350"/>
      <c r="S1011" s="350"/>
      <c r="T1011" s="350"/>
      <c r="U1011" s="350"/>
      <c r="V1011" s="350"/>
      <c r="W1011" s="350"/>
      <c r="X1011" s="350"/>
      <c r="Y1011" s="351">
        <v>0.3</v>
      </c>
      <c r="Z1011" s="352"/>
      <c r="AA1011" s="352"/>
      <c r="AB1011" s="353"/>
      <c r="AC1011" s="354" t="s">
        <v>499</v>
      </c>
      <c r="AD1011" s="354"/>
      <c r="AE1011" s="354"/>
      <c r="AF1011" s="354"/>
      <c r="AG1011" s="354"/>
      <c r="AH1011" s="355" t="s">
        <v>659</v>
      </c>
      <c r="AI1011" s="356"/>
      <c r="AJ1011" s="356"/>
      <c r="AK1011" s="356"/>
      <c r="AL1011" s="357">
        <v>100</v>
      </c>
      <c r="AM1011" s="358"/>
      <c r="AN1011" s="358"/>
      <c r="AO1011" s="359"/>
      <c r="AP1011" s="360" t="s">
        <v>659</v>
      </c>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448</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449</v>
      </c>
      <c r="AQ1101" s="370"/>
      <c r="AR1101" s="370"/>
      <c r="AS1101" s="370"/>
      <c r="AT1101" s="370"/>
      <c r="AU1101" s="370"/>
      <c r="AV1101" s="370"/>
      <c r="AW1101" s="370"/>
      <c r="AX1101" s="370"/>
    </row>
    <row r="1102" spans="1:50" ht="30" customHeight="1" x14ac:dyDescent="0.15">
      <c r="A1102" s="379">
        <v>1</v>
      </c>
      <c r="B1102" s="379">
        <v>1</v>
      </c>
      <c r="C1102" s="377"/>
      <c r="D1102" s="377"/>
      <c r="E1102" s="147" t="s">
        <v>664</v>
      </c>
      <c r="F1102" s="378"/>
      <c r="G1102" s="378"/>
      <c r="H1102" s="378"/>
      <c r="I1102" s="378"/>
      <c r="J1102" s="348" t="s">
        <v>659</v>
      </c>
      <c r="K1102" s="349"/>
      <c r="L1102" s="349"/>
      <c r="M1102" s="349"/>
      <c r="N1102" s="349"/>
      <c r="O1102" s="349"/>
      <c r="P1102" s="362" t="s">
        <v>737</v>
      </c>
      <c r="Q1102" s="350"/>
      <c r="R1102" s="350"/>
      <c r="S1102" s="350"/>
      <c r="T1102" s="350"/>
      <c r="U1102" s="350"/>
      <c r="V1102" s="350"/>
      <c r="W1102" s="350"/>
      <c r="X1102" s="350"/>
      <c r="Y1102" s="351" t="s">
        <v>659</v>
      </c>
      <c r="Z1102" s="352"/>
      <c r="AA1102" s="352"/>
      <c r="AB1102" s="353"/>
      <c r="AC1102" s="354"/>
      <c r="AD1102" s="354"/>
      <c r="AE1102" s="354"/>
      <c r="AF1102" s="354"/>
      <c r="AG1102" s="354"/>
      <c r="AH1102" s="355" t="s">
        <v>659</v>
      </c>
      <c r="AI1102" s="356"/>
      <c r="AJ1102" s="356"/>
      <c r="AK1102" s="356"/>
      <c r="AL1102" s="357" t="s">
        <v>659</v>
      </c>
      <c r="AM1102" s="358"/>
      <c r="AN1102" s="358"/>
      <c r="AO1102" s="359"/>
      <c r="AP1102" s="360" t="s">
        <v>738</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M120">
    <cfRule type="expression" dxfId="2441" priority="2971">
      <formula>IF(RIGHT(TEXT(AM120,"0.#"),1)=".",FALSE,TRUE)</formula>
    </cfRule>
    <cfRule type="expression" dxfId="2440" priority="2972">
      <formula>IF(RIGHT(TEXT(AM120,"0.#"),1)=".",TRUE,FALSE)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35" max="49" man="1"/>
    <brk id="804" max="49" man="1"/>
    <brk id="933" max="49" man="1"/>
    <brk id="99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36" sqref="F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469</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45"/>
      <c r="Z2" s="835"/>
      <c r="AA2" s="836"/>
      <c r="AB2" s="1049" t="s">
        <v>11</v>
      </c>
      <c r="AC2" s="1050"/>
      <c r="AD2" s="1051"/>
      <c r="AE2" s="1055" t="s">
        <v>552</v>
      </c>
      <c r="AF2" s="1055"/>
      <c r="AG2" s="1055"/>
      <c r="AH2" s="1055"/>
      <c r="AI2" s="1055" t="s">
        <v>549</v>
      </c>
      <c r="AJ2" s="1055"/>
      <c r="AK2" s="1055"/>
      <c r="AL2" s="1055"/>
      <c r="AM2" s="1055" t="s">
        <v>523</v>
      </c>
      <c r="AN2" s="1055"/>
      <c r="AO2" s="1055"/>
      <c r="AP2" s="563"/>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0"/>
      <c r="H4" s="1022"/>
      <c r="I4" s="1022"/>
      <c r="J4" s="1022"/>
      <c r="K4" s="1022"/>
      <c r="L4" s="1022"/>
      <c r="M4" s="1022"/>
      <c r="N4" s="1022"/>
      <c r="O4" s="1023"/>
      <c r="P4" s="105"/>
      <c r="Q4" s="1030"/>
      <c r="R4" s="1030"/>
      <c r="S4" s="1030"/>
      <c r="T4" s="1030"/>
      <c r="U4" s="1030"/>
      <c r="V4" s="1030"/>
      <c r="W4" s="1030"/>
      <c r="X4" s="1031"/>
      <c r="Y4" s="1040" t="s">
        <v>12</v>
      </c>
      <c r="Z4" s="1041"/>
      <c r="AA4" s="1042"/>
      <c r="AB4" s="467"/>
      <c r="AC4" s="1044"/>
      <c r="AD4" s="104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24"/>
      <c r="H5" s="1025"/>
      <c r="I5" s="1025"/>
      <c r="J5" s="1025"/>
      <c r="K5" s="1025"/>
      <c r="L5" s="1025"/>
      <c r="M5" s="1025"/>
      <c r="N5" s="1025"/>
      <c r="O5" s="1026"/>
      <c r="P5" s="1032"/>
      <c r="Q5" s="1032"/>
      <c r="R5" s="1032"/>
      <c r="S5" s="1032"/>
      <c r="T5" s="1032"/>
      <c r="U5" s="1032"/>
      <c r="V5" s="1032"/>
      <c r="W5" s="1032"/>
      <c r="X5" s="1033"/>
      <c r="Y5" s="421" t="s">
        <v>54</v>
      </c>
      <c r="Z5" s="1037"/>
      <c r="AA5" s="1038"/>
      <c r="AB5" s="529"/>
      <c r="AC5" s="1043"/>
      <c r="AD5" s="104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27"/>
      <c r="H6" s="1028"/>
      <c r="I6" s="1028"/>
      <c r="J6" s="1028"/>
      <c r="K6" s="1028"/>
      <c r="L6" s="1028"/>
      <c r="M6" s="1028"/>
      <c r="N6" s="1028"/>
      <c r="O6" s="1029"/>
      <c r="P6" s="1034"/>
      <c r="Q6" s="1034"/>
      <c r="R6" s="1034"/>
      <c r="S6" s="1034"/>
      <c r="T6" s="1034"/>
      <c r="U6" s="1034"/>
      <c r="V6" s="1034"/>
      <c r="W6" s="1034"/>
      <c r="X6" s="1035"/>
      <c r="Y6" s="1036" t="s">
        <v>13</v>
      </c>
      <c r="Z6" s="1037"/>
      <c r="AA6" s="1038"/>
      <c r="AB6" s="600" t="s">
        <v>301</v>
      </c>
      <c r="AC6" s="1039"/>
      <c r="AD6" s="103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469</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45"/>
      <c r="Z9" s="835"/>
      <c r="AA9" s="836"/>
      <c r="AB9" s="1049" t="s">
        <v>11</v>
      </c>
      <c r="AC9" s="1050"/>
      <c r="AD9" s="1051"/>
      <c r="AE9" s="1055" t="s">
        <v>553</v>
      </c>
      <c r="AF9" s="1055"/>
      <c r="AG9" s="1055"/>
      <c r="AH9" s="1055"/>
      <c r="AI9" s="1055" t="s">
        <v>549</v>
      </c>
      <c r="AJ9" s="1055"/>
      <c r="AK9" s="1055"/>
      <c r="AL9" s="1055"/>
      <c r="AM9" s="1055" t="s">
        <v>523</v>
      </c>
      <c r="AN9" s="1055"/>
      <c r="AO9" s="1055"/>
      <c r="AP9" s="563"/>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0"/>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7"/>
      <c r="AC11" s="1044"/>
      <c r="AD11" s="104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24"/>
      <c r="H12" s="1025"/>
      <c r="I12" s="1025"/>
      <c r="J12" s="1025"/>
      <c r="K12" s="1025"/>
      <c r="L12" s="1025"/>
      <c r="M12" s="1025"/>
      <c r="N12" s="1025"/>
      <c r="O12" s="1026"/>
      <c r="P12" s="1032"/>
      <c r="Q12" s="1032"/>
      <c r="R12" s="1032"/>
      <c r="S12" s="1032"/>
      <c r="T12" s="1032"/>
      <c r="U12" s="1032"/>
      <c r="V12" s="1032"/>
      <c r="W12" s="1032"/>
      <c r="X12" s="1033"/>
      <c r="Y12" s="421" t="s">
        <v>54</v>
      </c>
      <c r="Z12" s="1037"/>
      <c r="AA12" s="1038"/>
      <c r="AB12" s="529"/>
      <c r="AC12" s="1043"/>
      <c r="AD12" s="104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00" t="s">
        <v>301</v>
      </c>
      <c r="AC13" s="1039"/>
      <c r="AD13" s="103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469</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45"/>
      <c r="Z16" s="835"/>
      <c r="AA16" s="836"/>
      <c r="AB16" s="1049" t="s">
        <v>11</v>
      </c>
      <c r="AC16" s="1050"/>
      <c r="AD16" s="1051"/>
      <c r="AE16" s="1055" t="s">
        <v>552</v>
      </c>
      <c r="AF16" s="1055"/>
      <c r="AG16" s="1055"/>
      <c r="AH16" s="1055"/>
      <c r="AI16" s="1055" t="s">
        <v>550</v>
      </c>
      <c r="AJ16" s="1055"/>
      <c r="AK16" s="1055"/>
      <c r="AL16" s="1055"/>
      <c r="AM16" s="1055" t="s">
        <v>523</v>
      </c>
      <c r="AN16" s="1055"/>
      <c r="AO16" s="1055"/>
      <c r="AP16" s="563"/>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0"/>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7"/>
      <c r="AC18" s="1044"/>
      <c r="AD18" s="104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24"/>
      <c r="H19" s="1025"/>
      <c r="I19" s="1025"/>
      <c r="J19" s="1025"/>
      <c r="K19" s="1025"/>
      <c r="L19" s="1025"/>
      <c r="M19" s="1025"/>
      <c r="N19" s="1025"/>
      <c r="O19" s="1026"/>
      <c r="P19" s="1032"/>
      <c r="Q19" s="1032"/>
      <c r="R19" s="1032"/>
      <c r="S19" s="1032"/>
      <c r="T19" s="1032"/>
      <c r="U19" s="1032"/>
      <c r="V19" s="1032"/>
      <c r="W19" s="1032"/>
      <c r="X19" s="1033"/>
      <c r="Y19" s="421" t="s">
        <v>54</v>
      </c>
      <c r="Z19" s="1037"/>
      <c r="AA19" s="1038"/>
      <c r="AB19" s="529"/>
      <c r="AC19" s="1043"/>
      <c r="AD19" s="104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00" t="s">
        <v>301</v>
      </c>
      <c r="AC20" s="1039"/>
      <c r="AD20" s="103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469</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45"/>
      <c r="Z23" s="835"/>
      <c r="AA23" s="836"/>
      <c r="AB23" s="1049" t="s">
        <v>11</v>
      </c>
      <c r="AC23" s="1050"/>
      <c r="AD23" s="1051"/>
      <c r="AE23" s="1055" t="s">
        <v>554</v>
      </c>
      <c r="AF23" s="1055"/>
      <c r="AG23" s="1055"/>
      <c r="AH23" s="1055"/>
      <c r="AI23" s="1055" t="s">
        <v>549</v>
      </c>
      <c r="AJ23" s="1055"/>
      <c r="AK23" s="1055"/>
      <c r="AL23" s="1055"/>
      <c r="AM23" s="1055" t="s">
        <v>523</v>
      </c>
      <c r="AN23" s="1055"/>
      <c r="AO23" s="1055"/>
      <c r="AP23" s="563"/>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0"/>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7"/>
      <c r="AC25" s="1044"/>
      <c r="AD25" s="104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24"/>
      <c r="H26" s="1025"/>
      <c r="I26" s="1025"/>
      <c r="J26" s="1025"/>
      <c r="K26" s="1025"/>
      <c r="L26" s="1025"/>
      <c r="M26" s="1025"/>
      <c r="N26" s="1025"/>
      <c r="O26" s="1026"/>
      <c r="P26" s="1032"/>
      <c r="Q26" s="1032"/>
      <c r="R26" s="1032"/>
      <c r="S26" s="1032"/>
      <c r="T26" s="1032"/>
      <c r="U26" s="1032"/>
      <c r="V26" s="1032"/>
      <c r="W26" s="1032"/>
      <c r="X26" s="1033"/>
      <c r="Y26" s="421" t="s">
        <v>54</v>
      </c>
      <c r="Z26" s="1037"/>
      <c r="AA26" s="1038"/>
      <c r="AB26" s="529"/>
      <c r="AC26" s="1043"/>
      <c r="AD26" s="104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00" t="s">
        <v>301</v>
      </c>
      <c r="AC27" s="1039"/>
      <c r="AD27" s="103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469</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45"/>
      <c r="Z30" s="835"/>
      <c r="AA30" s="836"/>
      <c r="AB30" s="1049" t="s">
        <v>11</v>
      </c>
      <c r="AC30" s="1050"/>
      <c r="AD30" s="1051"/>
      <c r="AE30" s="1055" t="s">
        <v>552</v>
      </c>
      <c r="AF30" s="1055"/>
      <c r="AG30" s="1055"/>
      <c r="AH30" s="1055"/>
      <c r="AI30" s="1055" t="s">
        <v>549</v>
      </c>
      <c r="AJ30" s="1055"/>
      <c r="AK30" s="1055"/>
      <c r="AL30" s="1055"/>
      <c r="AM30" s="1055" t="s">
        <v>547</v>
      </c>
      <c r="AN30" s="1055"/>
      <c r="AO30" s="1055"/>
      <c r="AP30" s="563"/>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0"/>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7"/>
      <c r="AC32" s="1044"/>
      <c r="AD32" s="104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24"/>
      <c r="H33" s="1025"/>
      <c r="I33" s="1025"/>
      <c r="J33" s="1025"/>
      <c r="K33" s="1025"/>
      <c r="L33" s="1025"/>
      <c r="M33" s="1025"/>
      <c r="N33" s="1025"/>
      <c r="O33" s="1026"/>
      <c r="P33" s="1032"/>
      <c r="Q33" s="1032"/>
      <c r="R33" s="1032"/>
      <c r="S33" s="1032"/>
      <c r="T33" s="1032"/>
      <c r="U33" s="1032"/>
      <c r="V33" s="1032"/>
      <c r="W33" s="1032"/>
      <c r="X33" s="1033"/>
      <c r="Y33" s="421" t="s">
        <v>54</v>
      </c>
      <c r="Z33" s="1037"/>
      <c r="AA33" s="1038"/>
      <c r="AB33" s="529"/>
      <c r="AC33" s="1043"/>
      <c r="AD33" s="104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00" t="s">
        <v>301</v>
      </c>
      <c r="AC34" s="1039"/>
      <c r="AD34" s="103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469</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45"/>
      <c r="Z37" s="835"/>
      <c r="AA37" s="836"/>
      <c r="AB37" s="1049" t="s">
        <v>11</v>
      </c>
      <c r="AC37" s="1050"/>
      <c r="AD37" s="1051"/>
      <c r="AE37" s="1055" t="s">
        <v>554</v>
      </c>
      <c r="AF37" s="1055"/>
      <c r="AG37" s="1055"/>
      <c r="AH37" s="1055"/>
      <c r="AI37" s="1055" t="s">
        <v>551</v>
      </c>
      <c r="AJ37" s="1055"/>
      <c r="AK37" s="1055"/>
      <c r="AL37" s="1055"/>
      <c r="AM37" s="1055" t="s">
        <v>548</v>
      </c>
      <c r="AN37" s="1055"/>
      <c r="AO37" s="1055"/>
      <c r="AP37" s="563"/>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0"/>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7"/>
      <c r="AC39" s="1044"/>
      <c r="AD39" s="104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24"/>
      <c r="H40" s="1025"/>
      <c r="I40" s="1025"/>
      <c r="J40" s="1025"/>
      <c r="K40" s="1025"/>
      <c r="L40" s="1025"/>
      <c r="M40" s="1025"/>
      <c r="N40" s="1025"/>
      <c r="O40" s="1026"/>
      <c r="P40" s="1032"/>
      <c r="Q40" s="1032"/>
      <c r="R40" s="1032"/>
      <c r="S40" s="1032"/>
      <c r="T40" s="1032"/>
      <c r="U40" s="1032"/>
      <c r="V40" s="1032"/>
      <c r="W40" s="1032"/>
      <c r="X40" s="1033"/>
      <c r="Y40" s="421" t="s">
        <v>54</v>
      </c>
      <c r="Z40" s="1037"/>
      <c r="AA40" s="1038"/>
      <c r="AB40" s="529"/>
      <c r="AC40" s="1043"/>
      <c r="AD40" s="10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00" t="s">
        <v>301</v>
      </c>
      <c r="AC41" s="1039"/>
      <c r="AD41" s="103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469</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45"/>
      <c r="Z44" s="835"/>
      <c r="AA44" s="836"/>
      <c r="AB44" s="1049" t="s">
        <v>11</v>
      </c>
      <c r="AC44" s="1050"/>
      <c r="AD44" s="1051"/>
      <c r="AE44" s="1055" t="s">
        <v>552</v>
      </c>
      <c r="AF44" s="1055"/>
      <c r="AG44" s="1055"/>
      <c r="AH44" s="1055"/>
      <c r="AI44" s="1055" t="s">
        <v>549</v>
      </c>
      <c r="AJ44" s="1055"/>
      <c r="AK44" s="1055"/>
      <c r="AL44" s="1055"/>
      <c r="AM44" s="1055" t="s">
        <v>523</v>
      </c>
      <c r="AN44" s="1055"/>
      <c r="AO44" s="1055"/>
      <c r="AP44" s="563"/>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0"/>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7"/>
      <c r="AC46" s="1044"/>
      <c r="AD46" s="104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24"/>
      <c r="H47" s="1025"/>
      <c r="I47" s="1025"/>
      <c r="J47" s="1025"/>
      <c r="K47" s="1025"/>
      <c r="L47" s="1025"/>
      <c r="M47" s="1025"/>
      <c r="N47" s="1025"/>
      <c r="O47" s="1026"/>
      <c r="P47" s="1032"/>
      <c r="Q47" s="1032"/>
      <c r="R47" s="1032"/>
      <c r="S47" s="1032"/>
      <c r="T47" s="1032"/>
      <c r="U47" s="1032"/>
      <c r="V47" s="1032"/>
      <c r="W47" s="1032"/>
      <c r="X47" s="1033"/>
      <c r="Y47" s="421" t="s">
        <v>54</v>
      </c>
      <c r="Z47" s="1037"/>
      <c r="AA47" s="1038"/>
      <c r="AB47" s="529"/>
      <c r="AC47" s="1043"/>
      <c r="AD47" s="10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00" t="s">
        <v>301</v>
      </c>
      <c r="AC48" s="1039"/>
      <c r="AD48" s="103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469</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45"/>
      <c r="Z51" s="835"/>
      <c r="AA51" s="836"/>
      <c r="AB51" s="563" t="s">
        <v>11</v>
      </c>
      <c r="AC51" s="1050"/>
      <c r="AD51" s="1051"/>
      <c r="AE51" s="1055" t="s">
        <v>552</v>
      </c>
      <c r="AF51" s="1055"/>
      <c r="AG51" s="1055"/>
      <c r="AH51" s="1055"/>
      <c r="AI51" s="1055" t="s">
        <v>549</v>
      </c>
      <c r="AJ51" s="1055"/>
      <c r="AK51" s="1055"/>
      <c r="AL51" s="1055"/>
      <c r="AM51" s="1055" t="s">
        <v>523</v>
      </c>
      <c r="AN51" s="1055"/>
      <c r="AO51" s="1055"/>
      <c r="AP51" s="563"/>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0"/>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7"/>
      <c r="AC53" s="1044"/>
      <c r="AD53" s="104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24"/>
      <c r="H54" s="1025"/>
      <c r="I54" s="1025"/>
      <c r="J54" s="1025"/>
      <c r="K54" s="1025"/>
      <c r="L54" s="1025"/>
      <c r="M54" s="1025"/>
      <c r="N54" s="1025"/>
      <c r="O54" s="1026"/>
      <c r="P54" s="1032"/>
      <c r="Q54" s="1032"/>
      <c r="R54" s="1032"/>
      <c r="S54" s="1032"/>
      <c r="T54" s="1032"/>
      <c r="U54" s="1032"/>
      <c r="V54" s="1032"/>
      <c r="W54" s="1032"/>
      <c r="X54" s="1033"/>
      <c r="Y54" s="421" t="s">
        <v>54</v>
      </c>
      <c r="Z54" s="1037"/>
      <c r="AA54" s="1038"/>
      <c r="AB54" s="529"/>
      <c r="AC54" s="1043"/>
      <c r="AD54" s="10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00" t="s">
        <v>301</v>
      </c>
      <c r="AC55" s="1039"/>
      <c r="AD55" s="103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469</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45"/>
      <c r="Z58" s="835"/>
      <c r="AA58" s="836"/>
      <c r="AB58" s="1049" t="s">
        <v>11</v>
      </c>
      <c r="AC58" s="1050"/>
      <c r="AD58" s="1051"/>
      <c r="AE58" s="1055" t="s">
        <v>552</v>
      </c>
      <c r="AF58" s="1055"/>
      <c r="AG58" s="1055"/>
      <c r="AH58" s="1055"/>
      <c r="AI58" s="1055" t="s">
        <v>549</v>
      </c>
      <c r="AJ58" s="1055"/>
      <c r="AK58" s="1055"/>
      <c r="AL58" s="1055"/>
      <c r="AM58" s="1055" t="s">
        <v>523</v>
      </c>
      <c r="AN58" s="1055"/>
      <c r="AO58" s="1055"/>
      <c r="AP58" s="563"/>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0"/>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7"/>
      <c r="AC60" s="1044"/>
      <c r="AD60" s="104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24"/>
      <c r="H61" s="1025"/>
      <c r="I61" s="1025"/>
      <c r="J61" s="1025"/>
      <c r="K61" s="1025"/>
      <c r="L61" s="1025"/>
      <c r="M61" s="1025"/>
      <c r="N61" s="1025"/>
      <c r="O61" s="1026"/>
      <c r="P61" s="1032"/>
      <c r="Q61" s="1032"/>
      <c r="R61" s="1032"/>
      <c r="S61" s="1032"/>
      <c r="T61" s="1032"/>
      <c r="U61" s="1032"/>
      <c r="V61" s="1032"/>
      <c r="W61" s="1032"/>
      <c r="X61" s="1033"/>
      <c r="Y61" s="421" t="s">
        <v>54</v>
      </c>
      <c r="Z61" s="1037"/>
      <c r="AA61" s="1038"/>
      <c r="AB61" s="529"/>
      <c r="AC61" s="1043"/>
      <c r="AD61" s="10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00" t="s">
        <v>301</v>
      </c>
      <c r="AC62" s="1039"/>
      <c r="AD62" s="103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469</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45"/>
      <c r="Z65" s="835"/>
      <c r="AA65" s="836"/>
      <c r="AB65" s="1049" t="s">
        <v>11</v>
      </c>
      <c r="AC65" s="1050"/>
      <c r="AD65" s="1051"/>
      <c r="AE65" s="1055" t="s">
        <v>552</v>
      </c>
      <c r="AF65" s="1055"/>
      <c r="AG65" s="1055"/>
      <c r="AH65" s="1055"/>
      <c r="AI65" s="1055" t="s">
        <v>549</v>
      </c>
      <c r="AJ65" s="1055"/>
      <c r="AK65" s="1055"/>
      <c r="AL65" s="1055"/>
      <c r="AM65" s="1055" t="s">
        <v>523</v>
      </c>
      <c r="AN65" s="1055"/>
      <c r="AO65" s="1055"/>
      <c r="AP65" s="563"/>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0"/>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7"/>
      <c r="AC67" s="1044"/>
      <c r="AD67" s="104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24"/>
      <c r="H68" s="1025"/>
      <c r="I68" s="1025"/>
      <c r="J68" s="1025"/>
      <c r="K68" s="1025"/>
      <c r="L68" s="1025"/>
      <c r="M68" s="1025"/>
      <c r="N68" s="1025"/>
      <c r="O68" s="1026"/>
      <c r="P68" s="1032"/>
      <c r="Q68" s="1032"/>
      <c r="R68" s="1032"/>
      <c r="S68" s="1032"/>
      <c r="T68" s="1032"/>
      <c r="U68" s="1032"/>
      <c r="V68" s="1032"/>
      <c r="W68" s="1032"/>
      <c r="X68" s="1033"/>
      <c r="Y68" s="421" t="s">
        <v>54</v>
      </c>
      <c r="Z68" s="1037"/>
      <c r="AA68" s="1038"/>
      <c r="AB68" s="529"/>
      <c r="AC68" s="1043"/>
      <c r="AD68" s="104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27"/>
      <c r="H69" s="1028"/>
      <c r="I69" s="1028"/>
      <c r="J69" s="1028"/>
      <c r="K69" s="1028"/>
      <c r="L69" s="1028"/>
      <c r="M69" s="1028"/>
      <c r="N69" s="1028"/>
      <c r="O69" s="1029"/>
      <c r="P69" s="1034"/>
      <c r="Q69" s="1034"/>
      <c r="R69" s="1034"/>
      <c r="S69" s="1034"/>
      <c r="T69" s="1034"/>
      <c r="U69" s="1034"/>
      <c r="V69" s="1034"/>
      <c r="W69" s="1034"/>
      <c r="X69" s="1035"/>
      <c r="Y69" s="421" t="s">
        <v>13</v>
      </c>
      <c r="Z69" s="1037"/>
      <c r="AA69" s="1038"/>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01" t="s">
        <v>487</v>
      </c>
      <c r="H2" s="602"/>
      <c r="I2" s="602"/>
      <c r="J2" s="602"/>
      <c r="K2" s="602"/>
      <c r="L2" s="602"/>
      <c r="M2" s="602"/>
      <c r="N2" s="602"/>
      <c r="O2" s="602"/>
      <c r="P2" s="602"/>
      <c r="Q2" s="602"/>
      <c r="R2" s="602"/>
      <c r="S2" s="602"/>
      <c r="T2" s="602"/>
      <c r="U2" s="602"/>
      <c r="V2" s="602"/>
      <c r="W2" s="602"/>
      <c r="X2" s="602"/>
      <c r="Y2" s="602"/>
      <c r="Z2" s="602"/>
      <c r="AA2" s="602"/>
      <c r="AB2" s="603"/>
      <c r="AC2" s="601" t="s">
        <v>489</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8"/>
      <c r="B4" s="1069"/>
      <c r="C4" s="1069"/>
      <c r="D4" s="1069"/>
      <c r="E4" s="1069"/>
      <c r="F4" s="1070"/>
      <c r="G4" s="676"/>
      <c r="H4" s="677"/>
      <c r="I4" s="677"/>
      <c r="J4" s="677"/>
      <c r="K4" s="678"/>
      <c r="L4" s="670"/>
      <c r="M4" s="671"/>
      <c r="N4" s="671"/>
      <c r="O4" s="671"/>
      <c r="P4" s="671"/>
      <c r="Q4" s="671"/>
      <c r="R4" s="671"/>
      <c r="S4" s="671"/>
      <c r="T4" s="671"/>
      <c r="U4" s="671"/>
      <c r="V4" s="671"/>
      <c r="W4" s="671"/>
      <c r="X4" s="672"/>
      <c r="Y4" s="394"/>
      <c r="Z4" s="395"/>
      <c r="AA4" s="395"/>
      <c r="AB4" s="811"/>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68"/>
      <c r="B5" s="1069"/>
      <c r="C5" s="1069"/>
      <c r="D5" s="1069"/>
      <c r="E5" s="1069"/>
      <c r="F5" s="1070"/>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8"/>
      <c r="B6" s="1069"/>
      <c r="C6" s="1069"/>
      <c r="D6" s="1069"/>
      <c r="E6" s="1069"/>
      <c r="F6" s="1070"/>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8"/>
      <c r="B7" s="1069"/>
      <c r="C7" s="1069"/>
      <c r="D7" s="1069"/>
      <c r="E7" s="1069"/>
      <c r="F7" s="1070"/>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8"/>
      <c r="B8" s="1069"/>
      <c r="C8" s="1069"/>
      <c r="D8" s="1069"/>
      <c r="E8" s="1069"/>
      <c r="F8" s="1070"/>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8"/>
      <c r="B9" s="1069"/>
      <c r="C9" s="1069"/>
      <c r="D9" s="1069"/>
      <c r="E9" s="1069"/>
      <c r="F9" s="1070"/>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8"/>
      <c r="B10" s="1069"/>
      <c r="C10" s="1069"/>
      <c r="D10" s="1069"/>
      <c r="E10" s="1069"/>
      <c r="F10" s="1070"/>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8"/>
      <c r="B11" s="1069"/>
      <c r="C11" s="1069"/>
      <c r="D11" s="1069"/>
      <c r="E11" s="1069"/>
      <c r="F11" s="1070"/>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8"/>
      <c r="B12" s="1069"/>
      <c r="C12" s="1069"/>
      <c r="D12" s="1069"/>
      <c r="E12" s="1069"/>
      <c r="F12" s="1070"/>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8"/>
      <c r="B13" s="1069"/>
      <c r="C13" s="1069"/>
      <c r="D13" s="1069"/>
      <c r="E13" s="1069"/>
      <c r="F13" s="1070"/>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8"/>
      <c r="B14" s="1069"/>
      <c r="C14" s="1069"/>
      <c r="D14" s="1069"/>
      <c r="E14" s="1069"/>
      <c r="F14" s="107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8"/>
      <c r="B15" s="1069"/>
      <c r="C15" s="1069"/>
      <c r="D15" s="1069"/>
      <c r="E15" s="1069"/>
      <c r="F15" s="1070"/>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68"/>
      <c r="B16" s="1069"/>
      <c r="C16" s="1069"/>
      <c r="D16" s="1069"/>
      <c r="E16" s="1069"/>
      <c r="F16" s="1070"/>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8"/>
      <c r="B17" s="1069"/>
      <c r="C17" s="1069"/>
      <c r="D17" s="1069"/>
      <c r="E17" s="1069"/>
      <c r="F17" s="1070"/>
      <c r="G17" s="676"/>
      <c r="H17" s="677"/>
      <c r="I17" s="677"/>
      <c r="J17" s="677"/>
      <c r="K17" s="678"/>
      <c r="L17" s="670"/>
      <c r="M17" s="671"/>
      <c r="N17" s="671"/>
      <c r="O17" s="671"/>
      <c r="P17" s="671"/>
      <c r="Q17" s="671"/>
      <c r="R17" s="671"/>
      <c r="S17" s="671"/>
      <c r="T17" s="671"/>
      <c r="U17" s="671"/>
      <c r="V17" s="671"/>
      <c r="W17" s="671"/>
      <c r="X17" s="672"/>
      <c r="Y17" s="394"/>
      <c r="Z17" s="395"/>
      <c r="AA17" s="395"/>
      <c r="AB17" s="811"/>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68"/>
      <c r="B18" s="1069"/>
      <c r="C18" s="1069"/>
      <c r="D18" s="1069"/>
      <c r="E18" s="1069"/>
      <c r="F18" s="1070"/>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8"/>
      <c r="B19" s="1069"/>
      <c r="C19" s="1069"/>
      <c r="D19" s="1069"/>
      <c r="E19" s="1069"/>
      <c r="F19" s="1070"/>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8"/>
      <c r="B20" s="1069"/>
      <c r="C20" s="1069"/>
      <c r="D20" s="1069"/>
      <c r="E20" s="1069"/>
      <c r="F20" s="1070"/>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8"/>
      <c r="B21" s="1069"/>
      <c r="C21" s="1069"/>
      <c r="D21" s="1069"/>
      <c r="E21" s="1069"/>
      <c r="F21" s="1070"/>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8"/>
      <c r="B22" s="1069"/>
      <c r="C22" s="1069"/>
      <c r="D22" s="1069"/>
      <c r="E22" s="1069"/>
      <c r="F22" s="1070"/>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8"/>
      <c r="B23" s="1069"/>
      <c r="C23" s="1069"/>
      <c r="D23" s="1069"/>
      <c r="E23" s="1069"/>
      <c r="F23" s="1070"/>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8"/>
      <c r="B24" s="1069"/>
      <c r="C24" s="1069"/>
      <c r="D24" s="1069"/>
      <c r="E24" s="1069"/>
      <c r="F24" s="1070"/>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8"/>
      <c r="B25" s="1069"/>
      <c r="C25" s="1069"/>
      <c r="D25" s="1069"/>
      <c r="E25" s="1069"/>
      <c r="F25" s="1070"/>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8"/>
      <c r="B26" s="1069"/>
      <c r="C26" s="1069"/>
      <c r="D26" s="1069"/>
      <c r="E26" s="1069"/>
      <c r="F26" s="1070"/>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8"/>
      <c r="B27" s="1069"/>
      <c r="C27" s="1069"/>
      <c r="D27" s="1069"/>
      <c r="E27" s="1069"/>
      <c r="F27" s="107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8"/>
      <c r="B28" s="1069"/>
      <c r="C28" s="1069"/>
      <c r="D28" s="1069"/>
      <c r="E28" s="1069"/>
      <c r="F28" s="1070"/>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68"/>
      <c r="B29" s="1069"/>
      <c r="C29" s="1069"/>
      <c r="D29" s="1069"/>
      <c r="E29" s="1069"/>
      <c r="F29" s="1070"/>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8"/>
      <c r="B30" s="1069"/>
      <c r="C30" s="1069"/>
      <c r="D30" s="1069"/>
      <c r="E30" s="1069"/>
      <c r="F30" s="1070"/>
      <c r="G30" s="676"/>
      <c r="H30" s="677"/>
      <c r="I30" s="677"/>
      <c r="J30" s="677"/>
      <c r="K30" s="678"/>
      <c r="L30" s="670"/>
      <c r="M30" s="671"/>
      <c r="N30" s="671"/>
      <c r="O30" s="671"/>
      <c r="P30" s="671"/>
      <c r="Q30" s="671"/>
      <c r="R30" s="671"/>
      <c r="S30" s="671"/>
      <c r="T30" s="671"/>
      <c r="U30" s="671"/>
      <c r="V30" s="671"/>
      <c r="W30" s="671"/>
      <c r="X30" s="672"/>
      <c r="Y30" s="394"/>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68"/>
      <c r="B31" s="1069"/>
      <c r="C31" s="1069"/>
      <c r="D31" s="1069"/>
      <c r="E31" s="1069"/>
      <c r="F31" s="1070"/>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8"/>
      <c r="B32" s="1069"/>
      <c r="C32" s="1069"/>
      <c r="D32" s="1069"/>
      <c r="E32" s="1069"/>
      <c r="F32" s="1070"/>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8"/>
      <c r="B33" s="1069"/>
      <c r="C33" s="1069"/>
      <c r="D33" s="1069"/>
      <c r="E33" s="1069"/>
      <c r="F33" s="1070"/>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8"/>
      <c r="B34" s="1069"/>
      <c r="C34" s="1069"/>
      <c r="D34" s="1069"/>
      <c r="E34" s="1069"/>
      <c r="F34" s="1070"/>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8"/>
      <c r="B35" s="1069"/>
      <c r="C35" s="1069"/>
      <c r="D35" s="1069"/>
      <c r="E35" s="1069"/>
      <c r="F35" s="1070"/>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8"/>
      <c r="B36" s="1069"/>
      <c r="C36" s="1069"/>
      <c r="D36" s="1069"/>
      <c r="E36" s="1069"/>
      <c r="F36" s="1070"/>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8"/>
      <c r="B37" s="1069"/>
      <c r="C37" s="1069"/>
      <c r="D37" s="1069"/>
      <c r="E37" s="1069"/>
      <c r="F37" s="1070"/>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8"/>
      <c r="B38" s="1069"/>
      <c r="C38" s="1069"/>
      <c r="D38" s="1069"/>
      <c r="E38" s="1069"/>
      <c r="F38" s="1070"/>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8"/>
      <c r="B39" s="1069"/>
      <c r="C39" s="1069"/>
      <c r="D39" s="1069"/>
      <c r="E39" s="1069"/>
      <c r="F39" s="1070"/>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8"/>
      <c r="B40" s="1069"/>
      <c r="C40" s="1069"/>
      <c r="D40" s="1069"/>
      <c r="E40" s="1069"/>
      <c r="F40" s="107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8"/>
      <c r="B41" s="1069"/>
      <c r="C41" s="1069"/>
      <c r="D41" s="1069"/>
      <c r="E41" s="1069"/>
      <c r="F41" s="1070"/>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68"/>
      <c r="B42" s="1069"/>
      <c r="C42" s="1069"/>
      <c r="D42" s="1069"/>
      <c r="E42" s="1069"/>
      <c r="F42" s="1070"/>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8"/>
      <c r="B43" s="1069"/>
      <c r="C43" s="1069"/>
      <c r="D43" s="1069"/>
      <c r="E43" s="1069"/>
      <c r="F43" s="1070"/>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68"/>
      <c r="B44" s="1069"/>
      <c r="C44" s="1069"/>
      <c r="D44" s="1069"/>
      <c r="E44" s="1069"/>
      <c r="F44" s="1070"/>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8"/>
      <c r="B45" s="1069"/>
      <c r="C45" s="1069"/>
      <c r="D45" s="1069"/>
      <c r="E45" s="1069"/>
      <c r="F45" s="1070"/>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8"/>
      <c r="B46" s="1069"/>
      <c r="C46" s="1069"/>
      <c r="D46" s="1069"/>
      <c r="E46" s="1069"/>
      <c r="F46" s="1070"/>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8"/>
      <c r="B47" s="1069"/>
      <c r="C47" s="1069"/>
      <c r="D47" s="1069"/>
      <c r="E47" s="1069"/>
      <c r="F47" s="1070"/>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8"/>
      <c r="B48" s="1069"/>
      <c r="C48" s="1069"/>
      <c r="D48" s="1069"/>
      <c r="E48" s="1069"/>
      <c r="F48" s="1070"/>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8"/>
      <c r="B49" s="1069"/>
      <c r="C49" s="1069"/>
      <c r="D49" s="1069"/>
      <c r="E49" s="1069"/>
      <c r="F49" s="1070"/>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8"/>
      <c r="B50" s="1069"/>
      <c r="C50" s="1069"/>
      <c r="D50" s="1069"/>
      <c r="E50" s="1069"/>
      <c r="F50" s="1070"/>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8"/>
      <c r="B51" s="1069"/>
      <c r="C51" s="1069"/>
      <c r="D51" s="1069"/>
      <c r="E51" s="1069"/>
      <c r="F51" s="1070"/>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8"/>
      <c r="B52" s="1069"/>
      <c r="C52" s="1069"/>
      <c r="D52" s="1069"/>
      <c r="E52" s="1069"/>
      <c r="F52" s="1070"/>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68"/>
      <c r="B56" s="1069"/>
      <c r="C56" s="1069"/>
      <c r="D56" s="1069"/>
      <c r="E56" s="1069"/>
      <c r="F56" s="1070"/>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8"/>
      <c r="B57" s="1069"/>
      <c r="C57" s="1069"/>
      <c r="D57" s="1069"/>
      <c r="E57" s="1069"/>
      <c r="F57" s="1070"/>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68"/>
      <c r="B58" s="1069"/>
      <c r="C58" s="1069"/>
      <c r="D58" s="1069"/>
      <c r="E58" s="1069"/>
      <c r="F58" s="1070"/>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8"/>
      <c r="B59" s="1069"/>
      <c r="C59" s="1069"/>
      <c r="D59" s="1069"/>
      <c r="E59" s="1069"/>
      <c r="F59" s="1070"/>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8"/>
      <c r="B60" s="1069"/>
      <c r="C60" s="1069"/>
      <c r="D60" s="1069"/>
      <c r="E60" s="1069"/>
      <c r="F60" s="1070"/>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8"/>
      <c r="B61" s="1069"/>
      <c r="C61" s="1069"/>
      <c r="D61" s="1069"/>
      <c r="E61" s="1069"/>
      <c r="F61" s="1070"/>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8"/>
      <c r="B62" s="1069"/>
      <c r="C62" s="1069"/>
      <c r="D62" s="1069"/>
      <c r="E62" s="1069"/>
      <c r="F62" s="1070"/>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8"/>
      <c r="B63" s="1069"/>
      <c r="C63" s="1069"/>
      <c r="D63" s="1069"/>
      <c r="E63" s="1069"/>
      <c r="F63" s="1070"/>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8"/>
      <c r="B64" s="1069"/>
      <c r="C64" s="1069"/>
      <c r="D64" s="1069"/>
      <c r="E64" s="1069"/>
      <c r="F64" s="1070"/>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8"/>
      <c r="B65" s="1069"/>
      <c r="C65" s="1069"/>
      <c r="D65" s="1069"/>
      <c r="E65" s="1069"/>
      <c r="F65" s="1070"/>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8"/>
      <c r="B66" s="1069"/>
      <c r="C66" s="1069"/>
      <c r="D66" s="1069"/>
      <c r="E66" s="1069"/>
      <c r="F66" s="1070"/>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8"/>
      <c r="B67" s="1069"/>
      <c r="C67" s="1069"/>
      <c r="D67" s="1069"/>
      <c r="E67" s="1069"/>
      <c r="F67" s="107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8"/>
      <c r="B68" s="1069"/>
      <c r="C68" s="1069"/>
      <c r="D68" s="1069"/>
      <c r="E68" s="1069"/>
      <c r="F68" s="1070"/>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68"/>
      <c r="B69" s="1069"/>
      <c r="C69" s="1069"/>
      <c r="D69" s="1069"/>
      <c r="E69" s="1069"/>
      <c r="F69" s="1070"/>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8"/>
      <c r="B70" s="1069"/>
      <c r="C70" s="1069"/>
      <c r="D70" s="1069"/>
      <c r="E70" s="1069"/>
      <c r="F70" s="1070"/>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68"/>
      <c r="B71" s="1069"/>
      <c r="C71" s="1069"/>
      <c r="D71" s="1069"/>
      <c r="E71" s="1069"/>
      <c r="F71" s="1070"/>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8"/>
      <c r="B72" s="1069"/>
      <c r="C72" s="1069"/>
      <c r="D72" s="1069"/>
      <c r="E72" s="1069"/>
      <c r="F72" s="1070"/>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8"/>
      <c r="B73" s="1069"/>
      <c r="C73" s="1069"/>
      <c r="D73" s="1069"/>
      <c r="E73" s="1069"/>
      <c r="F73" s="1070"/>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8"/>
      <c r="B74" s="1069"/>
      <c r="C74" s="1069"/>
      <c r="D74" s="1069"/>
      <c r="E74" s="1069"/>
      <c r="F74" s="1070"/>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8"/>
      <c r="B75" s="1069"/>
      <c r="C75" s="1069"/>
      <c r="D75" s="1069"/>
      <c r="E75" s="1069"/>
      <c r="F75" s="1070"/>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8"/>
      <c r="B76" s="1069"/>
      <c r="C76" s="1069"/>
      <c r="D76" s="1069"/>
      <c r="E76" s="1069"/>
      <c r="F76" s="1070"/>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8"/>
      <c r="B77" s="1069"/>
      <c r="C77" s="1069"/>
      <c r="D77" s="1069"/>
      <c r="E77" s="1069"/>
      <c r="F77" s="1070"/>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8"/>
      <c r="B78" s="1069"/>
      <c r="C78" s="1069"/>
      <c r="D78" s="1069"/>
      <c r="E78" s="1069"/>
      <c r="F78" s="1070"/>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8"/>
      <c r="B79" s="1069"/>
      <c r="C79" s="1069"/>
      <c r="D79" s="1069"/>
      <c r="E79" s="1069"/>
      <c r="F79" s="1070"/>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8"/>
      <c r="B80" s="1069"/>
      <c r="C80" s="1069"/>
      <c r="D80" s="1069"/>
      <c r="E80" s="1069"/>
      <c r="F80" s="107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8"/>
      <c r="B81" s="1069"/>
      <c r="C81" s="1069"/>
      <c r="D81" s="1069"/>
      <c r="E81" s="1069"/>
      <c r="F81" s="1070"/>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68"/>
      <c r="B82" s="1069"/>
      <c r="C82" s="1069"/>
      <c r="D82" s="1069"/>
      <c r="E82" s="1069"/>
      <c r="F82" s="1070"/>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8"/>
      <c r="B83" s="1069"/>
      <c r="C83" s="1069"/>
      <c r="D83" s="1069"/>
      <c r="E83" s="1069"/>
      <c r="F83" s="1070"/>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68"/>
      <c r="B84" s="1069"/>
      <c r="C84" s="1069"/>
      <c r="D84" s="1069"/>
      <c r="E84" s="1069"/>
      <c r="F84" s="1070"/>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8"/>
      <c r="B85" s="1069"/>
      <c r="C85" s="1069"/>
      <c r="D85" s="1069"/>
      <c r="E85" s="1069"/>
      <c r="F85" s="1070"/>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8"/>
      <c r="B86" s="1069"/>
      <c r="C86" s="1069"/>
      <c r="D86" s="1069"/>
      <c r="E86" s="1069"/>
      <c r="F86" s="1070"/>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8"/>
      <c r="B87" s="1069"/>
      <c r="C87" s="1069"/>
      <c r="D87" s="1069"/>
      <c r="E87" s="1069"/>
      <c r="F87" s="1070"/>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8"/>
      <c r="B88" s="1069"/>
      <c r="C88" s="1069"/>
      <c r="D88" s="1069"/>
      <c r="E88" s="1069"/>
      <c r="F88" s="1070"/>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8"/>
      <c r="B89" s="1069"/>
      <c r="C89" s="1069"/>
      <c r="D89" s="1069"/>
      <c r="E89" s="1069"/>
      <c r="F89" s="1070"/>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8"/>
      <c r="B90" s="1069"/>
      <c r="C90" s="1069"/>
      <c r="D90" s="1069"/>
      <c r="E90" s="1069"/>
      <c r="F90" s="1070"/>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8"/>
      <c r="B91" s="1069"/>
      <c r="C91" s="1069"/>
      <c r="D91" s="1069"/>
      <c r="E91" s="1069"/>
      <c r="F91" s="1070"/>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8"/>
      <c r="B92" s="1069"/>
      <c r="C92" s="1069"/>
      <c r="D92" s="1069"/>
      <c r="E92" s="1069"/>
      <c r="F92" s="1070"/>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8"/>
      <c r="B93" s="1069"/>
      <c r="C93" s="1069"/>
      <c r="D93" s="1069"/>
      <c r="E93" s="1069"/>
      <c r="F93" s="107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8"/>
      <c r="B94" s="1069"/>
      <c r="C94" s="1069"/>
      <c r="D94" s="1069"/>
      <c r="E94" s="1069"/>
      <c r="F94" s="1070"/>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68"/>
      <c r="B95" s="1069"/>
      <c r="C95" s="1069"/>
      <c r="D95" s="1069"/>
      <c r="E95" s="1069"/>
      <c r="F95" s="1070"/>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8"/>
      <c r="B96" s="1069"/>
      <c r="C96" s="1069"/>
      <c r="D96" s="1069"/>
      <c r="E96" s="1069"/>
      <c r="F96" s="1070"/>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68"/>
      <c r="B97" s="1069"/>
      <c r="C97" s="1069"/>
      <c r="D97" s="1069"/>
      <c r="E97" s="1069"/>
      <c r="F97" s="1070"/>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8"/>
      <c r="B98" s="1069"/>
      <c r="C98" s="1069"/>
      <c r="D98" s="1069"/>
      <c r="E98" s="1069"/>
      <c r="F98" s="1070"/>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8"/>
      <c r="B99" s="1069"/>
      <c r="C99" s="1069"/>
      <c r="D99" s="1069"/>
      <c r="E99" s="1069"/>
      <c r="F99" s="1070"/>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8"/>
      <c r="B100" s="1069"/>
      <c r="C100" s="1069"/>
      <c r="D100" s="1069"/>
      <c r="E100" s="1069"/>
      <c r="F100" s="1070"/>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8"/>
      <c r="B101" s="1069"/>
      <c r="C101" s="1069"/>
      <c r="D101" s="1069"/>
      <c r="E101" s="1069"/>
      <c r="F101" s="1070"/>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8"/>
      <c r="B102" s="1069"/>
      <c r="C102" s="1069"/>
      <c r="D102" s="1069"/>
      <c r="E102" s="1069"/>
      <c r="F102" s="1070"/>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8"/>
      <c r="B103" s="1069"/>
      <c r="C103" s="1069"/>
      <c r="D103" s="1069"/>
      <c r="E103" s="1069"/>
      <c r="F103" s="1070"/>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8"/>
      <c r="B104" s="1069"/>
      <c r="C104" s="1069"/>
      <c r="D104" s="1069"/>
      <c r="E104" s="1069"/>
      <c r="F104" s="1070"/>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8"/>
      <c r="B105" s="1069"/>
      <c r="C105" s="1069"/>
      <c r="D105" s="1069"/>
      <c r="E105" s="1069"/>
      <c r="F105" s="1070"/>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68"/>
      <c r="B109" s="1069"/>
      <c r="C109" s="1069"/>
      <c r="D109" s="1069"/>
      <c r="E109" s="1069"/>
      <c r="F109" s="1070"/>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8"/>
      <c r="B110" s="1069"/>
      <c r="C110" s="1069"/>
      <c r="D110" s="1069"/>
      <c r="E110" s="1069"/>
      <c r="F110" s="1070"/>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68"/>
      <c r="B111" s="1069"/>
      <c r="C111" s="1069"/>
      <c r="D111" s="1069"/>
      <c r="E111" s="1069"/>
      <c r="F111" s="1070"/>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8"/>
      <c r="B112" s="1069"/>
      <c r="C112" s="1069"/>
      <c r="D112" s="1069"/>
      <c r="E112" s="1069"/>
      <c r="F112" s="1070"/>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8"/>
      <c r="B113" s="1069"/>
      <c r="C113" s="1069"/>
      <c r="D113" s="1069"/>
      <c r="E113" s="1069"/>
      <c r="F113" s="1070"/>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8"/>
      <c r="B114" s="1069"/>
      <c r="C114" s="1069"/>
      <c r="D114" s="1069"/>
      <c r="E114" s="1069"/>
      <c r="F114" s="1070"/>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8"/>
      <c r="B115" s="1069"/>
      <c r="C115" s="1069"/>
      <c r="D115" s="1069"/>
      <c r="E115" s="1069"/>
      <c r="F115" s="1070"/>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8"/>
      <c r="B116" s="1069"/>
      <c r="C116" s="1069"/>
      <c r="D116" s="1069"/>
      <c r="E116" s="1069"/>
      <c r="F116" s="1070"/>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8"/>
      <c r="B117" s="1069"/>
      <c r="C117" s="1069"/>
      <c r="D117" s="1069"/>
      <c r="E117" s="1069"/>
      <c r="F117" s="1070"/>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8"/>
      <c r="B118" s="1069"/>
      <c r="C118" s="1069"/>
      <c r="D118" s="1069"/>
      <c r="E118" s="1069"/>
      <c r="F118" s="1070"/>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8"/>
      <c r="B119" s="1069"/>
      <c r="C119" s="1069"/>
      <c r="D119" s="1069"/>
      <c r="E119" s="1069"/>
      <c r="F119" s="1070"/>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8"/>
      <c r="B120" s="1069"/>
      <c r="C120" s="1069"/>
      <c r="D120" s="1069"/>
      <c r="E120" s="1069"/>
      <c r="F120" s="107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8"/>
      <c r="B121" s="1069"/>
      <c r="C121" s="1069"/>
      <c r="D121" s="1069"/>
      <c r="E121" s="1069"/>
      <c r="F121" s="1070"/>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68"/>
      <c r="B122" s="1069"/>
      <c r="C122" s="1069"/>
      <c r="D122" s="1069"/>
      <c r="E122" s="1069"/>
      <c r="F122" s="1070"/>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8"/>
      <c r="B123" s="1069"/>
      <c r="C123" s="1069"/>
      <c r="D123" s="1069"/>
      <c r="E123" s="1069"/>
      <c r="F123" s="1070"/>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68"/>
      <c r="B124" s="1069"/>
      <c r="C124" s="1069"/>
      <c r="D124" s="1069"/>
      <c r="E124" s="1069"/>
      <c r="F124" s="1070"/>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8"/>
      <c r="B125" s="1069"/>
      <c r="C125" s="1069"/>
      <c r="D125" s="1069"/>
      <c r="E125" s="1069"/>
      <c r="F125" s="1070"/>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8"/>
      <c r="B126" s="1069"/>
      <c r="C126" s="1069"/>
      <c r="D126" s="1069"/>
      <c r="E126" s="1069"/>
      <c r="F126" s="1070"/>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8"/>
      <c r="B127" s="1069"/>
      <c r="C127" s="1069"/>
      <c r="D127" s="1069"/>
      <c r="E127" s="1069"/>
      <c r="F127" s="1070"/>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8"/>
      <c r="B128" s="1069"/>
      <c r="C128" s="1069"/>
      <c r="D128" s="1069"/>
      <c r="E128" s="1069"/>
      <c r="F128" s="1070"/>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8"/>
      <c r="B129" s="1069"/>
      <c r="C129" s="1069"/>
      <c r="D129" s="1069"/>
      <c r="E129" s="1069"/>
      <c r="F129" s="1070"/>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8"/>
      <c r="B130" s="1069"/>
      <c r="C130" s="1069"/>
      <c r="D130" s="1069"/>
      <c r="E130" s="1069"/>
      <c r="F130" s="1070"/>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8"/>
      <c r="B131" s="1069"/>
      <c r="C131" s="1069"/>
      <c r="D131" s="1069"/>
      <c r="E131" s="1069"/>
      <c r="F131" s="1070"/>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8"/>
      <c r="B132" s="1069"/>
      <c r="C132" s="1069"/>
      <c r="D132" s="1069"/>
      <c r="E132" s="1069"/>
      <c r="F132" s="1070"/>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8"/>
      <c r="B133" s="1069"/>
      <c r="C133" s="1069"/>
      <c r="D133" s="1069"/>
      <c r="E133" s="1069"/>
      <c r="F133" s="107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8"/>
      <c r="B134" s="1069"/>
      <c r="C134" s="1069"/>
      <c r="D134" s="1069"/>
      <c r="E134" s="1069"/>
      <c r="F134" s="1070"/>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68"/>
      <c r="B135" s="1069"/>
      <c r="C135" s="1069"/>
      <c r="D135" s="1069"/>
      <c r="E135" s="1069"/>
      <c r="F135" s="1070"/>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8"/>
      <c r="B136" s="1069"/>
      <c r="C136" s="1069"/>
      <c r="D136" s="1069"/>
      <c r="E136" s="1069"/>
      <c r="F136" s="1070"/>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68"/>
      <c r="B137" s="1069"/>
      <c r="C137" s="1069"/>
      <c r="D137" s="1069"/>
      <c r="E137" s="1069"/>
      <c r="F137" s="1070"/>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8"/>
      <c r="B138" s="1069"/>
      <c r="C138" s="1069"/>
      <c r="D138" s="1069"/>
      <c r="E138" s="1069"/>
      <c r="F138" s="1070"/>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8"/>
      <c r="B139" s="1069"/>
      <c r="C139" s="1069"/>
      <c r="D139" s="1069"/>
      <c r="E139" s="1069"/>
      <c r="F139" s="1070"/>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8"/>
      <c r="B140" s="1069"/>
      <c r="C140" s="1069"/>
      <c r="D140" s="1069"/>
      <c r="E140" s="1069"/>
      <c r="F140" s="1070"/>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8"/>
      <c r="B141" s="1069"/>
      <c r="C141" s="1069"/>
      <c r="D141" s="1069"/>
      <c r="E141" s="1069"/>
      <c r="F141" s="1070"/>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8"/>
      <c r="B142" s="1069"/>
      <c r="C142" s="1069"/>
      <c r="D142" s="1069"/>
      <c r="E142" s="1069"/>
      <c r="F142" s="1070"/>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8"/>
      <c r="B143" s="1069"/>
      <c r="C143" s="1069"/>
      <c r="D143" s="1069"/>
      <c r="E143" s="1069"/>
      <c r="F143" s="1070"/>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8"/>
      <c r="B144" s="1069"/>
      <c r="C144" s="1069"/>
      <c r="D144" s="1069"/>
      <c r="E144" s="1069"/>
      <c r="F144" s="1070"/>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8"/>
      <c r="B145" s="1069"/>
      <c r="C145" s="1069"/>
      <c r="D145" s="1069"/>
      <c r="E145" s="1069"/>
      <c r="F145" s="1070"/>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8"/>
      <c r="B146" s="1069"/>
      <c r="C146" s="1069"/>
      <c r="D146" s="1069"/>
      <c r="E146" s="1069"/>
      <c r="F146" s="107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8"/>
      <c r="B147" s="1069"/>
      <c r="C147" s="1069"/>
      <c r="D147" s="1069"/>
      <c r="E147" s="1069"/>
      <c r="F147" s="1070"/>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68"/>
      <c r="B148" s="1069"/>
      <c r="C148" s="1069"/>
      <c r="D148" s="1069"/>
      <c r="E148" s="1069"/>
      <c r="F148" s="1070"/>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8"/>
      <c r="B149" s="1069"/>
      <c r="C149" s="1069"/>
      <c r="D149" s="1069"/>
      <c r="E149" s="1069"/>
      <c r="F149" s="1070"/>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68"/>
      <c r="B150" s="1069"/>
      <c r="C150" s="1069"/>
      <c r="D150" s="1069"/>
      <c r="E150" s="1069"/>
      <c r="F150" s="1070"/>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8"/>
      <c r="B151" s="1069"/>
      <c r="C151" s="1069"/>
      <c r="D151" s="1069"/>
      <c r="E151" s="1069"/>
      <c r="F151" s="1070"/>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8"/>
      <c r="B152" s="1069"/>
      <c r="C152" s="1069"/>
      <c r="D152" s="1069"/>
      <c r="E152" s="1069"/>
      <c r="F152" s="1070"/>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8"/>
      <c r="B153" s="1069"/>
      <c r="C153" s="1069"/>
      <c r="D153" s="1069"/>
      <c r="E153" s="1069"/>
      <c r="F153" s="1070"/>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8"/>
      <c r="B154" s="1069"/>
      <c r="C154" s="1069"/>
      <c r="D154" s="1069"/>
      <c r="E154" s="1069"/>
      <c r="F154" s="1070"/>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8"/>
      <c r="B155" s="1069"/>
      <c r="C155" s="1069"/>
      <c r="D155" s="1069"/>
      <c r="E155" s="1069"/>
      <c r="F155" s="1070"/>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8"/>
      <c r="B156" s="1069"/>
      <c r="C156" s="1069"/>
      <c r="D156" s="1069"/>
      <c r="E156" s="1069"/>
      <c r="F156" s="1070"/>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8"/>
      <c r="B157" s="1069"/>
      <c r="C157" s="1069"/>
      <c r="D157" s="1069"/>
      <c r="E157" s="1069"/>
      <c r="F157" s="1070"/>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8"/>
      <c r="B158" s="1069"/>
      <c r="C158" s="1069"/>
      <c r="D158" s="1069"/>
      <c r="E158" s="1069"/>
      <c r="F158" s="1070"/>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68"/>
      <c r="B162" s="1069"/>
      <c r="C162" s="1069"/>
      <c r="D162" s="1069"/>
      <c r="E162" s="1069"/>
      <c r="F162" s="1070"/>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8"/>
      <c r="B163" s="1069"/>
      <c r="C163" s="1069"/>
      <c r="D163" s="1069"/>
      <c r="E163" s="1069"/>
      <c r="F163" s="1070"/>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68"/>
      <c r="B164" s="1069"/>
      <c r="C164" s="1069"/>
      <c r="D164" s="1069"/>
      <c r="E164" s="1069"/>
      <c r="F164" s="1070"/>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8"/>
      <c r="B165" s="1069"/>
      <c r="C165" s="1069"/>
      <c r="D165" s="1069"/>
      <c r="E165" s="1069"/>
      <c r="F165" s="1070"/>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8"/>
      <c r="B166" s="1069"/>
      <c r="C166" s="1069"/>
      <c r="D166" s="1069"/>
      <c r="E166" s="1069"/>
      <c r="F166" s="1070"/>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8"/>
      <c r="B167" s="1069"/>
      <c r="C167" s="1069"/>
      <c r="D167" s="1069"/>
      <c r="E167" s="1069"/>
      <c r="F167" s="1070"/>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8"/>
      <c r="B168" s="1069"/>
      <c r="C168" s="1069"/>
      <c r="D168" s="1069"/>
      <c r="E168" s="1069"/>
      <c r="F168" s="1070"/>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8"/>
      <c r="B169" s="1069"/>
      <c r="C169" s="1069"/>
      <c r="D169" s="1069"/>
      <c r="E169" s="1069"/>
      <c r="F169" s="1070"/>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8"/>
      <c r="B170" s="1069"/>
      <c r="C170" s="1069"/>
      <c r="D170" s="1069"/>
      <c r="E170" s="1069"/>
      <c r="F170" s="1070"/>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8"/>
      <c r="B171" s="1069"/>
      <c r="C171" s="1069"/>
      <c r="D171" s="1069"/>
      <c r="E171" s="1069"/>
      <c r="F171" s="1070"/>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8"/>
      <c r="B172" s="1069"/>
      <c r="C172" s="1069"/>
      <c r="D172" s="1069"/>
      <c r="E172" s="1069"/>
      <c r="F172" s="1070"/>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8"/>
      <c r="B173" s="1069"/>
      <c r="C173" s="1069"/>
      <c r="D173" s="1069"/>
      <c r="E173" s="1069"/>
      <c r="F173" s="107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8"/>
      <c r="B174" s="1069"/>
      <c r="C174" s="1069"/>
      <c r="D174" s="1069"/>
      <c r="E174" s="1069"/>
      <c r="F174" s="1070"/>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68"/>
      <c r="B175" s="1069"/>
      <c r="C175" s="1069"/>
      <c r="D175" s="1069"/>
      <c r="E175" s="1069"/>
      <c r="F175" s="1070"/>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8"/>
      <c r="B176" s="1069"/>
      <c r="C176" s="1069"/>
      <c r="D176" s="1069"/>
      <c r="E176" s="1069"/>
      <c r="F176" s="1070"/>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68"/>
      <c r="B177" s="1069"/>
      <c r="C177" s="1069"/>
      <c r="D177" s="1069"/>
      <c r="E177" s="1069"/>
      <c r="F177" s="1070"/>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8"/>
      <c r="B178" s="1069"/>
      <c r="C178" s="1069"/>
      <c r="D178" s="1069"/>
      <c r="E178" s="1069"/>
      <c r="F178" s="1070"/>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8"/>
      <c r="B179" s="1069"/>
      <c r="C179" s="1069"/>
      <c r="D179" s="1069"/>
      <c r="E179" s="1069"/>
      <c r="F179" s="1070"/>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8"/>
      <c r="B180" s="1069"/>
      <c r="C180" s="1069"/>
      <c r="D180" s="1069"/>
      <c r="E180" s="1069"/>
      <c r="F180" s="1070"/>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8"/>
      <c r="B181" s="1069"/>
      <c r="C181" s="1069"/>
      <c r="D181" s="1069"/>
      <c r="E181" s="1069"/>
      <c r="F181" s="1070"/>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8"/>
      <c r="B182" s="1069"/>
      <c r="C182" s="1069"/>
      <c r="D182" s="1069"/>
      <c r="E182" s="1069"/>
      <c r="F182" s="1070"/>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8"/>
      <c r="B183" s="1069"/>
      <c r="C183" s="1069"/>
      <c r="D183" s="1069"/>
      <c r="E183" s="1069"/>
      <c r="F183" s="1070"/>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8"/>
      <c r="B184" s="1069"/>
      <c r="C184" s="1069"/>
      <c r="D184" s="1069"/>
      <c r="E184" s="1069"/>
      <c r="F184" s="1070"/>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8"/>
      <c r="B185" s="1069"/>
      <c r="C185" s="1069"/>
      <c r="D185" s="1069"/>
      <c r="E185" s="1069"/>
      <c r="F185" s="1070"/>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8"/>
      <c r="B186" s="1069"/>
      <c r="C186" s="1069"/>
      <c r="D186" s="1069"/>
      <c r="E186" s="1069"/>
      <c r="F186" s="107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8"/>
      <c r="B187" s="1069"/>
      <c r="C187" s="1069"/>
      <c r="D187" s="1069"/>
      <c r="E187" s="1069"/>
      <c r="F187" s="1070"/>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68"/>
      <c r="B188" s="1069"/>
      <c r="C188" s="1069"/>
      <c r="D188" s="1069"/>
      <c r="E188" s="1069"/>
      <c r="F188" s="1070"/>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8"/>
      <c r="B189" s="1069"/>
      <c r="C189" s="1069"/>
      <c r="D189" s="1069"/>
      <c r="E189" s="1069"/>
      <c r="F189" s="1070"/>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68"/>
      <c r="B190" s="1069"/>
      <c r="C190" s="1069"/>
      <c r="D190" s="1069"/>
      <c r="E190" s="1069"/>
      <c r="F190" s="1070"/>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8"/>
      <c r="B191" s="1069"/>
      <c r="C191" s="1069"/>
      <c r="D191" s="1069"/>
      <c r="E191" s="1069"/>
      <c r="F191" s="1070"/>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8"/>
      <c r="B192" s="1069"/>
      <c r="C192" s="1069"/>
      <c r="D192" s="1069"/>
      <c r="E192" s="1069"/>
      <c r="F192" s="1070"/>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8"/>
      <c r="B193" s="1069"/>
      <c r="C193" s="1069"/>
      <c r="D193" s="1069"/>
      <c r="E193" s="1069"/>
      <c r="F193" s="1070"/>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8"/>
      <c r="B194" s="1069"/>
      <c r="C194" s="1069"/>
      <c r="D194" s="1069"/>
      <c r="E194" s="1069"/>
      <c r="F194" s="1070"/>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8"/>
      <c r="B195" s="1069"/>
      <c r="C195" s="1069"/>
      <c r="D195" s="1069"/>
      <c r="E195" s="1069"/>
      <c r="F195" s="1070"/>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8"/>
      <c r="B196" s="1069"/>
      <c r="C196" s="1069"/>
      <c r="D196" s="1069"/>
      <c r="E196" s="1069"/>
      <c r="F196" s="1070"/>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8"/>
      <c r="B197" s="1069"/>
      <c r="C197" s="1069"/>
      <c r="D197" s="1069"/>
      <c r="E197" s="1069"/>
      <c r="F197" s="1070"/>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8"/>
      <c r="B198" s="1069"/>
      <c r="C198" s="1069"/>
      <c r="D198" s="1069"/>
      <c r="E198" s="1069"/>
      <c r="F198" s="1070"/>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8"/>
      <c r="B199" s="1069"/>
      <c r="C199" s="1069"/>
      <c r="D199" s="1069"/>
      <c r="E199" s="1069"/>
      <c r="F199" s="107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8"/>
      <c r="B200" s="1069"/>
      <c r="C200" s="1069"/>
      <c r="D200" s="1069"/>
      <c r="E200" s="1069"/>
      <c r="F200" s="1070"/>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68"/>
      <c r="B201" s="1069"/>
      <c r="C201" s="1069"/>
      <c r="D201" s="1069"/>
      <c r="E201" s="1069"/>
      <c r="F201" s="1070"/>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8"/>
      <c r="B202" s="1069"/>
      <c r="C202" s="1069"/>
      <c r="D202" s="1069"/>
      <c r="E202" s="1069"/>
      <c r="F202" s="1070"/>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68"/>
      <c r="B203" s="1069"/>
      <c r="C203" s="1069"/>
      <c r="D203" s="1069"/>
      <c r="E203" s="1069"/>
      <c r="F203" s="1070"/>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8"/>
      <c r="B204" s="1069"/>
      <c r="C204" s="1069"/>
      <c r="D204" s="1069"/>
      <c r="E204" s="1069"/>
      <c r="F204" s="1070"/>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8"/>
      <c r="B205" s="1069"/>
      <c r="C205" s="1069"/>
      <c r="D205" s="1069"/>
      <c r="E205" s="1069"/>
      <c r="F205" s="1070"/>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8"/>
      <c r="B206" s="1069"/>
      <c r="C206" s="1069"/>
      <c r="D206" s="1069"/>
      <c r="E206" s="1069"/>
      <c r="F206" s="1070"/>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8"/>
      <c r="B207" s="1069"/>
      <c r="C207" s="1069"/>
      <c r="D207" s="1069"/>
      <c r="E207" s="1069"/>
      <c r="F207" s="1070"/>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8"/>
      <c r="B208" s="1069"/>
      <c r="C208" s="1069"/>
      <c r="D208" s="1069"/>
      <c r="E208" s="1069"/>
      <c r="F208" s="1070"/>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8"/>
      <c r="B209" s="1069"/>
      <c r="C209" s="1069"/>
      <c r="D209" s="1069"/>
      <c r="E209" s="1069"/>
      <c r="F209" s="1070"/>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8"/>
      <c r="B210" s="1069"/>
      <c r="C210" s="1069"/>
      <c r="D210" s="1069"/>
      <c r="E210" s="1069"/>
      <c r="F210" s="1070"/>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8"/>
      <c r="B211" s="1069"/>
      <c r="C211" s="1069"/>
      <c r="D211" s="1069"/>
      <c r="E211" s="1069"/>
      <c r="F211" s="1070"/>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68"/>
      <c r="B215" s="1069"/>
      <c r="C215" s="1069"/>
      <c r="D215" s="1069"/>
      <c r="E215" s="1069"/>
      <c r="F215" s="1070"/>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8"/>
      <c r="B216" s="1069"/>
      <c r="C216" s="1069"/>
      <c r="D216" s="1069"/>
      <c r="E216" s="1069"/>
      <c r="F216" s="1070"/>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68"/>
      <c r="B217" s="1069"/>
      <c r="C217" s="1069"/>
      <c r="D217" s="1069"/>
      <c r="E217" s="1069"/>
      <c r="F217" s="1070"/>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8"/>
      <c r="B218" s="1069"/>
      <c r="C218" s="1069"/>
      <c r="D218" s="1069"/>
      <c r="E218" s="1069"/>
      <c r="F218" s="1070"/>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8"/>
      <c r="B219" s="1069"/>
      <c r="C219" s="1069"/>
      <c r="D219" s="1069"/>
      <c r="E219" s="1069"/>
      <c r="F219" s="1070"/>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8"/>
      <c r="B220" s="1069"/>
      <c r="C220" s="1069"/>
      <c r="D220" s="1069"/>
      <c r="E220" s="1069"/>
      <c r="F220" s="1070"/>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8"/>
      <c r="B221" s="1069"/>
      <c r="C221" s="1069"/>
      <c r="D221" s="1069"/>
      <c r="E221" s="1069"/>
      <c r="F221" s="1070"/>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8"/>
      <c r="B222" s="1069"/>
      <c r="C222" s="1069"/>
      <c r="D222" s="1069"/>
      <c r="E222" s="1069"/>
      <c r="F222" s="1070"/>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8"/>
      <c r="B223" s="1069"/>
      <c r="C223" s="1069"/>
      <c r="D223" s="1069"/>
      <c r="E223" s="1069"/>
      <c r="F223" s="1070"/>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8"/>
      <c r="B224" s="1069"/>
      <c r="C224" s="1069"/>
      <c r="D224" s="1069"/>
      <c r="E224" s="1069"/>
      <c r="F224" s="1070"/>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8"/>
      <c r="B225" s="1069"/>
      <c r="C225" s="1069"/>
      <c r="D225" s="1069"/>
      <c r="E225" s="1069"/>
      <c r="F225" s="1070"/>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8"/>
      <c r="B226" s="1069"/>
      <c r="C226" s="1069"/>
      <c r="D226" s="1069"/>
      <c r="E226" s="1069"/>
      <c r="F226" s="107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8"/>
      <c r="B227" s="1069"/>
      <c r="C227" s="1069"/>
      <c r="D227" s="1069"/>
      <c r="E227" s="1069"/>
      <c r="F227" s="1070"/>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68"/>
      <c r="B228" s="1069"/>
      <c r="C228" s="1069"/>
      <c r="D228" s="1069"/>
      <c r="E228" s="1069"/>
      <c r="F228" s="1070"/>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8"/>
      <c r="B229" s="1069"/>
      <c r="C229" s="1069"/>
      <c r="D229" s="1069"/>
      <c r="E229" s="1069"/>
      <c r="F229" s="1070"/>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68"/>
      <c r="B230" s="1069"/>
      <c r="C230" s="1069"/>
      <c r="D230" s="1069"/>
      <c r="E230" s="1069"/>
      <c r="F230" s="1070"/>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8"/>
      <c r="B231" s="1069"/>
      <c r="C231" s="1069"/>
      <c r="D231" s="1069"/>
      <c r="E231" s="1069"/>
      <c r="F231" s="1070"/>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8"/>
      <c r="B232" s="1069"/>
      <c r="C232" s="1069"/>
      <c r="D232" s="1069"/>
      <c r="E232" s="1069"/>
      <c r="F232" s="1070"/>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8"/>
      <c r="B233" s="1069"/>
      <c r="C233" s="1069"/>
      <c r="D233" s="1069"/>
      <c r="E233" s="1069"/>
      <c r="F233" s="1070"/>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8"/>
      <c r="B234" s="1069"/>
      <c r="C234" s="1069"/>
      <c r="D234" s="1069"/>
      <c r="E234" s="1069"/>
      <c r="F234" s="1070"/>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8"/>
      <c r="B235" s="1069"/>
      <c r="C235" s="1069"/>
      <c r="D235" s="1069"/>
      <c r="E235" s="1069"/>
      <c r="F235" s="1070"/>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8"/>
      <c r="B236" s="1069"/>
      <c r="C236" s="1069"/>
      <c r="D236" s="1069"/>
      <c r="E236" s="1069"/>
      <c r="F236" s="1070"/>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8"/>
      <c r="B237" s="1069"/>
      <c r="C237" s="1069"/>
      <c r="D237" s="1069"/>
      <c r="E237" s="1069"/>
      <c r="F237" s="1070"/>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8"/>
      <c r="B238" s="1069"/>
      <c r="C238" s="1069"/>
      <c r="D238" s="1069"/>
      <c r="E238" s="1069"/>
      <c r="F238" s="1070"/>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8"/>
      <c r="B239" s="1069"/>
      <c r="C239" s="1069"/>
      <c r="D239" s="1069"/>
      <c r="E239" s="1069"/>
      <c r="F239" s="107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8"/>
      <c r="B240" s="1069"/>
      <c r="C240" s="1069"/>
      <c r="D240" s="1069"/>
      <c r="E240" s="1069"/>
      <c r="F240" s="1070"/>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68"/>
      <c r="B241" s="1069"/>
      <c r="C241" s="1069"/>
      <c r="D241" s="1069"/>
      <c r="E241" s="1069"/>
      <c r="F241" s="1070"/>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8"/>
      <c r="B242" s="1069"/>
      <c r="C242" s="1069"/>
      <c r="D242" s="1069"/>
      <c r="E242" s="1069"/>
      <c r="F242" s="1070"/>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68"/>
      <c r="B243" s="1069"/>
      <c r="C243" s="1069"/>
      <c r="D243" s="1069"/>
      <c r="E243" s="1069"/>
      <c r="F243" s="1070"/>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8"/>
      <c r="B244" s="1069"/>
      <c r="C244" s="1069"/>
      <c r="D244" s="1069"/>
      <c r="E244" s="1069"/>
      <c r="F244" s="1070"/>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8"/>
      <c r="B245" s="1069"/>
      <c r="C245" s="1069"/>
      <c r="D245" s="1069"/>
      <c r="E245" s="1069"/>
      <c r="F245" s="1070"/>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8"/>
      <c r="B246" s="1069"/>
      <c r="C246" s="1069"/>
      <c r="D246" s="1069"/>
      <c r="E246" s="1069"/>
      <c r="F246" s="1070"/>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8"/>
      <c r="B247" s="1069"/>
      <c r="C247" s="1069"/>
      <c r="D247" s="1069"/>
      <c r="E247" s="1069"/>
      <c r="F247" s="1070"/>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8"/>
      <c r="B248" s="1069"/>
      <c r="C248" s="1069"/>
      <c r="D248" s="1069"/>
      <c r="E248" s="1069"/>
      <c r="F248" s="1070"/>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8"/>
      <c r="B249" s="1069"/>
      <c r="C249" s="1069"/>
      <c r="D249" s="1069"/>
      <c r="E249" s="1069"/>
      <c r="F249" s="1070"/>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8"/>
      <c r="B250" s="1069"/>
      <c r="C250" s="1069"/>
      <c r="D250" s="1069"/>
      <c r="E250" s="1069"/>
      <c r="F250" s="1070"/>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8"/>
      <c r="B251" s="1069"/>
      <c r="C251" s="1069"/>
      <c r="D251" s="1069"/>
      <c r="E251" s="1069"/>
      <c r="F251" s="1070"/>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8"/>
      <c r="B252" s="1069"/>
      <c r="C252" s="1069"/>
      <c r="D252" s="1069"/>
      <c r="E252" s="1069"/>
      <c r="F252" s="107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8"/>
      <c r="B253" s="1069"/>
      <c r="C253" s="1069"/>
      <c r="D253" s="1069"/>
      <c r="E253" s="1069"/>
      <c r="F253" s="1070"/>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68"/>
      <c r="B254" s="1069"/>
      <c r="C254" s="1069"/>
      <c r="D254" s="1069"/>
      <c r="E254" s="1069"/>
      <c r="F254" s="1070"/>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8"/>
      <c r="B255" s="1069"/>
      <c r="C255" s="1069"/>
      <c r="D255" s="1069"/>
      <c r="E255" s="1069"/>
      <c r="F255" s="1070"/>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68"/>
      <c r="B256" s="1069"/>
      <c r="C256" s="1069"/>
      <c r="D256" s="1069"/>
      <c r="E256" s="1069"/>
      <c r="F256" s="1070"/>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8"/>
      <c r="B257" s="1069"/>
      <c r="C257" s="1069"/>
      <c r="D257" s="1069"/>
      <c r="E257" s="1069"/>
      <c r="F257" s="1070"/>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8"/>
      <c r="B258" s="1069"/>
      <c r="C258" s="1069"/>
      <c r="D258" s="1069"/>
      <c r="E258" s="1069"/>
      <c r="F258" s="1070"/>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8"/>
      <c r="B259" s="1069"/>
      <c r="C259" s="1069"/>
      <c r="D259" s="1069"/>
      <c r="E259" s="1069"/>
      <c r="F259" s="1070"/>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8"/>
      <c r="B260" s="1069"/>
      <c r="C260" s="1069"/>
      <c r="D260" s="1069"/>
      <c r="E260" s="1069"/>
      <c r="F260" s="1070"/>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8"/>
      <c r="B261" s="1069"/>
      <c r="C261" s="1069"/>
      <c r="D261" s="1069"/>
      <c r="E261" s="1069"/>
      <c r="F261" s="1070"/>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8"/>
      <c r="B262" s="1069"/>
      <c r="C262" s="1069"/>
      <c r="D262" s="1069"/>
      <c r="E262" s="1069"/>
      <c r="F262" s="1070"/>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8"/>
      <c r="B263" s="1069"/>
      <c r="C263" s="1069"/>
      <c r="D263" s="1069"/>
      <c r="E263" s="1069"/>
      <c r="F263" s="1070"/>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8"/>
      <c r="B264" s="1069"/>
      <c r="C264" s="1069"/>
      <c r="D264" s="1069"/>
      <c r="E264" s="1069"/>
      <c r="F264" s="1070"/>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2019-07-01T01:01:43Z</cp:lastPrinted>
  <dcterms:created xsi:type="dcterms:W3CDTF">2012-03-13T00:50:25Z</dcterms:created>
  <dcterms:modified xsi:type="dcterms:W3CDTF">2020-11-19T02:27:54Z</dcterms:modified>
</cp:coreProperties>
</file>