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RTSQ\Desktop\見直しレビュー\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<sst xmlns="http://schemas.openxmlformats.org/spreadsheetml/2006/main" count="2935" uniqueCount="652">
  <si>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</si>
  <si>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</si>
  <si>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</si>
  <si>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</si>
  <si>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</si>
  <si>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</si>
  <si>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</si>
  <si>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</si>
  <si>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</si>
  <si>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</si>
  <si>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</si>
  <si>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</si>
  <si>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</si>
  <si>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</si>
  <si>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</si>
  <si>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</si>
  <si>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</si>
  <si>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</si>
  <si>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</si>
  <si>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</si>
  <si>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</si>
  <si>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</si>
  <si>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</si>
  <si>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</si>
  <si>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</si>
  <si>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</si>
  <si>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</si>
  <si>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</si>
  <si>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</si>
  <si>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</si>
  <si>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</si>
  <si>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</si>
  <si>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</si>
  <si>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</si>
  <si>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</si>
  <si>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</si>
  <si>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</si>
  <si>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</si>
  <si>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</si>
  <si>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</si>
  <si>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</si>
  <si>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</si>
  <si>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</si>
  <si>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</si>
  <si>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</si>
  <si>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</si>
  <si>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</si>
  <si>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</si>
  <si>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</si>
  <si>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</si>
  <si>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</si>
  <si>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</si>
  <si>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</si>
  <si>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</si>
  <si>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</si>
  <si>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</si>
  <si>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</si>
  <si>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</si>
  <si>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</si>
  <si>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</si>
  <si>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</si>
  <si>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</si>
  <si>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</si>
  <si>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</si>
  <si>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</si>
  <si>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</si>
  <si>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</si>
  <si>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</si>
  <si>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</si>
  <si>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</si>
  <si>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</si>
  <si>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</si>
  <si>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</si>
  <si>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</si>
  <si>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</si>
  <si>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</si>
  <si>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</si>
  <si>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</si>
  <si>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</si>
  <si>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</si>
  <si>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</si>
  <si>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</si>
  <si>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</si>
  <si>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</si>
  <si>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</si>
  <si>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</si>
  <si>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</si>
  <si>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</si>
  <si>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</si>
  <si>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</si>
  <si>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</si>
  <si>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</si>
  <si>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</si>
  <si>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</si>
  <si>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</si>
  <si>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</si>
  <si>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</si>
  <si>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</si>
  <si>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</si>
  <si>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</si>
  <si>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</si>
  <si>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</si>
  <si>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</si>
  <si>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</si>
  <si>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</si>
  <si>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</si>
  <si>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</si>
  <si>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</si>
  <si>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</si>
  <si>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</si>
  <si>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</si>
  <si>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</si>
  <si>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</si>
  <si>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</si>
  <si>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</si>
  <si>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</si>
  <si>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</si>
  <si>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</si>
  <si>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</si>
  <si>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</si>
  <si>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</si>
  <si>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</si>
  <si>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</si>
  <si>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</si>
  <si>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</si>
  <si>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</si>
  <si>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</si>
  <si>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</si>
  <si>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</si>
  <si>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</si>
  <si>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</si>
  <si>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</si>
  <si>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</si>
  <si>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</si>
  <si>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</si>
  <si>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</si>
  <si>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</si>
  <si>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</si>
  <si>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</si>
  <si>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</si>
  <si>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</si>
  <si>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</si>
  <si>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</si>
  <si>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</si>
  <si>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</si>
  <si>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</si>
  <si>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</si>
  <si>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</si>
  <si>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</si>
  <si>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</si>
  <si>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</si>
  <si>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</si>
  <si>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</si>
  <si>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</si>
  <si>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</si>
  <si>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</si>
  <si>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</si>
  <si>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</si>
  <si>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</si>
  <si>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</si>
  <si>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</si>
  <si>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</si>
  <si>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</si>
  <si>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</si>
  <si>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</si>
  <si>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</si>
  <si>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</si>
  <si>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</si>
  <si>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</si>
  <si>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</si>
  <si>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</si>
  <si>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</si>
  <si>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</si>
  <si>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</si>
  <si>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</si>
  <si>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</si>
  <si>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</si>
  <si>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</si>
  <si>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</si>
  <si>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</si>
  <si>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</si>
  <si>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</si>
  <si>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</si>
  <si>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</si>
  <si>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</si>
  <si>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</si>
  <si>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</si>
  <si>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</si>
  <si>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</si>
  <si>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</si>
  <si>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</si>
  <si>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</si>
  <si>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</si>
  <si>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</si>
  <si>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</si>
  <si>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</si>
  <si>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</si>
  <si>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</si>
  <si>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</si>
  <si>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</si>
  <si>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</si>
  <si>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</si>
  <si>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</si>
  <si>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</si>
  <si>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</si>
  <si>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</si>
  <si>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</si>
  <si>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</si>
  <si>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</si>
  <si>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</si>
  <si>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</si>
  <si>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</si>
  <si>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</si>
  <si>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</si>
  <si>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</si>
  <si>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</si>
  <si>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</si>
  <si>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</si>
  <si>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</si>
  <si>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</si>
  <si>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</si>
  <si>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</si>
  <si>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</si>
  <si>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</si>
  <si>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</si>
  <si>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</si>
  <si>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</si>
  <si>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</si>
  <si>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</si>
  <si>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</si>
  <si>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</si>
  <si>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</si>
  <si>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</si>
  <si>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</si>
  <si>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</si>
  <si>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</si>
  <si>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</si>
  <si>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</si>
  <si>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</si>
  <si>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</si>
  <si>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</si>
  <si>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</si>
  <si>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</si>
  <si>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</si>
  <si>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</si>
  <si>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</si>
  <si>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</si>
  <si>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</si>
  <si>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</si>
  <si>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</si>
  <si>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</si>
  <si>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</si>
  <si>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</si>
  <si>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</si>
  <si>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</si>
  <si>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</si>
  <si>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</si>
  <si>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</si>
  <si>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</si>
  <si>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</si>
  <si>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</si>
  <si>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</si>
  <si>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</si>
  <si>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</si>
  <si>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</si>
  <si>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</si>
  <si>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</si>
  <si>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</si>
  <si>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</si>
  <si>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</si>
  <si>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</si>
  <si>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</si>
  <si>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</si>
  <si>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</si>
  <si>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</si>
  <si>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</si>
  <si>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</si>
  <si>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</si>
  <si>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</si>
  <si>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</si>
  <si>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</si>
  <si>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</si>
  <si>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</si>
  <si>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</si>
  <si>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</si>
  <si>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</si>
  <si>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</si>
  <si>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</si>
  <si>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</si>
  <si>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</si>
  <si>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</si>
  <si>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</si>
  <si>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</si>
  <si>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</si>
  <si>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</si>
  <si>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</si>
  <si>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</si>
  <si>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</si>
  <si>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</si>
  <si>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</si>
  <si>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</si>
  <si>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</si>
  <si>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</si>
  <si>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</si>
  <si>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</si>
  <si>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</si>
  <si>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</si>
  <si>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</si>
  <si>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</si>
  <si>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</si>
  <si>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</si>
  <si>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</si>
  <si>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</si>
  <si>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</si>
  <si>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</si>
  <si>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</si>
  <si>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</si>
  <si>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</si>
  <si>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</si>
  <si>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</si>
  <si>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</si>
  <si>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</si>
  <si>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</si>
  <si>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</si>
  <si>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</si>
  <si>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</si>
  <si>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</si>
  <si>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</si>
  <si>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</si>
  <si>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</si>
  <si>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</si>
  <si>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</si>
  <si>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</si>
  <si>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</si>
  <si>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</si>
  <si>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</si>
  <si>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</si>
  <si>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</si>
  <si>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</si>
  <si>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</si>
  <si>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</si>
  <si>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</si>
  <si>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</si>
  <si>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</si>
  <si>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</si>
  <si>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</si>
  <si>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</si>
  <si>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</si>
  <si>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</si>
  <si>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</si>
  <si>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</si>
  <si>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</si>
  <si>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</si>
  <si>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</si>
  <si>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</si>
  <si>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</si>
  <si>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</si>
  <si>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</si>
  <si>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</si>
  <si>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</si>
  <si>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</si>
  <si>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</si>
  <si>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</si>
  <si>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</si>
  <si>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</si>
  <si>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</si>
  <si>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</si>
  <si>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</si>
  <si>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</si>
  <si>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</si>
  <si>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</si>
  <si>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</si>
  <si>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</si>
  <si>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</si>
  <si>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</si>
  <si>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</si>
  <si>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</si>
  <si>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</si>
  <si>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</si>
  <si>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</si>
  <si>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</si>
  <si>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</si>
  <si>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</si>
  <si>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</si>
  <si>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</si>
  <si>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</si>
  <si>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</si>
  <si>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</si>
  <si>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</si>
  <si>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</si>
  <si>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</si>
  <si>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</si>
  <si>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</si>
  <si>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</si>
  <si>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</si>
  <si>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</si>
  <si>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</si>
  <si>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</si>
  <si>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</si>
  <si>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</si>
  <si>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</si>
  <si>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</si>
  <si>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</si>
  <si>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</si>
  <si>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</si>
  <si>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</si>
  <si>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</si>
  <si>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</si>
  <si>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</si>
  <si>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</si>
  <si>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</si>
  <si>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</si>
  <si>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</si>
  <si>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</si>
  <si>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</si>
  <si>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</si>
  <si>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</si>
  <si>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</si>
  <si>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</si>
  <si>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</si>
  <si>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</si>
  <si>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</si>
  <si>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</si>
  <si>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</si>
  <si>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</si>
  <si>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</si>
  <si>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</si>
  <si>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</si>
  <si>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</si>
  <si>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</si>
  <si>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</si>
  <si>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</si>
  <si>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</si>
  <si>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</si>
  <si>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</si>
  <si>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</si>
  <si>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</si>
  <si>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</si>
  <si>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</si>
  <si>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</si>
  <si>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</si>
  <si>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</si>
  <si>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</si>
  <si>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</si>
  <si>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</si>
  <si>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</si>
  <si>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</si>
  <si>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</si>
  <si>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</si>
  <si>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</si>
  <si>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</si>
  <si>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</si>
  <si>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</si>
  <si>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</si>
  <si>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</si>
  <si>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</si>
  <si>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</si>
  <si>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</si>
  <si>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</si>
  <si>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</si>
  <si>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</si>
  <si>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</si>
  <si>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</si>
  <si>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</si>
  <si>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</si>
  <si>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</si>
  <si>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</si>
  <si>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</si>
  <si>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</si>
  <si>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</si>
  <si>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</si>
  <si>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</si>
  <si>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</si>
  <si>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</si>
  <si>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</si>
  <si>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</si>
  <si>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</si>
  <si>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</si>
  <si>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</si>
  <si>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</si>
  <si>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</si>
  <si>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</si>
  <si>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</si>
  <si>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</si>
  <si>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</si>
  <si>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</si>
  <si>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</si>
  <si>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</si>
  <si>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</si>
  <si>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</si>
  <si>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</si>
  <si>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</si>
  <si>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</si>
  <si>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</si>
  <si>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</si>
  <si>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</si>
  <si>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</si>
  <si>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</si>
  <si>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</si>
  <si>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</si>
  <si>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</si>
  <si>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</si>
  <si>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</si>
  <si>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</si>
  <si>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</si>
  <si>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</si>
  <si>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</si>
  <si>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</si>
  <si>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</si>
  <si>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</si>
  <si>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</si>
  <si>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</si>
  <si>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</si>
  <si>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</si>
  <si>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</si>
  <si>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</si>
  <si>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</si>
  <si>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</si>
  <si>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</si>
  <si>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</si>
  <si>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</si>
  <si>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</si>
  <si>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</si>
  <si>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</si>
  <si>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</si>
  <si>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</si>
  <si>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</si>
  <si>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</si>
  <si>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</si>
  <si>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</si>
  <si>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</si>
  <si>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</si>
  <si>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</si>
  <si>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</si>
  <si>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</si>
  <si>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</si>
  <si>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</si>
  <si>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</si>
  <si>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</si>
  <si>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</si>
  <si>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</si>
  <si>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</si>
  <si>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</si>
  <si>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</si>
  <si>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</si>
  <si>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</si>
  <si>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</si>
  <si>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</si>
  <si>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</si>
  <si>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</si>
  <si>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</si>
  <si>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</si>
  <si>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</si>
  <si>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</si>
  <si>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</si>
  <si>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</si>
  <si>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</si>
  <si>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</si>
  <si>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</si>
  <si>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</si>
  <si>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</si>
  <si>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</si>
  <si>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</si>
  <si>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</si>
  <si>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</si>
  <si>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</si>
  <si>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</si>
  <si>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</si>
  <si>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</si>
  <si>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</si>
  <si>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</si>
  <si>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</si>
  <si>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難病対策課</t>
    <rPh sb="0" eb="2">
      <t>ナンビョウ</t>
    </rPh>
    <rPh sb="2" eb="5">
      <t>タイサクカ</t>
    </rPh>
    <phoneticPr fontId="5"/>
  </si>
  <si>
    <t>○</t>
  </si>
  <si>
    <t>-</t>
  </si>
  <si>
    <t>-</t>
    <phoneticPr fontId="5"/>
  </si>
  <si>
    <t>-</t>
    <phoneticPr fontId="5"/>
  </si>
  <si>
    <t>-</t>
    <phoneticPr fontId="5"/>
  </si>
  <si>
    <t>-</t>
    <phoneticPr fontId="5"/>
  </si>
  <si>
    <t>-</t>
    <phoneticPr fontId="5"/>
  </si>
  <si>
    <t>件</t>
    <rPh sb="0" eb="1">
      <t>ケン</t>
    </rPh>
    <phoneticPr fontId="5"/>
  </si>
  <si>
    <t>-</t>
    <phoneticPr fontId="5"/>
  </si>
  <si>
    <t>-</t>
    <phoneticPr fontId="5"/>
  </si>
  <si>
    <t>百万円</t>
    <rPh sb="0" eb="1">
      <t>ヒャク</t>
    </rPh>
    <rPh sb="1" eb="3">
      <t>マンエン</t>
    </rPh>
    <phoneticPr fontId="6"/>
  </si>
  <si>
    <t>千円／人</t>
  </si>
  <si>
    <t>X / Y</t>
  </si>
  <si>
    <t>Ⅰ－５　感染症など健康を脅かす疾病を予防・防止するとともに、感染者等に必要な医療等を確保すること</t>
  </si>
  <si>
    <t>Ⅰ－５－２　難病等の予防・治療等を充実させること</t>
    <rPh sb="6" eb="8">
      <t>ナンビョウ</t>
    </rPh>
    <phoneticPr fontId="5"/>
  </si>
  <si>
    <t>衛生行政報告例による難病法に基づく医療受給者証交付件数（アウトカム）</t>
  </si>
  <si>
    <t>-</t>
    <phoneticPr fontId="5"/>
  </si>
  <si>
    <t>-</t>
    <phoneticPr fontId="5"/>
  </si>
  <si>
    <t>-</t>
    <phoneticPr fontId="5"/>
  </si>
  <si>
    <t>-</t>
    <phoneticPr fontId="5"/>
  </si>
  <si>
    <t>-</t>
    <phoneticPr fontId="5"/>
  </si>
  <si>
    <t>-</t>
    <phoneticPr fontId="5"/>
  </si>
  <si>
    <t>-</t>
    <phoneticPr fontId="5"/>
  </si>
  <si>
    <t>‐</t>
  </si>
  <si>
    <t>無</t>
  </si>
  <si>
    <t>△</t>
  </si>
  <si>
    <t>東京都</t>
    <rPh sb="0" eb="3">
      <t>トウキョウト</t>
    </rPh>
    <phoneticPr fontId="5"/>
  </si>
  <si>
    <t>A.東京都</t>
    <rPh sb="2" eb="5">
      <t>トウキョウト</t>
    </rPh>
    <phoneticPr fontId="5"/>
  </si>
  <si>
    <t>医療費</t>
    <rPh sb="0" eb="3">
      <t>イリョウヒ</t>
    </rPh>
    <phoneticPr fontId="5"/>
  </si>
  <si>
    <t>難病医療費等負担金事業の実施</t>
    <phoneticPr fontId="5"/>
  </si>
  <si>
    <t>-</t>
    <phoneticPr fontId="5"/>
  </si>
  <si>
    <t>難病医療費等負担金事業の実施</t>
    <rPh sb="0" eb="2">
      <t>ナンビョウ</t>
    </rPh>
    <rPh sb="2" eb="5">
      <t>イリョウヒ</t>
    </rPh>
    <rPh sb="5" eb="6">
      <t>トウ</t>
    </rPh>
    <rPh sb="6" eb="9">
      <t>フタンキン</t>
    </rPh>
    <rPh sb="9" eb="11">
      <t>ジギョウ</t>
    </rPh>
    <rPh sb="12" eb="14">
      <t>ジッシ</t>
    </rPh>
    <phoneticPr fontId="5"/>
  </si>
  <si>
    <t>補助金等交付</t>
  </si>
  <si>
    <t>大阪府</t>
    <rPh sb="0" eb="3">
      <t>オオサカフ</t>
    </rPh>
    <phoneticPr fontId="5"/>
  </si>
  <si>
    <t>愛知県</t>
  </si>
  <si>
    <t>埼玉県</t>
  </si>
  <si>
    <t>千葉県</t>
  </si>
  <si>
    <t>兵庫県</t>
  </si>
  <si>
    <t>北海道</t>
    <rPh sb="0" eb="3">
      <t>ホッカイドウ</t>
    </rPh>
    <phoneticPr fontId="5"/>
  </si>
  <si>
    <t>福岡県</t>
    <rPh sb="0" eb="3">
      <t>フクオカケン</t>
    </rPh>
    <phoneticPr fontId="5"/>
  </si>
  <si>
    <t>札幌市</t>
    <rPh sb="0" eb="3">
      <t>サッポロシ</t>
    </rPh>
    <phoneticPr fontId="5"/>
  </si>
  <si>
    <t>神奈川県</t>
    <rPh sb="0" eb="4">
      <t>カナガワケン</t>
    </rPh>
    <phoneticPr fontId="5"/>
  </si>
  <si>
    <t>-</t>
    <phoneticPr fontId="5"/>
  </si>
  <si>
    <t>難病医療費等負担金</t>
    <rPh sb="0" eb="2">
      <t>ナンビョウ</t>
    </rPh>
    <rPh sb="2" eb="5">
      <t>イリョウヒ</t>
    </rPh>
    <rPh sb="5" eb="6">
      <t>トウ</t>
    </rPh>
    <rPh sb="6" eb="9">
      <t>フタンキン</t>
    </rPh>
    <phoneticPr fontId="5"/>
  </si>
  <si>
    <t>難病の患者に対する医療等に関する法律（平成26年法
律第50号）第５条</t>
  </si>
  <si>
    <t>難病医療費等の国庫負担について</t>
  </si>
  <si>
    <t>難病の患者に対する医療等に関する法律（平成26年法律第50号。以下、「難病法」という。）に基づく特定医療費の支給対象となる指定難病（難病法第５条第１項に規定する指定難病をいう。）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t>
    <phoneticPr fontId="5"/>
  </si>
  <si>
    <t>難病患者の医療費負担を軽減するため、難病の特性を踏まえて、負担割合を３割から２割に軽減し、所得に応じて負担限度額を設定することとし、医療費助成を実施する。
（補助率：1/2）</t>
    <phoneticPr fontId="5"/>
  </si>
  <si>
    <t>前年度の医療受給者証交
付件数以上</t>
  </si>
  <si>
    <t>衛生行政報告例による難病法に基づく医療受給者証交付件数</t>
  </si>
  <si>
    <t>衛生行政報告例</t>
    <phoneticPr fontId="5"/>
  </si>
  <si>
    <t>単位当たりコスト ＝ Ｘ ／ Ｙ
Ｘ：「医療費助成額」
Ｙ：「受給者数」　　</t>
  </si>
  <si>
    <t>71,203,048/986,071</t>
  </si>
  <si>
    <t>77,730,537/
892,445</t>
    <phoneticPr fontId="5"/>
  </si>
  <si>
    <t>難病法に基づく特定医療費の支給対象となる指定難病の治療方法の確立等に資するため、難病患者データの収集を効率的に行い治療研究を推進することに加え、効果的な治療方法が確立されるまでの間、長期の療養による医療費の経済的な負担が大きい患者を支援することで難病対策を推進し、目標達成に寄与する。　</t>
    <phoneticPr fontId="5"/>
  </si>
  <si>
    <t>難病の治療研究を推進するとともに、難病医療費の自己負担額を軽減する事業であり、国費を投入する必要がある。</t>
  </si>
  <si>
    <t>難病の治療研究を推進するとともに、国内の難病患者に対する医療費助成を行う事業であり、国が実施すべき事業である。</t>
  </si>
  <si>
    <t>難病の医療費に対する補助金であり、難病患者の医療費自己負担を軽減するという成果目標達成に向けて、優先度の高い事業である。</t>
  </si>
  <si>
    <t>-</t>
    <phoneticPr fontId="5"/>
  </si>
  <si>
    <t>所得に応じた自己負担額を設定しており、妥当である。</t>
  </si>
  <si>
    <t>医療費の支給件数が見込みより下回ったため。</t>
  </si>
  <si>
    <t>集計中</t>
  </si>
  <si>
    <t>都道府県が行う難病法に基づく支給認定を受けた指定難病の患者に対する医療費助成に要する費用について、適切に国負担分を支出している。</t>
  </si>
  <si>
    <t>本事業は、難病法に基づき行われる医療費助成であり、支給件数が見込みより下回ったため執行率については低い水準となったものの、医療受給者に対しては医療費助成を漏れなく実施しており、適正に実施されている。</t>
  </si>
  <si>
    <t>本事業は、難病法に基づき行われる医療費助成であり、引き続き実施していく。ただし、予算の執行率が低い水準であることを踏まえ、不用理由を分析し、適切な予算の執行に努める。</t>
  </si>
  <si>
    <t>-</t>
    <phoneticPr fontId="5"/>
  </si>
  <si>
    <t>-</t>
    <phoneticPr fontId="5"/>
  </si>
  <si>
    <t>新26-014</t>
    <phoneticPr fontId="5"/>
  </si>
  <si>
    <t>164</t>
    <phoneticPr fontId="5"/>
  </si>
  <si>
    <t>159</t>
    <phoneticPr fontId="5"/>
  </si>
  <si>
    <t>162</t>
    <phoneticPr fontId="5"/>
  </si>
  <si>
    <t>点検対象外</t>
    <rPh sb="0" eb="2">
      <t>テンケン</t>
    </rPh>
    <rPh sb="2" eb="5">
      <t>タイショウガイ</t>
    </rPh>
    <phoneticPr fontId="5"/>
  </si>
  <si>
    <t>難病に関する医療の確立・普及及びその患者の医療費の負担軽減を図るために必要な事業であり、引き続き、必要な予算額を確保し、適正な執行に努めること。</t>
    <rPh sb="0" eb="2">
      <t>ナンビョウ</t>
    </rPh>
    <rPh sb="3" eb="4">
      <t>カン</t>
    </rPh>
    <rPh sb="6" eb="8">
      <t>イリョウ</t>
    </rPh>
    <rPh sb="9" eb="11">
      <t>カクリツ</t>
    </rPh>
    <rPh sb="12" eb="14">
      <t>フキュウ</t>
    </rPh>
    <rPh sb="14" eb="15">
      <t>オヨ</t>
    </rPh>
    <rPh sb="18" eb="20">
      <t>カンジャ</t>
    </rPh>
    <rPh sb="21" eb="24">
      <t>イリョウヒ</t>
    </rPh>
    <rPh sb="25" eb="27">
      <t>フタン</t>
    </rPh>
    <rPh sb="27" eb="29">
      <t>ケイゲン</t>
    </rPh>
    <rPh sb="30" eb="31">
      <t>ハカ</t>
    </rPh>
    <rPh sb="35" eb="37">
      <t>ヒツヨウ</t>
    </rPh>
    <rPh sb="38" eb="40">
      <t>ジギョウ</t>
    </rPh>
    <phoneticPr fontId="5"/>
  </si>
  <si>
    <t>課長：竹林　経治</t>
    <rPh sb="3" eb="5">
      <t>タケバヤシ</t>
    </rPh>
    <rPh sb="6" eb="8">
      <t>ケイジ</t>
    </rPh>
    <phoneticPr fontId="5"/>
  </si>
  <si>
    <t>-</t>
    <phoneticPr fontId="5"/>
  </si>
  <si>
    <t>－</t>
    <phoneticPr fontId="5"/>
  </si>
  <si>
    <t>－</t>
    <phoneticPr fontId="5"/>
  </si>
  <si>
    <t>医療費受給対象者増のため</t>
    <rPh sb="0" eb="3">
      <t>イリョウヒ</t>
    </rPh>
    <rPh sb="3" eb="5">
      <t>ジュキュウ</t>
    </rPh>
    <rPh sb="5" eb="8">
      <t>タイショウシャ</t>
    </rPh>
    <rPh sb="8" eb="9">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</si>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</sst>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25595</xdr:colOff>
      <xdr:row>31</xdr:row>
      <xdr:rowOff>39989</xdr:rowOff>
    </xdr:to>
    <xdr:sp macro="" textlink="">
      <xdr:nvSpPr>
        <xdr:cNvPr id="3" name="テキスト ボックス 2"/>
        <xdr:cNvSpPr txBox="1"/>
      </xdr:nvSpPr>
      <xdr:spPr>
        <a:xfrm>
          <a:off x="9473514" y="10953750"/>
          <a:ext cx="437486" cy="28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218402</xdr:colOff>
      <xdr:row>133</xdr:row>
      <xdr:rowOff>74139</xdr:rowOff>
    </xdr:to>
    <xdr:sp macro="" textlink="">
      <xdr:nvSpPr>
        <xdr:cNvPr id="7" name="テキスト ボックス 6"/>
        <xdr:cNvSpPr txBox="1"/>
      </xdr:nvSpPr>
      <xdr:spPr>
        <a:xfrm>
          <a:off x="9473514" y="16231115"/>
          <a:ext cx="836239" cy="31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64358</xdr:colOff>
      <xdr:row>134</xdr:row>
      <xdr:rowOff>102973</xdr:rowOff>
    </xdr:from>
    <xdr:to>
      <xdr:col>50</xdr:col>
      <xdr:colOff>27995</xdr:colOff>
      <xdr:row>134</xdr:row>
      <xdr:rowOff>443152</xdr:rowOff>
    </xdr:to>
    <xdr:sp macro="" textlink="">
      <xdr:nvSpPr>
        <xdr:cNvPr id="8" name="テキスト ボックス 7"/>
        <xdr:cNvSpPr txBox="1"/>
      </xdr:nvSpPr>
      <xdr:spPr>
        <a:xfrm>
          <a:off x="9537872" y="17080642"/>
          <a:ext cx="1083468"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133</xdr:row>
      <xdr:rowOff>128717</xdr:rowOff>
    </xdr:from>
    <xdr:to>
      <xdr:col>42</xdr:col>
      <xdr:colOff>102556</xdr:colOff>
      <xdr:row>133</xdr:row>
      <xdr:rowOff>454221</xdr:rowOff>
    </xdr:to>
    <xdr:sp macro="" textlink="">
      <xdr:nvSpPr>
        <xdr:cNvPr id="9" name="テキスト ボックス 8"/>
        <xdr:cNvSpPr txBox="1"/>
      </xdr:nvSpPr>
      <xdr:spPr>
        <a:xfrm>
          <a:off x="7916047" y="16604393"/>
          <a:ext cx="836239"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13</xdr:col>
      <xdr:colOff>58432</xdr:colOff>
      <xdr:row>740</xdr:row>
      <xdr:rowOff>90101</xdr:rowOff>
    </xdr:from>
    <xdr:ext cx="1689100" cy="643581"/>
    <xdr:sp macro="" textlink="">
      <xdr:nvSpPr>
        <xdr:cNvPr id="10" name="テキスト ボックス 9"/>
        <xdr:cNvSpPr txBox="1"/>
      </xdr:nvSpPr>
      <xdr:spPr>
        <a:xfrm>
          <a:off x="2735729" y="40545608"/>
          <a:ext cx="1689100" cy="643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80,142</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11</xdr:col>
      <xdr:colOff>150480</xdr:colOff>
      <xdr:row>742</xdr:row>
      <xdr:rowOff>199825</xdr:rowOff>
    </xdr:from>
    <xdr:to>
      <xdr:col>25</xdr:col>
      <xdr:colOff>139275</xdr:colOff>
      <xdr:row>744</xdr:row>
      <xdr:rowOff>162190</xdr:rowOff>
    </xdr:to>
    <xdr:sp macro="" textlink="">
      <xdr:nvSpPr>
        <xdr:cNvPr id="11" name="大かっこ 10"/>
        <xdr:cNvSpPr/>
      </xdr:nvSpPr>
      <xdr:spPr>
        <a:xfrm>
          <a:off x="2415885" y="41350399"/>
          <a:ext cx="2872039" cy="657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交付申請書の内容審査、交付決定等</a:t>
          </a:r>
        </a:p>
      </xdr:txBody>
    </xdr:sp>
    <xdr:clientData/>
  </xdr:twoCellAnchor>
  <xdr:twoCellAnchor>
    <xdr:from>
      <xdr:col>17</xdr:col>
      <xdr:colOff>116864</xdr:colOff>
      <xdr:row>744</xdr:row>
      <xdr:rowOff>181696</xdr:rowOff>
    </xdr:from>
    <xdr:to>
      <xdr:col>17</xdr:col>
      <xdr:colOff>116864</xdr:colOff>
      <xdr:row>745</xdr:row>
      <xdr:rowOff>337831</xdr:rowOff>
    </xdr:to>
    <xdr:cxnSp macro="">
      <xdr:nvCxnSpPr>
        <xdr:cNvPr id="12" name="直線矢印コネクタ 11"/>
        <xdr:cNvCxnSpPr/>
      </xdr:nvCxnSpPr>
      <xdr:spPr>
        <a:xfrm>
          <a:off x="3517289" y="41577346"/>
          <a:ext cx="0" cy="5085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200103</xdr:colOff>
      <xdr:row>746</xdr:row>
      <xdr:rowOff>164086</xdr:rowOff>
    </xdr:from>
    <xdr:ext cx="1261884" cy="292452"/>
    <xdr:sp macro="" textlink="">
      <xdr:nvSpPr>
        <xdr:cNvPr id="13" name="テキスト ボックス 12"/>
        <xdr:cNvSpPr txBox="1"/>
      </xdr:nvSpPr>
      <xdr:spPr>
        <a:xfrm>
          <a:off x="3000453" y="4226458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11</xdr:col>
      <xdr:colOff>13607</xdr:colOff>
      <xdr:row>747</xdr:row>
      <xdr:rowOff>349785</xdr:rowOff>
    </xdr:from>
    <xdr:to>
      <xdr:col>24</xdr:col>
      <xdr:colOff>43648</xdr:colOff>
      <xdr:row>749</xdr:row>
      <xdr:rowOff>312288</xdr:rowOff>
    </xdr:to>
    <xdr:sp macro="" textlink="">
      <xdr:nvSpPr>
        <xdr:cNvPr id="14" name="テキスト ボックス 13"/>
        <xdr:cNvSpPr txBox="1"/>
      </xdr:nvSpPr>
      <xdr:spPr>
        <a:xfrm>
          <a:off x="2213882" y="42802710"/>
          <a:ext cx="2630366" cy="66735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都道府県、指定都市（</a:t>
          </a:r>
          <a:r>
            <a:rPr kumimoji="1" lang="en-US" altLang="ja-JP" sz="1100">
              <a:solidFill>
                <a:schemeClr val="dk1"/>
              </a:solidFill>
              <a:latin typeface="+mn-lt"/>
              <a:ea typeface="+mn-ea"/>
              <a:cs typeface="+mn-cs"/>
            </a:rPr>
            <a:t>67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80,142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150480</xdr:colOff>
      <xdr:row>750</xdr:row>
      <xdr:rowOff>152880</xdr:rowOff>
    </xdr:from>
    <xdr:to>
      <xdr:col>24</xdr:col>
      <xdr:colOff>137781</xdr:colOff>
      <xdr:row>751</xdr:row>
      <xdr:rowOff>304162</xdr:rowOff>
    </xdr:to>
    <xdr:sp macro="" textlink="">
      <xdr:nvSpPr>
        <xdr:cNvPr id="15" name="大かっこ 14"/>
        <xdr:cNvSpPr/>
      </xdr:nvSpPr>
      <xdr:spPr>
        <a:xfrm>
          <a:off x="2350755" y="43663080"/>
          <a:ext cx="2587626" cy="503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・難病医療費等負担金事業の実施</a:t>
          </a:r>
          <a:endParaRPr kumimoji="1" lang="en-US" altLang="ja-JP" sz="1100"/>
        </a:p>
      </xdr:txBody>
    </xdr:sp>
    <xdr:clientData/>
  </xdr:twoCellAnchor>
  <xdr:twoCellAnchor>
    <xdr:from>
      <xdr:col>44</xdr:col>
      <xdr:colOff>167331</xdr:colOff>
      <xdr:row>116</xdr:row>
      <xdr:rowOff>141588</xdr:rowOff>
    </xdr:from>
    <xdr:to>
      <xdr:col>48</xdr:col>
      <xdr:colOff>179786</xdr:colOff>
      <xdr:row>116</xdr:row>
      <xdr:rowOff>440945</xdr:rowOff>
    </xdr:to>
    <xdr:sp macro="" textlink="">
      <xdr:nvSpPr>
        <xdr:cNvPr id="21" name="テキスト ボックス 20"/>
        <xdr:cNvSpPr txBox="1"/>
      </xdr:nvSpPr>
      <xdr:spPr>
        <a:xfrm>
          <a:off x="9228953" y="14403345"/>
          <a:ext cx="836238"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154459</xdr:colOff>
      <xdr:row>115</xdr:row>
      <xdr:rowOff>25743</xdr:rowOff>
    </xdr:from>
    <xdr:to>
      <xdr:col>48</xdr:col>
      <xdr:colOff>166914</xdr:colOff>
      <xdr:row>116</xdr:row>
      <xdr:rowOff>29052</xdr:rowOff>
    </xdr:to>
    <xdr:sp macro="" textlink="">
      <xdr:nvSpPr>
        <xdr:cNvPr id="22" name="テキスト ボックス 21"/>
        <xdr:cNvSpPr txBox="1"/>
      </xdr:nvSpPr>
      <xdr:spPr>
        <a:xfrm>
          <a:off x="9216081" y="13991452"/>
          <a:ext cx="836238"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0</xdr:colOff>
      <xdr:row>32</xdr:row>
      <xdr:rowOff>0</xdr:rowOff>
    </xdr:from>
    <xdr:to>
      <xdr:col>49</xdr:col>
      <xdr:colOff>465631</xdr:colOff>
      <xdr:row>33</xdr:row>
      <xdr:rowOff>42431</xdr:rowOff>
    </xdr:to>
    <xdr:sp macro="" textlink="">
      <xdr:nvSpPr>
        <xdr:cNvPr id="16" name="テキスト ボックス 15"/>
        <xdr:cNvSpPr txBox="1"/>
      </xdr:nvSpPr>
      <xdr:spPr>
        <a:xfrm>
          <a:off x="9473514" y="11571588"/>
          <a:ext cx="1083468" cy="33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31</xdr:row>
      <xdr:rowOff>12872</xdr:rowOff>
    </xdr:from>
    <xdr:to>
      <xdr:col>42</xdr:col>
      <xdr:colOff>102558</xdr:colOff>
      <xdr:row>32</xdr:row>
      <xdr:rowOff>68910</xdr:rowOff>
    </xdr:to>
    <xdr:sp macro="" textlink="">
      <xdr:nvSpPr>
        <xdr:cNvPr id="17" name="テキスト ボックス 16"/>
        <xdr:cNvSpPr txBox="1"/>
      </xdr:nvSpPr>
      <xdr:spPr>
        <a:xfrm>
          <a:off x="7916047" y="11288413"/>
          <a:ext cx="836241"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33</xdr:row>
      <xdr:rowOff>12872</xdr:rowOff>
    </xdr:from>
    <xdr:to>
      <xdr:col>42</xdr:col>
      <xdr:colOff>89687</xdr:colOff>
      <xdr:row>34</xdr:row>
      <xdr:rowOff>68910</xdr:rowOff>
    </xdr:to>
    <xdr:sp macro="" textlink="">
      <xdr:nvSpPr>
        <xdr:cNvPr id="18" name="テキスト ボックス 17"/>
        <xdr:cNvSpPr txBox="1"/>
      </xdr:nvSpPr>
      <xdr:spPr>
        <a:xfrm>
          <a:off x="7903176" y="11880507"/>
          <a:ext cx="836241"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115</xdr:row>
      <xdr:rowOff>25744</xdr:rowOff>
    </xdr:from>
    <xdr:to>
      <xdr:col>42</xdr:col>
      <xdr:colOff>115427</xdr:colOff>
      <xdr:row>116</xdr:row>
      <xdr:rowOff>29053</xdr:rowOff>
    </xdr:to>
    <xdr:sp macro="" textlink="">
      <xdr:nvSpPr>
        <xdr:cNvPr id="19" name="テキスト ボックス 18"/>
        <xdr:cNvSpPr txBox="1"/>
      </xdr:nvSpPr>
      <xdr:spPr>
        <a:xfrm>
          <a:off x="7928919" y="14068683"/>
          <a:ext cx="83623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116</xdr:row>
      <xdr:rowOff>141588</xdr:rowOff>
    </xdr:from>
    <xdr:to>
      <xdr:col>42</xdr:col>
      <xdr:colOff>115427</xdr:colOff>
      <xdr:row>116</xdr:row>
      <xdr:rowOff>440944</xdr:rowOff>
    </xdr:to>
    <xdr:sp macro="" textlink="">
      <xdr:nvSpPr>
        <xdr:cNvPr id="20" name="テキスト ボックス 19"/>
        <xdr:cNvSpPr txBox="1"/>
      </xdr:nvSpPr>
      <xdr:spPr>
        <a:xfrm>
          <a:off x="7928919" y="14480574"/>
          <a:ext cx="83623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4" zoomScaleNormal="75" zoomScaleSheetLayoutView="74" zoomScalePageLayoutView="85" workbookViewId="0">
      <selection activeCell="P838" sqref="P838:X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177</v>
      </c>
      <c r="AT2" s="944"/>
      <c r="AU2" s="944"/>
      <c r="AV2" s="52" t="str">
        <f>IF(AW2="", "", "-")</f>
        <v/>
      </c>
      <c r="AW2" s="915"/>
      <c r="AX2" s="915"/>
    </row>
    <row r="3" spans="1:50" ht="21" customHeight="1" thickBot="1" x14ac:dyDescent="0.2">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71</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572</v>
      </c>
      <c r="AF5" s="703"/>
      <c r="AG5" s="703"/>
      <c r="AH5" s="703"/>
      <c r="AI5" s="703"/>
      <c r="AJ5" s="703"/>
      <c r="AK5" s="703"/>
      <c r="AL5" s="703"/>
      <c r="AM5" s="703"/>
      <c r="AN5" s="703"/>
      <c r="AO5" s="703"/>
      <c r="AP5" s="704"/>
      <c r="AQ5" s="705" t="s">
        <v>646</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617</v>
      </c>
      <c r="H7" s="499"/>
      <c r="I7" s="499"/>
      <c r="J7" s="499"/>
      <c r="K7" s="499"/>
      <c r="L7" s="499"/>
      <c r="M7" s="499"/>
      <c r="N7" s="499"/>
      <c r="O7" s="499"/>
      <c r="P7" s="499"/>
      <c r="Q7" s="499"/>
      <c r="R7" s="499"/>
      <c r="S7" s="499"/>
      <c r="T7" s="499"/>
      <c r="U7" s="499"/>
      <c r="V7" s="499"/>
      <c r="W7" s="499"/>
      <c r="X7" s="500"/>
      <c r="Y7" s="926" t="s">
        <v>516</v>
      </c>
      <c r="Z7" s="443"/>
      <c r="AA7" s="443"/>
      <c r="AB7" s="443"/>
      <c r="AC7" s="443"/>
      <c r="AD7" s="927"/>
      <c r="AE7" s="916" t="s">
        <v>618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114830</v>
      </c>
      <c r="Q13" s="662"/>
      <c r="R13" s="662"/>
      <c r="S13" s="662"/>
      <c r="T13" s="662"/>
      <c r="U13" s="662"/>
      <c r="V13" s="663"/>
      <c r="W13" s="661">
        <v>115459</v>
      </c>
      <c r="X13" s="662"/>
      <c r="Y13" s="662"/>
      <c r="Z13" s="662"/>
      <c r="AA13" s="662"/>
      <c r="AB13" s="662"/>
      <c r="AC13" s="663"/>
      <c r="AD13" s="661">
        <v>101252</v>
      </c>
      <c r="AE13" s="662"/>
      <c r="AF13" s="662"/>
      <c r="AG13" s="662"/>
      <c r="AH13" s="662"/>
      <c r="AI13" s="662"/>
      <c r="AJ13" s="663"/>
      <c r="AK13" s="661">
        <v>108394</v>
      </c>
      <c r="AL13" s="662"/>
      <c r="AM13" s="662"/>
      <c r="AN13" s="662"/>
      <c r="AO13" s="662"/>
      <c r="AP13" s="662"/>
      <c r="AQ13" s="663"/>
      <c r="AR13" s="923">
        <v>116420</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575</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577</v>
      </c>
      <c r="X15" s="662"/>
      <c r="Y15" s="662"/>
      <c r="Z15" s="662"/>
      <c r="AA15" s="662"/>
      <c r="AB15" s="662"/>
      <c r="AC15" s="663"/>
      <c r="AD15" s="661" t="s">
        <v>576</v>
      </c>
      <c r="AE15" s="662"/>
      <c r="AF15" s="662"/>
      <c r="AG15" s="662"/>
      <c r="AH15" s="662"/>
      <c r="AI15" s="662"/>
      <c r="AJ15" s="663"/>
      <c r="AK15" s="661" t="s">
        <v>576</v>
      </c>
      <c r="AL15" s="662"/>
      <c r="AM15" s="662"/>
      <c r="AN15" s="662"/>
      <c r="AO15" s="662"/>
      <c r="AP15" s="662"/>
      <c r="AQ15" s="663"/>
      <c r="AR15" s="661" t="s">
        <v>647</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575</v>
      </c>
      <c r="Q17" s="662"/>
      <c r="R17" s="662"/>
      <c r="S17" s="662"/>
      <c r="T17" s="662"/>
      <c r="U17" s="662"/>
      <c r="V17" s="663"/>
      <c r="W17" s="661" t="s">
        <v>578</v>
      </c>
      <c r="X17" s="662"/>
      <c r="Y17" s="662"/>
      <c r="Z17" s="662"/>
      <c r="AA17" s="662"/>
      <c r="AB17" s="662"/>
      <c r="AC17" s="663"/>
      <c r="AD17" s="661" t="s">
        <v>576</v>
      </c>
      <c r="AE17" s="662"/>
      <c r="AF17" s="662"/>
      <c r="AG17" s="662"/>
      <c r="AH17" s="662"/>
      <c r="AI17" s="662"/>
      <c r="AJ17" s="663"/>
      <c r="AK17" s="661" t="s">
        <v>579</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114830</v>
      </c>
      <c r="Q18" s="883"/>
      <c r="R18" s="883"/>
      <c r="S18" s="883"/>
      <c r="T18" s="883"/>
      <c r="U18" s="883"/>
      <c r="V18" s="884"/>
      <c r="W18" s="882">
        <f>SUM(W13:AC17)</f>
        <v>115459</v>
      </c>
      <c r="X18" s="883"/>
      <c r="Y18" s="883"/>
      <c r="Z18" s="883"/>
      <c r="AA18" s="883"/>
      <c r="AB18" s="883"/>
      <c r="AC18" s="884"/>
      <c r="AD18" s="882">
        <f>SUM(AD13:AJ17)</f>
        <v>101252</v>
      </c>
      <c r="AE18" s="883"/>
      <c r="AF18" s="883"/>
      <c r="AG18" s="883"/>
      <c r="AH18" s="883"/>
      <c r="AI18" s="883"/>
      <c r="AJ18" s="884"/>
      <c r="AK18" s="882">
        <f>SUM(AK13:AQ17)</f>
        <v>108394</v>
      </c>
      <c r="AL18" s="883"/>
      <c r="AM18" s="883"/>
      <c r="AN18" s="883"/>
      <c r="AO18" s="883"/>
      <c r="AP18" s="883"/>
      <c r="AQ18" s="884"/>
      <c r="AR18" s="882">
        <f>SUM(AR13:AX17)</f>
        <v>116420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71203</v>
      </c>
      <c r="Q19" s="662"/>
      <c r="R19" s="662"/>
      <c r="S19" s="662"/>
      <c r="T19" s="662"/>
      <c r="U19" s="662"/>
      <c r="V19" s="663"/>
      <c r="W19" s="661">
        <v>77731</v>
      </c>
      <c r="X19" s="662"/>
      <c r="Y19" s="662"/>
      <c r="Z19" s="662"/>
      <c r="AA19" s="662"/>
      <c r="AB19" s="662"/>
      <c r="AC19" s="663"/>
      <c r="AD19" s="661">
        <v>80142</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0.62007315161543153</v>
      </c>
      <c r="Q20" s="318"/>
      <c r="R20" s="318"/>
      <c r="S20" s="318"/>
      <c r="T20" s="318"/>
      <c r="U20" s="318"/>
      <c r="V20" s="318"/>
      <c r="W20" s="318">
        <f t="shared" ref="W20" si="0">IF(W18=0, "-", SUM(W19)/W18)</f>
        <v>0.67323465472592003</v>
      </c>
      <c r="X20" s="318"/>
      <c r="Y20" s="318"/>
      <c r="Z20" s="318"/>
      <c r="AA20" s="318"/>
      <c r="AB20" s="318"/>
      <c r="AC20" s="318"/>
      <c r="AD20" s="318">
        <f t="shared" ref="AD20" si="1">IF(AD18=0, "-", SUM(AD19)/AD18)</f>
        <v>0.79151029115474258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0.62007315161543153</v>
      </c>
      <c r="Q21" s="318"/>
      <c r="R21" s="318"/>
      <c r="S21" s="318"/>
      <c r="T21" s="318"/>
      <c r="U21" s="318"/>
      <c r="V21" s="318"/>
      <c r="W21" s="318">
        <f t="shared" ref="W21" si="2">IF(W19=0, "-", SUM(W19)/SUM(W13,W14))</f>
        <v>0.67323465472592003</v>
      </c>
      <c r="X21" s="318"/>
      <c r="Y21" s="318"/>
      <c r="Z21" s="318"/>
      <c r="AA21" s="318"/>
      <c r="AB21" s="318"/>
      <c r="AC21" s="318"/>
      <c r="AD21" s="318">
        <f t="shared" ref="AD21" si="3">IF(AD19=0, "-", SUM(AD19)/SUM(AD13,AD14))</f>
        <v>0.79151029115474258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560</v>
      </c>
      <c r="B22" s="969"/>
      <c r="C22" s="969"/>
      <c r="D22" s="969"/>
      <c r="E22" s="969"/>
      <c r="F22" s="970"/>
      <c r="G22" s="955" t="s">
        <v>457</v>
      </c>
      <c r="H22" s="222"/>
      <c r="I22" s="222"/>
      <c r="J22" s="222"/>
      <c r="K22" s="222"/>
      <c r="L22" s="222"/>
      <c r="M22" s="222"/>
      <c r="N22" s="222"/>
      <c r="O22" s="223"/>
      <c r="P22" s="940" t="s">
        <v>521</v>
      </c>
      <c r="Q22" s="222"/>
      <c r="R22" s="222"/>
      <c r="S22" s="222"/>
      <c r="T22" s="222"/>
      <c r="U22" s="222"/>
      <c r="V22" s="223"/>
      <c r="W22" s="940" t="s">
        <v>517</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2.75" customHeight="1" x14ac:dyDescent="0.15">
      <c r="A23" s="971"/>
      <c r="B23" s="972"/>
      <c r="C23" s="972"/>
      <c r="D23" s="972"/>
      <c r="E23" s="972"/>
      <c r="F23" s="973"/>
      <c r="G23" s="956" t="s">
        <v>616</v>
      </c>
      <c r="H23" s="957"/>
      <c r="I23" s="957"/>
      <c r="J23" s="957"/>
      <c r="K23" s="957"/>
      <c r="L23" s="957"/>
      <c r="M23" s="957"/>
      <c r="N23" s="957"/>
      <c r="O23" s="958"/>
      <c r="P23" s="923">
        <v>108394</v>
      </c>
      <c r="Q23" s="924"/>
      <c r="R23" s="924"/>
      <c r="S23" s="924"/>
      <c r="T23" s="924"/>
      <c r="U23" s="924"/>
      <c r="V23" s="941"/>
      <c r="W23" s="923">
        <v>116420</v>
      </c>
      <c r="X23" s="924"/>
      <c r="Y23" s="924"/>
      <c r="Z23" s="924"/>
      <c r="AA23" s="924"/>
      <c r="AB23" s="924"/>
      <c r="AC23" s="941"/>
      <c r="AD23" s="978" t="s">
        <v>650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108394</v>
      </c>
      <c r="Q29" s="662"/>
      <c r="R29" s="662"/>
      <c r="S29" s="662"/>
      <c r="T29" s="662"/>
      <c r="U29" s="662"/>
      <c r="V29" s="663"/>
      <c r="W29" s="937">
        <f>AR13</f>
        <v>116420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c r="AV31" s="199"/>
      <c r="AW31" s="398" t="s">
        <v>300</v>
      </c>
      <c r="AX31" s="399"/>
    </row>
    <row r="32" spans="1:50" ht="23.25" customHeight="1" x14ac:dyDescent="0.15">
      <c r="A32" s="403"/>
      <c r="B32" s="401"/>
      <c r="C32" s="401"/>
      <c r="D32" s="401"/>
      <c r="E32" s="401"/>
      <c r="F32" s="402"/>
      <c r="G32" s="567" t="s">
        <v>621</v>
      </c>
      <c r="H32" s="568"/>
      <c r="I32" s="568"/>
      <c r="J32" s="568"/>
      <c r="K32" s="568"/>
      <c r="L32" s="568"/>
      <c r="M32" s="568"/>
      <c r="N32" s="568"/>
      <c r="O32" s="569"/>
      <c r="P32" s="105" t="s">
        <v>622</v>
      </c>
      <c r="Q32" s="105"/>
      <c r="R32" s="105"/>
      <c r="S32" s="105"/>
      <c r="T32" s="105"/>
      <c r="U32" s="105"/>
      <c r="V32" s="105"/>
      <c r="W32" s="105"/>
      <c r="X32" s="106"/>
      <c r="Y32" s="471" t="s">
        <v>12</v>
      </c>
      <c r="Z32" s="531"/>
      <c r="AA32" s="532"/>
      <c r="AB32" s="461" t="s">
        <v>580</v>
      </c>
      <c r="AC32" s="461"/>
      <c r="AD32" s="461"/>
      <c r="AE32" s="218">
        <v>986071</v>
      </c>
      <c r="AF32" s="219"/>
      <c r="AG32" s="219"/>
      <c r="AH32" s="219"/>
      <c r="AI32" s="218">
        <v>892445</v>
      </c>
      <c r="AJ32" s="219"/>
      <c r="AK32" s="219"/>
      <c r="AL32" s="219"/>
      <c r="AM32" s="218"/>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580</v>
      </c>
      <c r="AC33" s="523"/>
      <c r="AD33" s="523"/>
      <c r="AE33" s="218">
        <v>943460</v>
      </c>
      <c r="AF33" s="219"/>
      <c r="AG33" s="219"/>
      <c r="AH33" s="219"/>
      <c r="AI33" s="218">
        <v>986071</v>
      </c>
      <c r="AJ33" s="219"/>
      <c r="AK33" s="219"/>
      <c r="AL33" s="219"/>
      <c r="AM33" s="218">
        <v>892445</v>
      </c>
      <c r="AN33" s="219"/>
      <c r="AO33" s="219"/>
      <c r="AP33" s="219"/>
      <c r="AQ33" s="340" t="s">
        <v>576</v>
      </c>
      <c r="AR33" s="207"/>
      <c r="AS33" s="207"/>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105</v>
      </c>
      <c r="AF34" s="219"/>
      <c r="AG34" s="219"/>
      <c r="AH34" s="219"/>
      <c r="AI34" s="218">
        <v>91</v>
      </c>
      <c r="AJ34" s="219"/>
      <c r="AK34" s="219"/>
      <c r="AL34" s="219"/>
      <c r="AM34" s="218"/>
      <c r="AN34" s="219"/>
      <c r="AO34" s="219"/>
      <c r="AP34" s="219"/>
      <c r="AQ34" s="340" t="s">
        <v>582</v>
      </c>
      <c r="AR34" s="207"/>
      <c r="AS34" s="207"/>
      <c r="AT34" s="341"/>
      <c r="AU34" s="219" t="s">
        <v>581</v>
      </c>
      <c r="AV34" s="219"/>
      <c r="AW34" s="219"/>
      <c r="AX34" s="221"/>
    </row>
    <row r="35" spans="1:50" ht="23.25" customHeight="1" x14ac:dyDescent="0.15">
      <c r="A35" s="226" t="s">
        <v>506</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71203</v>
      </c>
      <c r="AF101" s="219"/>
      <c r="AG101" s="219"/>
      <c r="AH101" s="220"/>
      <c r="AI101" s="218">
        <v>77731</v>
      </c>
      <c r="AJ101" s="219"/>
      <c r="AK101" s="219"/>
      <c r="AL101" s="220"/>
      <c r="AM101" s="218">
        <v>80142</v>
      </c>
      <c r="AN101" s="219"/>
      <c r="AO101" s="219"/>
      <c r="AP101" s="220"/>
      <c r="AQ101" s="218" t="s">
        <v>615</v>
      </c>
      <c r="AR101" s="219"/>
      <c r="AS101" s="219"/>
      <c r="AT101" s="220"/>
      <c r="AU101" s="218" t="s">
        <v>651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114830</v>
      </c>
      <c r="AF102" s="418"/>
      <c r="AG102" s="418"/>
      <c r="AH102" s="418"/>
      <c r="AI102" s="418">
        <v>115459</v>
      </c>
      <c r="AJ102" s="418"/>
      <c r="AK102" s="418"/>
      <c r="AL102" s="418"/>
      <c r="AM102" s="418">
        <v>101252</v>
      </c>
      <c r="AN102" s="418"/>
      <c r="AO102" s="418"/>
      <c r="AP102" s="418"/>
      <c r="AQ102" s="273">
        <v>108394</v>
      </c>
      <c r="AR102" s="274"/>
      <c r="AS102" s="274"/>
      <c r="AT102" s="319"/>
      <c r="AU102" s="273">
        <v>116420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5" t="s">
        <v>523</v>
      </c>
      <c r="AR115" s="596"/>
      <c r="AS115" s="596"/>
      <c r="AT115" s="596"/>
      <c r="AU115" s="596"/>
      <c r="AV115" s="596"/>
      <c r="AW115" s="596"/>
      <c r="AX115" s="597"/>
    </row>
    <row r="116" spans="1:50" ht="23.25" customHeight="1" x14ac:dyDescent="0.15">
      <c r="A116" s="439"/>
      <c r="B116" s="440"/>
      <c r="C116" s="440"/>
      <c r="D116" s="440"/>
      <c r="E116" s="440"/>
      <c r="F116" s="441"/>
      <c r="G116" s="393" t="s">
        <v>624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584</v>
      </c>
      <c r="AC116" s="546"/>
      <c r="AD116" s="547"/>
      <c r="AE116" s="418">
        <v>72</v>
      </c>
      <c r="AF116" s="418"/>
      <c r="AG116" s="418"/>
      <c r="AH116" s="418"/>
      <c r="AI116" s="418">
        <v>87</v>
      </c>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94" t="s">
        <v>625</v>
      </c>
      <c r="AF117" s="554"/>
      <c r="AG117" s="554"/>
      <c r="AH117" s="554"/>
      <c r="AI117" s="594" t="s">
        <v>626</v>
      </c>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536</v>
      </c>
      <c r="AF127" s="416"/>
      <c r="AG127" s="416"/>
      <c r="AH127" s="417"/>
      <c r="AI127" s="415" t="s">
        <v>533</v>
      </c>
      <c r="AJ127" s="416"/>
      <c r="AK127" s="416"/>
      <c r="AL127" s="417"/>
      <c r="AM127" s="415" t="s">
        <v>528</v>
      </c>
      <c r="AN127" s="416"/>
      <c r="AO127" s="416"/>
      <c r="AP127" s="417"/>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986071</v>
      </c>
      <c r="AF134" s="207"/>
      <c r="AG134" s="207"/>
      <c r="AH134" s="207"/>
      <c r="AI134" s="206">
        <v>892445</v>
      </c>
      <c r="AJ134" s="207"/>
      <c r="AK134" s="207"/>
      <c r="AL134" s="207"/>
      <c r="AM134" s="206"/>
      <c r="AN134" s="207"/>
      <c r="AO134" s="207"/>
      <c r="AP134" s="207"/>
      <c r="AQ134" s="206" t="s">
        <v>589</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v>943460</v>
      </c>
      <c r="AF135" s="207"/>
      <c r="AG135" s="207"/>
      <c r="AH135" s="207"/>
      <c r="AI135" s="206">
        <v>986071</v>
      </c>
      <c r="AJ135" s="207"/>
      <c r="AK135" s="207"/>
      <c r="AL135" s="207"/>
      <c r="AM135" s="206">
        <v>892445</v>
      </c>
      <c r="AN135" s="207"/>
      <c r="AO135" s="207"/>
      <c r="AP135" s="207"/>
      <c r="AQ135" s="206" t="s">
        <v>576</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576</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5"/>
      <c r="E430" s="174" t="s">
        <v>546</v>
      </c>
      <c r="F430" s="902"/>
      <c r="G430" s="903" t="s">
        <v>374</v>
      </c>
      <c r="H430" s="123"/>
      <c r="I430" s="123"/>
      <c r="J430" s="904" t="s">
        <v>574</v>
      </c>
      <c r="K430" s="905"/>
      <c r="L430" s="905"/>
      <c r="M430" s="905"/>
      <c r="N430" s="905"/>
      <c r="O430" s="905"/>
      <c r="P430" s="905"/>
      <c r="Q430" s="905"/>
      <c r="R430" s="905"/>
      <c r="S430" s="905"/>
      <c r="T430" s="906"/>
      <c r="U430" s="591" t="s">
        <v>591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3" t="s">
        <v>592</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594</v>
      </c>
      <c r="AN433" s="207"/>
      <c r="AO433" s="207"/>
      <c r="AP433" s="341"/>
      <c r="AQ433" s="340" t="s">
        <v>594</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576</v>
      </c>
      <c r="AF435" s="207"/>
      <c r="AG435" s="207"/>
      <c r="AH435" s="341"/>
      <c r="AI435" s="340" t="s">
        <v>593</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3" t="s">
        <v>592</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578</v>
      </c>
      <c r="AF459" s="207"/>
      <c r="AG459" s="207"/>
      <c r="AH459" s="341"/>
      <c r="AI459" s="340" t="s">
        <v>575</v>
      </c>
      <c r="AJ459" s="207"/>
      <c r="AK459" s="207"/>
      <c r="AL459" s="207"/>
      <c r="AM459" s="340" t="s">
        <v>576</v>
      </c>
      <c r="AN459" s="207"/>
      <c r="AO459" s="207"/>
      <c r="AP459" s="341"/>
      <c r="AQ459" s="340" t="s">
        <v>576</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576</v>
      </c>
      <c r="AF460" s="207"/>
      <c r="AG460" s="207"/>
      <c r="AH460" s="341"/>
      <c r="AI460" s="340" t="s">
        <v>579</v>
      </c>
      <c r="AJ460" s="207"/>
      <c r="AK460" s="207"/>
      <c r="AL460" s="207"/>
      <c r="AM460" s="340" t="s">
        <v>589</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2.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596</v>
      </c>
      <c r="AE705" s="719"/>
      <c r="AF705" s="719"/>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573</v>
      </c>
      <c r="AE708" s="609"/>
      <c r="AF708" s="609"/>
      <c r="AG708" s="746" t="s">
        <v>632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574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596</v>
      </c>
      <c r="AE711" s="329"/>
      <c r="AF711" s="329"/>
      <c r="AG711" s="101" t="s">
        <v>574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598</v>
      </c>
      <c r="AE712" s="787"/>
      <c r="AF712" s="787"/>
      <c r="AG712" s="814" t="s">
        <v>633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596</v>
      </c>
      <c r="AE713" s="329"/>
      <c r="AF713" s="667"/>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596</v>
      </c>
      <c r="AE714" s="812"/>
      <c r="AF714" s="813"/>
      <c r="AG714" s="740" t="s">
        <v>574</v>
      </c>
      <c r="AH714" s="741"/>
      <c r="AI714" s="741"/>
      <c r="AJ714" s="741"/>
      <c r="AK714" s="741"/>
      <c r="AL714" s="741"/>
      <c r="AM714" s="741"/>
      <c r="AN714" s="741"/>
      <c r="AO714" s="741"/>
      <c r="AP714" s="741"/>
      <c r="AQ714" s="741"/>
      <c r="AR714" s="741"/>
      <c r="AS714" s="741"/>
      <c r="AT714" s="741"/>
      <c r="AU714" s="741"/>
      <c r="AV714" s="741"/>
      <c r="AW714" s="741"/>
      <c r="AX714" s="742"/>
    </row>
    <row r="715" spans="1:50" ht="30.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596</v>
      </c>
      <c r="AE715" s="609"/>
      <c r="AF715" s="660"/>
      <c r="AG715" s="746" t="s">
        <v>634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596</v>
      </c>
      <c r="AE716" s="631"/>
      <c r="AF716" s="631"/>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t="s">
        <v>574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596</v>
      </c>
      <c r="AE719" s="609"/>
      <c r="AF719" s="609"/>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4" t="s">
        <v>48</v>
      </c>
      <c r="B726" s="806"/>
      <c r="C726" s="819" t="s">
        <v>53</v>
      </c>
      <c r="D726" s="841"/>
      <c r="E726" s="841"/>
      <c r="F726" s="842"/>
      <c r="G726" s="580" t="s">
        <v>636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7.75" customHeight="1" thickBot="1" x14ac:dyDescent="0.2">
      <c r="A727" s="807"/>
      <c r="B727" s="808"/>
      <c r="C727" s="752" t="s">
        <v>57</v>
      </c>
      <c r="D727" s="753"/>
      <c r="E727" s="753"/>
      <c r="F727" s="754"/>
      <c r="G727" s="578" t="s">
        <v>637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644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645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7.75" customHeight="1" thickBot="1" x14ac:dyDescent="0.2">
      <c r="A733" s="677" t="s">
        <v>257</v>
      </c>
      <c r="B733" s="678"/>
      <c r="C733" s="678"/>
      <c r="D733" s="678"/>
      <c r="E733" s="679"/>
      <c r="F733" s="641" t="s">
        <v>648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7.25" customHeight="1" thickBot="1" x14ac:dyDescent="0.2">
      <c r="A735" s="794" t="s">
        <v>649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550</v>
      </c>
      <c r="B737" s="210"/>
      <c r="C737" s="210"/>
      <c r="D737" s="211"/>
      <c r="E737" s="994" t="s">
        <v>576</v>
      </c>
      <c r="F737" s="994"/>
      <c r="G737" s="994"/>
      <c r="H737" s="994"/>
      <c r="I737" s="994"/>
      <c r="J737" s="994"/>
      <c r="K737" s="994"/>
      <c r="L737" s="994"/>
      <c r="M737" s="994"/>
      <c r="N737" s="365" t="s">
        <v>543</v>
      </c>
      <c r="O737" s="365"/>
      <c r="P737" s="365"/>
      <c r="Q737" s="365"/>
      <c r="R737" s="994" t="s">
        <v>638</v>
      </c>
      <c r="S737" s="994"/>
      <c r="T737" s="994"/>
      <c r="U737" s="994"/>
      <c r="V737" s="994"/>
      <c r="W737" s="994"/>
      <c r="X737" s="994"/>
      <c r="Y737" s="994"/>
      <c r="Z737" s="994"/>
      <c r="AA737" s="365" t="s">
        <v>542</v>
      </c>
      <c r="AB737" s="365"/>
      <c r="AC737" s="365"/>
      <c r="AD737" s="365"/>
      <c r="AE737" s="994" t="s">
        <v>639</v>
      </c>
      <c r="AF737" s="994"/>
      <c r="AG737" s="994"/>
      <c r="AH737" s="994"/>
      <c r="AI737" s="994"/>
      <c r="AJ737" s="994"/>
      <c r="AK737" s="994"/>
      <c r="AL737" s="994"/>
      <c r="AM737" s="994"/>
      <c r="AN737" s="365" t="s">
        <v>541</v>
      </c>
      <c r="AO737" s="365"/>
      <c r="AP737" s="365"/>
      <c r="AQ737" s="365"/>
      <c r="AR737" s="986" t="s">
        <v>639</v>
      </c>
      <c r="AS737" s="987"/>
      <c r="AT737" s="987"/>
      <c r="AU737" s="987"/>
      <c r="AV737" s="987"/>
      <c r="AW737" s="987"/>
      <c r="AX737" s="988"/>
      <c r="AY737" s="89"/>
      <c r="AZ737" s="89"/>
    </row>
    <row r="738" spans="1:52" ht="24.75" customHeight="1" x14ac:dyDescent="0.15">
      <c r="A738" s="995" t="s">
        <v>540</v>
      </c>
      <c r="B738" s="210"/>
      <c r="C738" s="210"/>
      <c r="D738" s="211"/>
      <c r="E738" s="994" t="s">
        <v>640</v>
      </c>
      <c r="F738" s="994"/>
      <c r="G738" s="994"/>
      <c r="H738" s="994"/>
      <c r="I738" s="994"/>
      <c r="J738" s="994"/>
      <c r="K738" s="994"/>
      <c r="L738" s="994"/>
      <c r="M738" s="994"/>
      <c r="N738" s="365" t="s">
        <v>539</v>
      </c>
      <c r="O738" s="365"/>
      <c r="P738" s="365"/>
      <c r="Q738" s="365"/>
      <c r="R738" s="994" t="s">
        <v>641</v>
      </c>
      <c r="S738" s="994"/>
      <c r="T738" s="994"/>
      <c r="U738" s="994"/>
      <c r="V738" s="994"/>
      <c r="W738" s="994"/>
      <c r="X738" s="994"/>
      <c r="Y738" s="994"/>
      <c r="Z738" s="994"/>
      <c r="AA738" s="365" t="s">
        <v>538</v>
      </c>
      <c r="AB738" s="365"/>
      <c r="AC738" s="365"/>
      <c r="AD738" s="365"/>
      <c r="AE738" s="994" t="s">
        <v>642</v>
      </c>
      <c r="AF738" s="994"/>
      <c r="AG738" s="994"/>
      <c r="AH738" s="994"/>
      <c r="AI738" s="994"/>
      <c r="AJ738" s="994"/>
      <c r="AK738" s="994"/>
      <c r="AL738" s="994"/>
      <c r="AM738" s="994"/>
      <c r="AN738" s="365" t="s">
        <v>534</v>
      </c>
      <c r="AO738" s="365"/>
      <c r="AP738" s="365"/>
      <c r="AQ738" s="365"/>
      <c r="AR738" s="986" t="s">
        <v>643</v>
      </c>
      <c r="AS738" s="987"/>
      <c r="AT738" s="987"/>
      <c r="AU738" s="987"/>
      <c r="AV738" s="987"/>
      <c r="AW738" s="987"/>
      <c r="AX738" s="988"/>
    </row>
    <row r="739" spans="1:52" ht="24.75" customHeight="1" thickBot="1" x14ac:dyDescent="0.2">
      <c r="A739" s="996" t="s">
        <v>530</v>
      </c>
      <c r="B739" s="997"/>
      <c r="C739" s="997"/>
      <c r="D739" s="998"/>
      <c r="E739" s="999" t="s">
        <v>570</v>
      </c>
      <c r="F739" s="989"/>
      <c r="G739" s="989"/>
      <c r="H739" s="93" t="str">
        <f>IF(E739="", "", "(")</f>
        <v>(</v>
      </c>
      <c r="I739" s="989"/>
      <c r="J739" s="989"/>
      <c r="K739" s="93" t="str">
        <f>IF(OR(I739="　", I739=""), "", "-")</f>
        <v/>
      </c>
      <c r="L739" s="990">
        <v>171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2" t="s">
        <v>512</v>
      </c>
      <c r="B779" s="633"/>
      <c r="C779" s="633"/>
      <c r="D779" s="633"/>
      <c r="E779" s="633"/>
      <c r="F779" s="634"/>
      <c r="G779" s="599" t="s">
        <v>600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7.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7.75" customHeight="1" x14ac:dyDescent="0.15">
      <c r="A781" s="635"/>
      <c r="B781" s="636"/>
      <c r="C781" s="636"/>
      <c r="D781" s="636"/>
      <c r="E781" s="636"/>
      <c r="F781" s="637"/>
      <c r="G781" s="674" t="s">
        <v>601</v>
      </c>
      <c r="H781" s="675"/>
      <c r="I781" s="675"/>
      <c r="J781" s="675"/>
      <c r="K781" s="676"/>
      <c r="L781" s="668" t="s">
        <v>602</v>
      </c>
      <c r="M781" s="669"/>
      <c r="N781" s="669"/>
      <c r="O781" s="669"/>
      <c r="P781" s="669"/>
      <c r="Q781" s="669"/>
      <c r="R781" s="669"/>
      <c r="S781" s="669"/>
      <c r="T781" s="669"/>
      <c r="U781" s="669"/>
      <c r="V781" s="669"/>
      <c r="W781" s="669"/>
      <c r="X781" s="670"/>
      <c r="Y781" s="388">
        <v>8986.2999999999993</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7.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6.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8986.2999999999993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599</v>
      </c>
      <c r="D837" s="347"/>
      <c r="E837" s="347"/>
      <c r="F837" s="347"/>
      <c r="G837" s="347"/>
      <c r="H837" s="347"/>
      <c r="I837" s="347"/>
      <c r="J837" s="348">
        <v>8000020130001</v>
      </c>
      <c r="K837" s="349"/>
      <c r="L837" s="349"/>
      <c r="M837" s="349"/>
      <c r="N837" s="349"/>
      <c r="O837" s="349"/>
      <c r="P837" s="362" t="s">
        <v>604</v>
      </c>
      <c r="Q837" s="350"/>
      <c r="R837" s="350"/>
      <c r="S837" s="350"/>
      <c r="T837" s="350"/>
      <c r="U837" s="350"/>
      <c r="V837" s="350"/>
      <c r="W837" s="350"/>
      <c r="X837" s="350"/>
      <c r="Y837" s="351">
        <v>8986.2999999999993</v>
      </c>
      <c r="Z837" s="352"/>
      <c r="AA837" s="352"/>
      <c r="AB837" s="353"/>
      <c r="AC837" s="363" t="s">
        <v>605</v>
      </c>
      <c r="AD837" s="371"/>
      <c r="AE837" s="371"/>
      <c r="AF837" s="371"/>
      <c r="AG837" s="371"/>
      <c r="AH837" s="372" t="s">
        <v>576</v>
      </c>
      <c r="AI837" s="373"/>
      <c r="AJ837" s="373"/>
      <c r="AK837" s="373"/>
      <c r="AL837" s="357" t="s">
        <v>576</v>
      </c>
      <c r="AM837" s="358"/>
      <c r="AN837" s="358"/>
      <c r="AO837" s="359"/>
      <c r="AP837" s="360" t="s">
        <v>591</v>
      </c>
      <c r="AQ837" s="360"/>
      <c r="AR837" s="360"/>
      <c r="AS837" s="360"/>
      <c r="AT837" s="360"/>
      <c r="AU837" s="360"/>
      <c r="AV837" s="360"/>
      <c r="AW837" s="360"/>
      <c r="AX837" s="360"/>
    </row>
    <row r="838" spans="1:50" ht="30" customHeight="1" x14ac:dyDescent="0.15">
      <c r="A838" s="376">
        <v>2</v>
      </c>
      <c r="B838" s="376">
        <v>1</v>
      </c>
      <c r="C838" s="361" t="s">
        <v>606</v>
      </c>
      <c r="D838" s="347"/>
      <c r="E838" s="347"/>
      <c r="F838" s="347"/>
      <c r="G838" s="347"/>
      <c r="H838" s="347"/>
      <c r="I838" s="347"/>
      <c r="J838" s="348">
        <v>4000020270008</v>
      </c>
      <c r="K838" s="349"/>
      <c r="L838" s="349"/>
      <c r="M838" s="349"/>
      <c r="N838" s="349"/>
      <c r="O838" s="349"/>
      <c r="P838" s="362" t="s">
        <v>604</v>
      </c>
      <c r="Q838" s="350"/>
      <c r="R838" s="350"/>
      <c r="S838" s="350"/>
      <c r="T838" s="350"/>
      <c r="U838" s="350"/>
      <c r="V838" s="350"/>
      <c r="W838" s="350"/>
      <c r="X838" s="350"/>
      <c r="Y838" s="351">
        <v>4497.3</v>
      </c>
      <c r="Z838" s="352"/>
      <c r="AA838" s="352"/>
      <c r="AB838" s="353"/>
      <c r="AC838" s="363" t="s">
        <v>605</v>
      </c>
      <c r="AD838" s="363"/>
      <c r="AE838" s="363"/>
      <c r="AF838" s="363"/>
      <c r="AG838" s="363"/>
      <c r="AH838" s="372" t="s">
        <v>576</v>
      </c>
      <c r="AI838" s="373"/>
      <c r="AJ838" s="373"/>
      <c r="AK838" s="373"/>
      <c r="AL838" s="357" t="s">
        <v>576</v>
      </c>
      <c r="AM838" s="358"/>
      <c r="AN838" s="358"/>
      <c r="AO838" s="359"/>
      <c r="AP838" s="360" t="s">
        <v>591</v>
      </c>
      <c r="AQ838" s="360"/>
      <c r="AR838" s="360"/>
      <c r="AS838" s="360"/>
      <c r="AT838" s="360"/>
      <c r="AU838" s="360"/>
      <c r="AV838" s="360"/>
      <c r="AW838" s="360"/>
      <c r="AX838" s="360"/>
    </row>
    <row r="839" spans="1:50" ht="30" customHeight="1" x14ac:dyDescent="0.15">
      <c r="A839" s="376">
        <v>3</v>
      </c>
      <c r="B839" s="376">
        <v>1</v>
      </c>
      <c r="C839" s="361" t="s">
        <v>609</v>
      </c>
      <c r="D839" s="347"/>
      <c r="E839" s="347"/>
      <c r="F839" s="347"/>
      <c r="G839" s="347"/>
      <c r="H839" s="347"/>
      <c r="I839" s="347"/>
      <c r="J839" s="348">
        <v>4000020120006</v>
      </c>
      <c r="K839" s="349"/>
      <c r="L839" s="349"/>
      <c r="M839" s="349"/>
      <c r="N839" s="349"/>
      <c r="O839" s="349"/>
      <c r="P839" s="362" t="s">
        <v>604</v>
      </c>
      <c r="Q839" s="350"/>
      <c r="R839" s="350"/>
      <c r="S839" s="350"/>
      <c r="T839" s="350"/>
      <c r="U839" s="350"/>
      <c r="V839" s="350"/>
      <c r="W839" s="350"/>
      <c r="X839" s="350"/>
      <c r="Y839" s="351">
        <v>3157.5</v>
      </c>
      <c r="Z839" s="352"/>
      <c r="AA839" s="352"/>
      <c r="AB839" s="353"/>
      <c r="AC839" s="363" t="s">
        <v>605</v>
      </c>
      <c r="AD839" s="363"/>
      <c r="AE839" s="363"/>
      <c r="AF839" s="363"/>
      <c r="AG839" s="363"/>
      <c r="AH839" s="372" t="s">
        <v>576</v>
      </c>
      <c r="AI839" s="373"/>
      <c r="AJ839" s="373"/>
      <c r="AK839" s="373"/>
      <c r="AL839" s="357" t="s">
        <v>576</v>
      </c>
      <c r="AM839" s="358"/>
      <c r="AN839" s="358"/>
      <c r="AO839" s="359"/>
      <c r="AP839" s="360" t="s">
        <v>591</v>
      </c>
      <c r="AQ839" s="360"/>
      <c r="AR839" s="360"/>
      <c r="AS839" s="360"/>
      <c r="AT839" s="360"/>
      <c r="AU839" s="360"/>
      <c r="AV839" s="360"/>
      <c r="AW839" s="360"/>
      <c r="AX839" s="360"/>
    </row>
    <row r="840" spans="1:50" ht="30" customHeight="1" x14ac:dyDescent="0.15">
      <c r="A840" s="376">
        <v>4</v>
      </c>
      <c r="B840" s="376">
        <v>1</v>
      </c>
      <c r="C840" s="361" t="s">
        <v>611</v>
      </c>
      <c r="D840" s="347"/>
      <c r="E840" s="347"/>
      <c r="F840" s="347"/>
      <c r="G840" s="347"/>
      <c r="H840" s="347"/>
      <c r="I840" s="347"/>
      <c r="J840" s="348">
        <v>7000020010006</v>
      </c>
      <c r="K840" s="349"/>
      <c r="L840" s="349"/>
      <c r="M840" s="349"/>
      <c r="N840" s="349"/>
      <c r="O840" s="349"/>
      <c r="P840" s="362" t="s">
        <v>604</v>
      </c>
      <c r="Q840" s="350"/>
      <c r="R840" s="350"/>
      <c r="S840" s="350"/>
      <c r="T840" s="350"/>
      <c r="U840" s="350"/>
      <c r="V840" s="350"/>
      <c r="W840" s="350"/>
      <c r="X840" s="350"/>
      <c r="Y840" s="351">
        <v>2985.3</v>
      </c>
      <c r="Z840" s="352"/>
      <c r="AA840" s="352"/>
      <c r="AB840" s="353"/>
      <c r="AC840" s="363" t="s">
        <v>605</v>
      </c>
      <c r="AD840" s="363"/>
      <c r="AE840" s="363"/>
      <c r="AF840" s="363"/>
      <c r="AG840" s="363"/>
      <c r="AH840" s="372" t="s">
        <v>576</v>
      </c>
      <c r="AI840" s="373"/>
      <c r="AJ840" s="373"/>
      <c r="AK840" s="373"/>
      <c r="AL840" s="357" t="s">
        <v>576</v>
      </c>
      <c r="AM840" s="358"/>
      <c r="AN840" s="358"/>
      <c r="AO840" s="359"/>
      <c r="AP840" s="360" t="s">
        <v>591</v>
      </c>
      <c r="AQ840" s="360"/>
      <c r="AR840" s="360"/>
      <c r="AS840" s="360"/>
      <c r="AT840" s="360"/>
      <c r="AU840" s="360"/>
      <c r="AV840" s="360"/>
      <c r="AW840" s="360"/>
      <c r="AX840" s="360"/>
    </row>
    <row r="841" spans="1:50" ht="30" customHeight="1" x14ac:dyDescent="0.15">
      <c r="A841" s="376">
        <v>5</v>
      </c>
      <c r="B841" s="376">
        <v>1</v>
      </c>
      <c r="C841" s="347" t="s">
        <v>608</v>
      </c>
      <c r="D841" s="347"/>
      <c r="E841" s="347"/>
      <c r="F841" s="347"/>
      <c r="G841" s="347"/>
      <c r="H841" s="347"/>
      <c r="I841" s="347"/>
      <c r="J841" s="348">
        <v>1000020110001</v>
      </c>
      <c r="K841" s="349"/>
      <c r="L841" s="349"/>
      <c r="M841" s="349"/>
      <c r="N841" s="349"/>
      <c r="O841" s="349"/>
      <c r="P841" s="362" t="s">
        <v>604</v>
      </c>
      <c r="Q841" s="350"/>
      <c r="R841" s="350"/>
      <c r="S841" s="350"/>
      <c r="T841" s="350"/>
      <c r="U841" s="350"/>
      <c r="V841" s="350"/>
      <c r="W841" s="350"/>
      <c r="X841" s="350"/>
      <c r="Y841" s="351">
        <v>2959.1</v>
      </c>
      <c r="Z841" s="352"/>
      <c r="AA841" s="352"/>
      <c r="AB841" s="353"/>
      <c r="AC841" s="363" t="s">
        <v>605</v>
      </c>
      <c r="AD841" s="363"/>
      <c r="AE841" s="363"/>
      <c r="AF841" s="363"/>
      <c r="AG841" s="363"/>
      <c r="AH841" s="372" t="s">
        <v>576</v>
      </c>
      <c r="AI841" s="373"/>
      <c r="AJ841" s="373"/>
      <c r="AK841" s="373"/>
      <c r="AL841" s="357" t="s">
        <v>576</v>
      </c>
      <c r="AM841" s="358"/>
      <c r="AN841" s="358"/>
      <c r="AO841" s="359"/>
      <c r="AP841" s="360" t="s">
        <v>591</v>
      </c>
      <c r="AQ841" s="360"/>
      <c r="AR841" s="360"/>
      <c r="AS841" s="360"/>
      <c r="AT841" s="360"/>
      <c r="AU841" s="360"/>
      <c r="AV841" s="360"/>
      <c r="AW841" s="360"/>
      <c r="AX841" s="360"/>
    </row>
    <row r="842" spans="1:50" ht="30" customHeight="1" x14ac:dyDescent="0.15">
      <c r="A842" s="376">
        <v>6</v>
      </c>
      <c r="B842" s="376">
        <v>1</v>
      </c>
      <c r="C842" s="347" t="s">
        <v>610</v>
      </c>
      <c r="D842" s="347"/>
      <c r="E842" s="347"/>
      <c r="F842" s="347"/>
      <c r="G842" s="347"/>
      <c r="H842" s="347"/>
      <c r="I842" s="347"/>
      <c r="J842" s="348">
        <v>8000020280003</v>
      </c>
      <c r="K842" s="349"/>
      <c r="L842" s="349"/>
      <c r="M842" s="349"/>
      <c r="N842" s="349"/>
      <c r="O842" s="349"/>
      <c r="P842" s="362" t="s">
        <v>604</v>
      </c>
      <c r="Q842" s="350"/>
      <c r="R842" s="350"/>
      <c r="S842" s="350"/>
      <c r="T842" s="350"/>
      <c r="U842" s="350"/>
      <c r="V842" s="350"/>
      <c r="W842" s="350"/>
      <c r="X842" s="350"/>
      <c r="Y842" s="351">
        <v>2886.3</v>
      </c>
      <c r="Z842" s="352"/>
      <c r="AA842" s="352"/>
      <c r="AB842" s="353"/>
      <c r="AC842" s="363" t="s">
        <v>605</v>
      </c>
      <c r="AD842" s="363"/>
      <c r="AE842" s="363"/>
      <c r="AF842" s="363"/>
      <c r="AG842" s="363"/>
      <c r="AH842" s="372" t="s">
        <v>576</v>
      </c>
      <c r="AI842" s="373"/>
      <c r="AJ842" s="373"/>
      <c r="AK842" s="373"/>
      <c r="AL842" s="357" t="s">
        <v>576</v>
      </c>
      <c r="AM842" s="358"/>
      <c r="AN842" s="358"/>
      <c r="AO842" s="359"/>
      <c r="AP842" s="360" t="s">
        <v>591</v>
      </c>
      <c r="AQ842" s="360"/>
      <c r="AR842" s="360"/>
      <c r="AS842" s="360"/>
      <c r="AT842" s="360"/>
      <c r="AU842" s="360"/>
      <c r="AV842" s="360"/>
      <c r="AW842" s="360"/>
      <c r="AX842" s="360"/>
    </row>
    <row r="843" spans="1:50" ht="30" customHeight="1" x14ac:dyDescent="0.15">
      <c r="A843" s="376">
        <v>7</v>
      </c>
      <c r="B843" s="376">
        <v>1</v>
      </c>
      <c r="C843" s="347" t="s">
        <v>607</v>
      </c>
      <c r="D843" s="347"/>
      <c r="E843" s="347"/>
      <c r="F843" s="347"/>
      <c r="G843" s="347"/>
      <c r="H843" s="347"/>
      <c r="I843" s="347"/>
      <c r="J843" s="348">
        <v>1000020230006</v>
      </c>
      <c r="K843" s="349"/>
      <c r="L843" s="349"/>
      <c r="M843" s="349"/>
      <c r="N843" s="349"/>
      <c r="O843" s="349"/>
      <c r="P843" s="362" t="s">
        <v>604</v>
      </c>
      <c r="Q843" s="350"/>
      <c r="R843" s="350"/>
      <c r="S843" s="350"/>
      <c r="T843" s="350"/>
      <c r="U843" s="350"/>
      <c r="V843" s="350"/>
      <c r="W843" s="350"/>
      <c r="X843" s="350"/>
      <c r="Y843" s="351">
        <v>2525.6999999999998</v>
      </c>
      <c r="Z843" s="352"/>
      <c r="AA843" s="352"/>
      <c r="AB843" s="353"/>
      <c r="AC843" s="363" t="s">
        <v>605</v>
      </c>
      <c r="AD843" s="363"/>
      <c r="AE843" s="363"/>
      <c r="AF843" s="363"/>
      <c r="AG843" s="363"/>
      <c r="AH843" s="372" t="s">
        <v>576</v>
      </c>
      <c r="AI843" s="373"/>
      <c r="AJ843" s="373"/>
      <c r="AK843" s="373"/>
      <c r="AL843" s="357" t="s">
        <v>576</v>
      </c>
      <c r="AM843" s="358"/>
      <c r="AN843" s="358"/>
      <c r="AO843" s="359"/>
      <c r="AP843" s="360" t="s">
        <v>591</v>
      </c>
      <c r="AQ843" s="360"/>
      <c r="AR843" s="360"/>
      <c r="AS843" s="360"/>
      <c r="AT843" s="360"/>
      <c r="AU843" s="360"/>
      <c r="AV843" s="360"/>
      <c r="AW843" s="360"/>
      <c r="AX843" s="360"/>
    </row>
    <row r="844" spans="1:50" ht="30" customHeight="1" x14ac:dyDescent="0.15">
      <c r="A844" s="376">
        <v>8</v>
      </c>
      <c r="B844" s="376">
        <v>1</v>
      </c>
      <c r="C844" s="361" t="s">
        <v>612</v>
      </c>
      <c r="D844" s="347"/>
      <c r="E844" s="347"/>
      <c r="F844" s="347"/>
      <c r="G844" s="347"/>
      <c r="H844" s="347"/>
      <c r="I844" s="347"/>
      <c r="J844" s="348">
        <v>6000020400009</v>
      </c>
      <c r="K844" s="349"/>
      <c r="L844" s="349"/>
      <c r="M844" s="349"/>
      <c r="N844" s="349"/>
      <c r="O844" s="349"/>
      <c r="P844" s="362" t="s">
        <v>604</v>
      </c>
      <c r="Q844" s="350"/>
      <c r="R844" s="350"/>
      <c r="S844" s="350"/>
      <c r="T844" s="350"/>
      <c r="U844" s="350"/>
      <c r="V844" s="350"/>
      <c r="W844" s="350"/>
      <c r="X844" s="350"/>
      <c r="Y844" s="351">
        <v>2082.1999999999998</v>
      </c>
      <c r="Z844" s="352"/>
      <c r="AA844" s="352"/>
      <c r="AB844" s="353"/>
      <c r="AC844" s="363" t="s">
        <v>605</v>
      </c>
      <c r="AD844" s="363"/>
      <c r="AE844" s="363"/>
      <c r="AF844" s="363"/>
      <c r="AG844" s="363"/>
      <c r="AH844" s="372" t="s">
        <v>576</v>
      </c>
      <c r="AI844" s="373"/>
      <c r="AJ844" s="373"/>
      <c r="AK844" s="373"/>
      <c r="AL844" s="357" t="s">
        <v>576</v>
      </c>
      <c r="AM844" s="358"/>
      <c r="AN844" s="358"/>
      <c r="AO844" s="359"/>
      <c r="AP844" s="360" t="s">
        <v>591</v>
      </c>
      <c r="AQ844" s="360"/>
      <c r="AR844" s="360"/>
      <c r="AS844" s="360"/>
      <c r="AT844" s="360"/>
      <c r="AU844" s="360"/>
      <c r="AV844" s="360"/>
      <c r="AW844" s="360"/>
      <c r="AX844" s="360"/>
    </row>
    <row r="845" spans="1:50" ht="30" customHeight="1" x14ac:dyDescent="0.15">
      <c r="A845" s="376">
        <v>9</v>
      </c>
      <c r="B845" s="376">
        <v>1</v>
      </c>
      <c r="C845" s="361" t="s">
        <v>613</v>
      </c>
      <c r="D845" s="347"/>
      <c r="E845" s="347"/>
      <c r="F845" s="347"/>
      <c r="G845" s="347"/>
      <c r="H845" s="347"/>
      <c r="I845" s="347"/>
      <c r="J845" s="348">
        <v>9000020011002</v>
      </c>
      <c r="K845" s="349"/>
      <c r="L845" s="349"/>
      <c r="M845" s="349"/>
      <c r="N845" s="349"/>
      <c r="O845" s="349"/>
      <c r="P845" s="362" t="s">
        <v>604</v>
      </c>
      <c r="Q845" s="350"/>
      <c r="R845" s="350"/>
      <c r="S845" s="350"/>
      <c r="T845" s="350"/>
      <c r="U845" s="350"/>
      <c r="V845" s="350"/>
      <c r="W845" s="350"/>
      <c r="X845" s="350"/>
      <c r="Y845" s="351">
        <v>1991.8</v>
      </c>
      <c r="Z845" s="352"/>
      <c r="AA845" s="352"/>
      <c r="AB845" s="353"/>
      <c r="AC845" s="363" t="s">
        <v>605</v>
      </c>
      <c r="AD845" s="363"/>
      <c r="AE845" s="363"/>
      <c r="AF845" s="363"/>
      <c r="AG845" s="363"/>
      <c r="AH845" s="372" t="s">
        <v>576</v>
      </c>
      <c r="AI845" s="373"/>
      <c r="AJ845" s="373"/>
      <c r="AK845" s="373"/>
      <c r="AL845" s="357" t="s">
        <v>576</v>
      </c>
      <c r="AM845" s="358"/>
      <c r="AN845" s="358"/>
      <c r="AO845" s="359"/>
      <c r="AP845" s="360" t="s">
        <v>591</v>
      </c>
      <c r="AQ845" s="360"/>
      <c r="AR845" s="360"/>
      <c r="AS845" s="360"/>
      <c r="AT845" s="360"/>
      <c r="AU845" s="360"/>
      <c r="AV845" s="360"/>
      <c r="AW845" s="360"/>
      <c r="AX845" s="360"/>
    </row>
    <row r="846" spans="1:50" ht="30" customHeight="1" x14ac:dyDescent="0.15">
      <c r="A846" s="376">
        <v>10</v>
      </c>
      <c r="B846" s="376">
        <v>1</v>
      </c>
      <c r="C846" s="361" t="s">
        <v>614</v>
      </c>
      <c r="D846" s="347"/>
      <c r="E846" s="347"/>
      <c r="F846" s="347"/>
      <c r="G846" s="347"/>
      <c r="H846" s="347"/>
      <c r="I846" s="347"/>
      <c r="J846" s="348">
        <v>1000020140007</v>
      </c>
      <c r="K846" s="349"/>
      <c r="L846" s="349"/>
      <c r="M846" s="349"/>
      <c r="N846" s="349"/>
      <c r="O846" s="349"/>
      <c r="P846" s="362" t="s">
        <v>604</v>
      </c>
      <c r="Q846" s="350"/>
      <c r="R846" s="350"/>
      <c r="S846" s="350"/>
      <c r="T846" s="350"/>
      <c r="U846" s="350"/>
      <c r="V846" s="350"/>
      <c r="W846" s="350"/>
      <c r="X846" s="350"/>
      <c r="Y846" s="351">
        <v>1766.3</v>
      </c>
      <c r="Z846" s="352"/>
      <c r="AA846" s="352"/>
      <c r="AB846" s="353"/>
      <c r="AC846" s="363" t="s">
        <v>605</v>
      </c>
      <c r="AD846" s="363"/>
      <c r="AE846" s="363"/>
      <c r="AF846" s="363"/>
      <c r="AG846" s="363"/>
      <c r="AH846" s="372" t="s">
        <v>576</v>
      </c>
      <c r="AI846" s="373"/>
      <c r="AJ846" s="373"/>
      <c r="AK846" s="373"/>
      <c r="AL846" s="357" t="s">
        <v>576</v>
      </c>
      <c r="AM846" s="358"/>
      <c r="AN846" s="358"/>
      <c r="AO846" s="359"/>
      <c r="AP846" s="360" t="s">
        <v>591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4" customHeight="1" x14ac:dyDescent="0.15">
      <c r="A1102" s="376">
        <v>1</v>
      </c>
      <c r="B1102" s="376">
        <v>1</v>
      </c>
      <c r="C1102" s="374"/>
      <c r="D1102" s="374"/>
      <c r="E1102" s="147" t="s">
        <v>576</v>
      </c>
      <c r="F1102" s="375"/>
      <c r="G1102" s="375"/>
      <c r="H1102" s="375"/>
      <c r="I1102" s="375"/>
      <c r="J1102" s="348" t="s">
        <v>591</v>
      </c>
      <c r="K1102" s="349"/>
      <c r="L1102" s="349"/>
      <c r="M1102" s="349"/>
      <c r="N1102" s="349"/>
      <c r="O1102" s="349"/>
      <c r="P1102" s="362" t="s">
        <v>576</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576</v>
      </c>
      <c r="AI1102" s="356"/>
      <c r="AJ1102" s="356"/>
      <c r="AK1102" s="356"/>
      <c r="AL1102" s="357" t="s">
        <v>603</v>
      </c>
      <c r="AM1102" s="358"/>
      <c r="AN1102" s="358"/>
      <c r="AO1102" s="359"/>
      <c r="AP1102" s="360" t="s">
        <v>576</v>
      </c>
      <c r="AQ1102" s="360"/>
      <c r="AR1102" s="360"/>
      <c r="AS1102" s="360"/>
      <c r="AT1102" s="360"/>
      <c r="AU1102" s="360"/>
      <c r="AV1102" s="360"/>
      <c r="AW1102" s="360"/>
      <c r="AX1102" s="360"/>
    </row>
    <row r="1103" spans="1:50" hidden="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Q101">
    <cfRule type="expression" dxfId="2787" priority="13703">
      <formula>IF(RIGHT(TEXT(AQ101,"0.#"),1)=".",FALSE,TRUE)</formula>
    </cfRule>
    <cfRule type="expression" dxfId="2786" priority="13704">
      <formula>IF(RIGHT(TEXT(AQ101,"0.#"),1)=".",TRUE,FALSE)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Q116">
    <cfRule type="expression" dxfId="2603" priority="13167">
      <formula>IF(RIGHT(TEXT(AQ116,"0.#"),1)=".",FALSE,TRUE)</formula>
    </cfRule>
    <cfRule type="expression" dxfId="2602" priority="13168">
      <formula>IF(RIGHT(TEXT(AQ116,"0.#"),1)=".",TRUE,FALSE)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M117">
    <cfRule type="expression" dxfId="2597" priority="13161">
      <formula>IF(RIGHT(TEXT(AM117,"0.#"),1)=".",FALSE,TRUE)</formula>
    </cfRule>
    <cfRule type="expression" dxfId="2596" priority="13162">
      <formula>IF(RIGHT(TEXT(AM117,"0.#"),1)=".",TRUE,FALSE)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66">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557</v>
      </c>
      <c r="AF2" s="1036"/>
      <c r="AG2" s="1036"/>
      <c r="AH2" s="1036"/>
      <c r="AI2" s="1036" t="s">
        <v>554</v>
      </c>
      <c r="AJ2" s="1036"/>
      <c r="AK2" s="1036"/>
      <c r="AL2" s="1036"/>
      <c r="AM2" s="1036" t="s">
        <v>528</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558</v>
      </c>
      <c r="AF9" s="1036"/>
      <c r="AG9" s="1036"/>
      <c r="AH9" s="1036"/>
      <c r="AI9" s="1036" t="s">
        <v>554</v>
      </c>
      <c r="AJ9" s="1036"/>
      <c r="AK9" s="1036"/>
      <c r="AL9" s="1036"/>
      <c r="AM9" s="1036" t="s">
        <v>528</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557</v>
      </c>
      <c r="AF51" s="1036"/>
      <c r="AG51" s="1036"/>
      <c r="AH51" s="1036"/>
      <c r="AI51" s="1036" t="s">
        <v>554</v>
      </c>
      <c r="AJ51" s="1036"/>
      <c r="AK51" s="1036"/>
      <c r="AL51" s="1036"/>
      <c r="AM51" s="1036" t="s">
        <v>528</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2020-11-11T07:05:08Z</dcterms:modified>
</cp:coreProperties>
</file>