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01 官会\"/>
    </mc:Choice>
  </mc:AlternateContent>
  <bookViews>
    <workbookView xWindow="0" yWindow="0" windowWidth="25455" windowHeight="97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<sst xmlns="http://schemas.openxmlformats.org/spreadsheetml/2006/main" count="2828" uniqueCount="652">
  <si>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</si>
  <si>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</si>
  <si>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</si>
  <si>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</si>
  <si>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</si>
  <si>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</si>
  <si>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</si>
  <si>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</si>
  <si>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</si>
  <si>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</si>
  <si>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</si>
  <si>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</si>
  <si>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</si>
  <si>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</si>
  <si>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</si>
  <si>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</si>
  <si>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</si>
  <si>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</si>
  <si>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</si>
  <si>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</si>
  <si>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</si>
  <si>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</si>
  <si>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</si>
  <si>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</si>
  <si>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</si>
  <si>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</si>
  <si>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</si>
  <si>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</si>
  <si>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</si>
  <si>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</si>
  <si>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</si>
  <si>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</si>
  <si>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</si>
  <si>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</si>
  <si>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</si>
  <si>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</si>
  <si>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</si>
  <si>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</si>
  <si>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</si>
  <si>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</si>
  <si>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</si>
  <si>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</si>
  <si>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</si>
  <si>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</si>
  <si>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</si>
  <si>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</si>
  <si>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</si>
  <si>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</si>
  <si>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</si>
  <si>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</si>
  <si>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</si>
  <si>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</si>
  <si>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</si>
  <si>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</si>
  <si>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</si>
  <si>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</si>
  <si>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</si>
  <si>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</si>
  <si>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</si>
  <si>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</si>
  <si>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</si>
  <si>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</si>
  <si>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</si>
  <si>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</si>
  <si>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</si>
  <si>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</si>
  <si>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</si>
  <si>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</si>
  <si>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</si>
  <si>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</si>
  <si>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</si>
  <si>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</si>
  <si>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</si>
  <si>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</si>
  <si>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</si>
  <si>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</si>
  <si>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</si>
  <si>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</si>
  <si>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</si>
  <si>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</si>
  <si>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</si>
  <si>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</si>
  <si>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</si>
  <si>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</si>
  <si>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</si>
  <si>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</si>
  <si>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</si>
  <si>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</si>
  <si>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</si>
  <si>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</si>
  <si>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</si>
  <si>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</si>
  <si>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</si>
  <si>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</si>
  <si>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</si>
  <si>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</si>
  <si>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</si>
  <si>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</si>
  <si>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</si>
  <si>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</si>
  <si>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</si>
  <si>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</si>
  <si>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</si>
  <si>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</si>
  <si>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</si>
  <si>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</si>
  <si>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</si>
  <si>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</si>
  <si>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</si>
  <si>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</si>
  <si>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</si>
  <si>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</si>
  <si>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</si>
  <si>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</si>
  <si>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</si>
  <si>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</si>
  <si>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</si>
  <si>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</si>
  <si>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</si>
  <si>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</si>
  <si>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</si>
  <si>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</si>
  <si>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</si>
  <si>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</si>
  <si>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</si>
  <si>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</si>
  <si>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</si>
  <si>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</si>
  <si>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</si>
  <si>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</si>
  <si>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</si>
  <si>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</si>
  <si>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</si>
  <si>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</si>
  <si>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</si>
  <si>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</si>
  <si>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</si>
  <si>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</si>
  <si>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</si>
  <si>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</si>
  <si>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</si>
  <si>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</si>
  <si>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</si>
  <si>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</si>
  <si>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</si>
  <si>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</si>
  <si>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</si>
  <si>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</si>
  <si>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</si>
  <si>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</si>
  <si>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</si>
  <si>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</si>
  <si>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</si>
  <si>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</si>
  <si>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</si>
  <si>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</si>
  <si>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</si>
  <si>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</si>
  <si>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</si>
  <si>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</si>
  <si>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</si>
  <si>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</si>
  <si>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</si>
  <si>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</si>
  <si>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</si>
  <si>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</si>
  <si>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</si>
  <si>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</si>
  <si>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</si>
  <si>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</si>
  <si>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</si>
  <si>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</si>
  <si>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</si>
  <si>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</si>
  <si>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</si>
  <si>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</si>
  <si>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</si>
  <si>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</si>
  <si>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</si>
  <si>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</si>
  <si>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</si>
  <si>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</si>
  <si>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</si>
  <si>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</si>
  <si>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</si>
  <si>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</si>
  <si>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</si>
  <si>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</si>
  <si>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</si>
  <si>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</si>
  <si>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</si>
  <si>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</si>
  <si>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</si>
  <si>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</si>
  <si>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</si>
  <si>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</si>
  <si>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</si>
  <si>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</si>
  <si>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</si>
  <si>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</si>
  <si>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</si>
  <si>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</si>
  <si>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</si>
  <si>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</si>
  <si>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</si>
  <si>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</si>
  <si>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</si>
  <si>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</si>
  <si>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</si>
  <si>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</si>
  <si>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</si>
  <si>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</si>
  <si>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</si>
  <si>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</si>
  <si>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</si>
  <si>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</si>
  <si>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</si>
  <si>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</si>
  <si>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</si>
  <si>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</si>
  <si>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</si>
  <si>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</si>
  <si>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</si>
  <si>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</si>
  <si>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</si>
  <si>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</si>
  <si>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</si>
  <si>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</si>
  <si>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</si>
  <si>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</si>
  <si>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</si>
  <si>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</si>
  <si>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</si>
  <si>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</si>
  <si>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</si>
  <si>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</si>
  <si>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</si>
  <si>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</si>
  <si>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</si>
  <si>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</si>
  <si>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</si>
  <si>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</si>
  <si>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</si>
  <si>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</si>
  <si>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</si>
  <si>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</si>
  <si>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</si>
  <si>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</si>
  <si>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</si>
  <si>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</si>
  <si>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</si>
  <si>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</si>
  <si>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</si>
  <si>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</si>
  <si>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</si>
  <si>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</si>
  <si>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</si>
  <si>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</si>
  <si>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</si>
  <si>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</si>
  <si>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</si>
  <si>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</si>
  <si>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</si>
  <si>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</si>
  <si>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</si>
  <si>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</si>
  <si>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</si>
  <si>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</si>
  <si>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</si>
  <si>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</si>
  <si>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</si>
  <si>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</si>
  <si>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</si>
  <si>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</si>
  <si>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</si>
  <si>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</si>
  <si>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</si>
  <si>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</si>
  <si>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</si>
  <si>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</si>
  <si>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</si>
  <si>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</si>
  <si>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</si>
  <si>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</si>
  <si>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</si>
  <si>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</si>
  <si>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</si>
  <si>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</si>
  <si>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</si>
  <si>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</si>
  <si>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</si>
  <si>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</si>
  <si>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</si>
  <si>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</si>
  <si>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</si>
  <si>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</si>
  <si>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</si>
  <si>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</si>
  <si>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</si>
  <si>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</si>
  <si>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</si>
  <si>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</si>
  <si>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</si>
  <si>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</si>
  <si>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</si>
  <si>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</si>
  <si>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</si>
  <si>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</si>
  <si>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</si>
  <si>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</si>
  <si>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</si>
  <si>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</si>
  <si>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</si>
  <si>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</si>
  <si>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</si>
  <si>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</si>
  <si>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</si>
  <si>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</si>
  <si>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</si>
  <si>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</si>
  <si>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</si>
  <si>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</si>
  <si>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</si>
  <si>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</si>
  <si>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</si>
  <si>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</si>
  <si>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</si>
  <si>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</si>
  <si>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</si>
  <si>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</si>
  <si>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</si>
  <si>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</si>
  <si>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</si>
  <si>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</si>
  <si>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</si>
  <si>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</si>
  <si>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</si>
  <si>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</si>
  <si>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</si>
  <si>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</si>
  <si>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</si>
  <si>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</si>
  <si>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</si>
  <si>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</si>
  <si>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</si>
  <si>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</si>
  <si>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</si>
  <si>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</si>
  <si>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</si>
  <si>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</si>
  <si>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</si>
  <si>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</si>
  <si>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</si>
  <si>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</si>
  <si>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</si>
  <si>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</si>
  <si>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</si>
  <si>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</si>
  <si>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</si>
  <si>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</si>
  <si>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</si>
  <si>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</si>
  <si>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</si>
  <si>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</si>
  <si>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</si>
  <si>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</si>
  <si>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</si>
  <si>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</si>
  <si>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</si>
  <si>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</si>
  <si>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</si>
  <si>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</si>
  <si>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</si>
  <si>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</si>
  <si>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</si>
  <si>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</si>
  <si>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</si>
  <si>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</si>
  <si>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</si>
  <si>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</si>
  <si>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</si>
  <si>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</si>
  <si>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</si>
  <si>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</si>
  <si>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</si>
  <si>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</si>
  <si>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</si>
  <si>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</si>
  <si>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</si>
  <si>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</si>
  <si>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</si>
  <si>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</si>
  <si>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</si>
  <si>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</si>
  <si>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</si>
  <si>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</si>
  <si>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</si>
  <si>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</si>
  <si>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</si>
  <si>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</si>
  <si>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</si>
  <si>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</si>
  <si>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</si>
  <si>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</si>
  <si>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</si>
  <si>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</si>
  <si>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</si>
  <si>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</si>
  <si>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</si>
  <si>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</si>
  <si>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</si>
  <si>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</si>
  <si>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</si>
  <si>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</si>
  <si>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</si>
  <si>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</si>
  <si>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</si>
  <si>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</si>
  <si>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</si>
  <si>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</si>
  <si>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</si>
  <si>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</si>
  <si>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</si>
  <si>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</si>
  <si>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</si>
  <si>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</si>
  <si>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</si>
  <si>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</si>
  <si>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</si>
  <si>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</si>
  <si>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</si>
  <si>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</si>
  <si>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</si>
  <si>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</si>
  <si>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</si>
  <si>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</si>
  <si>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</si>
  <si>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</si>
  <si>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</si>
  <si>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</si>
  <si>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</si>
  <si>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</si>
  <si>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</si>
  <si>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</si>
  <si>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</si>
  <si>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</si>
  <si>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</si>
  <si>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</si>
  <si>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</si>
  <si>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</si>
  <si>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</si>
  <si>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</si>
  <si>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</si>
  <si>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</si>
  <si>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</si>
  <si>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</si>
  <si>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</si>
  <si>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</si>
  <si>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</si>
  <si>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</si>
  <si>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</si>
  <si>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</si>
  <si>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</si>
  <si>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</si>
  <si>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</si>
  <si>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</si>
  <si>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</si>
  <si>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</si>
  <si>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</si>
  <si>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</si>
  <si>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</si>
  <si>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</si>
  <si>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</si>
  <si>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</si>
  <si>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</si>
  <si>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</si>
  <si>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</si>
  <si>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</si>
  <si>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</si>
  <si>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</si>
  <si>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</si>
  <si>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</si>
  <si>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</si>
  <si>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</si>
  <si>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</si>
  <si>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</si>
  <si>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</si>
  <si>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</si>
  <si>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</si>
  <si>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</si>
  <si>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</si>
  <si>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</si>
  <si>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</si>
  <si>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</si>
  <si>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</si>
  <si>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</si>
  <si>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</si>
  <si>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</si>
  <si>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</si>
  <si>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</si>
  <si>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</si>
  <si>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</si>
  <si>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</si>
  <si>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</si>
  <si>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</si>
  <si>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</si>
  <si>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</si>
  <si>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</si>
  <si>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</si>
  <si>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</si>
  <si>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</si>
  <si>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</si>
  <si>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</si>
  <si>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</si>
  <si>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</si>
  <si>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</si>
  <si>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</si>
  <si>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</si>
  <si>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</si>
  <si>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</si>
  <si>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</si>
  <si>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</si>
  <si>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</si>
  <si>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</si>
  <si>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</si>
  <si>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</si>
  <si>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</si>
  <si>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</si>
  <si>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</si>
  <si>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</si>
  <si>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</si>
  <si>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</si>
  <si>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</si>
  <si>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</si>
  <si>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</si>
  <si>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</si>
  <si>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</si>
  <si>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</si>
  <si>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</si>
  <si>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</si>
  <si>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</si>
  <si>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</si>
  <si>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</si>
  <si>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</si>
  <si>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</si>
  <si>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</si>
  <si>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</si>
  <si>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</si>
  <si>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</si>
  <si>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</si>
  <si>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</si>
  <si>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</si>
  <si>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</si>
  <si>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</si>
  <si>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</si>
  <si>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</si>
  <si>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</si>
  <si>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</si>
  <si>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</si>
  <si>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</si>
  <si>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</si>
  <si>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</si>
  <si>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</si>
  <si>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</si>
  <si>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</si>
  <si>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</si>
  <si>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</si>
  <si>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</si>
  <si>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</si>
  <si>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</si>
  <si>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</si>
  <si>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中央合同庁舎第５号館施設整備等事業</t>
    <phoneticPr fontId="5"/>
  </si>
  <si>
    <t>大臣官房（会計課）</t>
    <rPh sb="0" eb="2">
      <t>ダイジン</t>
    </rPh>
    <rPh sb="2" eb="4">
      <t>カンボウ</t>
    </rPh>
    <rPh sb="5" eb="8">
      <t>カイケイカ</t>
    </rPh>
    <phoneticPr fontId="5"/>
  </si>
  <si>
    <t>-</t>
  </si>
  <si>
    <t>-</t>
    <phoneticPr fontId="5"/>
  </si>
  <si>
    <t>○</t>
  </si>
  <si>
    <t>厚生労働省の庁舎等について、経年により老朽化した設備等の改修・整備を行うことにより、来庁者や職員の利便と公務の能率増進を図ることを目的とする。</t>
    <phoneticPr fontId="5"/>
  </si>
  <si>
    <t>-</t>
    <phoneticPr fontId="5"/>
  </si>
  <si>
    <t>-</t>
    <phoneticPr fontId="5"/>
  </si>
  <si>
    <t>-</t>
    <phoneticPr fontId="5"/>
  </si>
  <si>
    <t>-</t>
    <phoneticPr fontId="5"/>
  </si>
  <si>
    <t>施設整備費</t>
    <rPh sb="0" eb="2">
      <t>シセツ</t>
    </rPh>
    <rPh sb="2" eb="5">
      <t>セイビヒ</t>
    </rPh>
    <phoneticPr fontId="5"/>
  </si>
  <si>
    <t>施設施工庁費</t>
    <rPh sb="0" eb="2">
      <t>シセツ</t>
    </rPh>
    <rPh sb="2" eb="4">
      <t>セコウ</t>
    </rPh>
    <rPh sb="4" eb="6">
      <t>チョウヒ</t>
    </rPh>
    <phoneticPr fontId="5"/>
  </si>
  <si>
    <t>工期内の庁舎等の調査や改修工事等の完了</t>
    <rPh sb="0" eb="2">
      <t>コウキ</t>
    </rPh>
    <rPh sb="2" eb="3">
      <t>ナイ</t>
    </rPh>
    <rPh sb="4" eb="6">
      <t>チョウシャ</t>
    </rPh>
    <rPh sb="6" eb="7">
      <t>トウ</t>
    </rPh>
    <rPh sb="8" eb="10">
      <t>チョウサ</t>
    </rPh>
    <rPh sb="11" eb="13">
      <t>カイシュウ</t>
    </rPh>
    <rPh sb="13" eb="15">
      <t>コウジ</t>
    </rPh>
    <rPh sb="15" eb="16">
      <t>トウ</t>
    </rPh>
    <rPh sb="17" eb="19">
      <t>カンリョウ</t>
    </rPh>
    <phoneticPr fontId="5"/>
  </si>
  <si>
    <t>完了件数</t>
    <rPh sb="0" eb="2">
      <t>カンリョウ</t>
    </rPh>
    <rPh sb="2" eb="4">
      <t>ケンスウ</t>
    </rPh>
    <phoneticPr fontId="5"/>
  </si>
  <si>
    <t>件</t>
    <rPh sb="0" eb="1">
      <t>ケン</t>
    </rPh>
    <phoneticPr fontId="5"/>
  </si>
  <si>
    <t>調査及び工事完了報告</t>
    <rPh sb="0" eb="2">
      <t>チョウサ</t>
    </rPh>
    <rPh sb="2" eb="3">
      <t>オヨ</t>
    </rPh>
    <rPh sb="4" eb="6">
      <t>コウジ</t>
    </rPh>
    <rPh sb="6" eb="8">
      <t>カンリョウ</t>
    </rPh>
    <rPh sb="8" eb="10">
      <t>ホウコク</t>
    </rPh>
    <phoneticPr fontId="5"/>
  </si>
  <si>
    <t>庁舎等の調査や改修工事等の着手件数</t>
    <phoneticPr fontId="5"/>
  </si>
  <si>
    <t>件</t>
    <rPh sb="0" eb="1">
      <t>ケン</t>
    </rPh>
    <phoneticPr fontId="5"/>
  </si>
  <si>
    <t>Ｘ：「当該年度の執行額」／Ｙ：「当該年度の完了件数」</t>
  </si>
  <si>
    <t>百万円</t>
    <rPh sb="0" eb="3">
      <t>ヒャクマンエン</t>
    </rPh>
    <phoneticPr fontId="5"/>
  </si>
  <si>
    <t>　　Ｘ／Ｙ</t>
  </si>
  <si>
    <t>87/2</t>
  </si>
  <si>
    <t>356/3</t>
  </si>
  <si>
    <t>国が所有する庁舎等の機能を維持及び向上するために必要であり、公益に資する事業であるため、国民や社会のニーズを反映している。</t>
    <rPh sb="0" eb="1">
      <t>クニ</t>
    </rPh>
    <rPh sb="2" eb="4">
      <t>ショユウ</t>
    </rPh>
    <rPh sb="6" eb="8">
      <t>チョウシャ</t>
    </rPh>
    <rPh sb="8" eb="9">
      <t>トウ</t>
    </rPh>
    <rPh sb="10" eb="12">
      <t>キノウ</t>
    </rPh>
    <rPh sb="13" eb="15">
      <t>イジ</t>
    </rPh>
    <rPh sb="15" eb="16">
      <t>オヨ</t>
    </rPh>
    <rPh sb="17" eb="19">
      <t>コウジョウ</t>
    </rPh>
    <rPh sb="24" eb="26">
      <t>ヒツヨウ</t>
    </rPh>
    <rPh sb="30" eb="32">
      <t>コウエキ</t>
    </rPh>
    <rPh sb="33" eb="34">
      <t>シ</t>
    </rPh>
    <rPh sb="36" eb="38">
      <t>ジギョウ</t>
    </rPh>
    <rPh sb="44" eb="46">
      <t>コクミン</t>
    </rPh>
    <rPh sb="47" eb="49">
      <t>シャカイ</t>
    </rPh>
    <rPh sb="54" eb="56">
      <t>ハンエイ</t>
    </rPh>
    <phoneticPr fontId="5"/>
  </si>
  <si>
    <t>国が所有する庁舎等の改修工事であるため、国が実施すべき事業である。</t>
    <rPh sb="0" eb="1">
      <t>クニ</t>
    </rPh>
    <rPh sb="2" eb="4">
      <t>ショユウ</t>
    </rPh>
    <rPh sb="6" eb="8">
      <t>チョウシャ</t>
    </rPh>
    <rPh sb="8" eb="9">
      <t>トウ</t>
    </rPh>
    <rPh sb="10" eb="12">
      <t>カイシュウ</t>
    </rPh>
    <rPh sb="12" eb="14">
      <t>コウジ</t>
    </rPh>
    <rPh sb="20" eb="21">
      <t>クニ</t>
    </rPh>
    <rPh sb="22" eb="24">
      <t>ジッシ</t>
    </rPh>
    <rPh sb="27" eb="29">
      <t>ジギョウ</t>
    </rPh>
    <phoneticPr fontId="5"/>
  </si>
  <si>
    <t>国が所有する庁舎等の機能を維持及び向上するために必要とされる優先度の高い事業である。</t>
    <rPh sb="0" eb="1">
      <t>クニ</t>
    </rPh>
    <rPh sb="2" eb="4">
      <t>ショユウ</t>
    </rPh>
    <rPh sb="6" eb="8">
      <t>チョウシャ</t>
    </rPh>
    <rPh sb="8" eb="9">
      <t>トウ</t>
    </rPh>
    <rPh sb="10" eb="12">
      <t>キノウ</t>
    </rPh>
    <rPh sb="13" eb="15">
      <t>イジ</t>
    </rPh>
    <rPh sb="15" eb="16">
      <t>オヨ</t>
    </rPh>
    <rPh sb="17" eb="19">
      <t>コウジョウ</t>
    </rPh>
    <rPh sb="24" eb="26">
      <t>ヒツヨウ</t>
    </rPh>
    <rPh sb="30" eb="33">
      <t>ユウセンド</t>
    </rPh>
    <rPh sb="34" eb="35">
      <t>タカ</t>
    </rPh>
    <rPh sb="36" eb="38">
      <t>ジギョウ</t>
    </rPh>
    <phoneticPr fontId="5"/>
  </si>
  <si>
    <t>有</t>
  </si>
  <si>
    <t>‐</t>
  </si>
  <si>
    <t>△</t>
  </si>
  <si>
    <t>一般競争入札により調達を実施又は実施予定であり、妥当である。</t>
    <rPh sb="0" eb="2">
      <t>イッパン</t>
    </rPh>
    <rPh sb="2" eb="4">
      <t>キョウソウ</t>
    </rPh>
    <rPh sb="4" eb="6">
      <t>ニュウサツ</t>
    </rPh>
    <rPh sb="9" eb="11">
      <t>チョウタツ</t>
    </rPh>
    <rPh sb="12" eb="14">
      <t>ジッシ</t>
    </rPh>
    <rPh sb="14" eb="15">
      <t>マタ</t>
    </rPh>
    <rPh sb="16" eb="18">
      <t>ジッシ</t>
    </rPh>
    <rPh sb="18" eb="20">
      <t>ヨテイ</t>
    </rPh>
    <rPh sb="24" eb="26">
      <t>ダトウ</t>
    </rPh>
    <phoneticPr fontId="5"/>
  </si>
  <si>
    <t>整備計画に基づき、真に必要な費目に限定して支出している。</t>
    <rPh sb="0" eb="2">
      <t>セイビ</t>
    </rPh>
    <rPh sb="2" eb="4">
      <t>ケイカク</t>
    </rPh>
    <rPh sb="5" eb="6">
      <t>モト</t>
    </rPh>
    <rPh sb="9" eb="10">
      <t>シン</t>
    </rPh>
    <rPh sb="11" eb="13">
      <t>ヒツヨウ</t>
    </rPh>
    <rPh sb="14" eb="16">
      <t>ヒモク</t>
    </rPh>
    <rPh sb="17" eb="19">
      <t>ゲンテイ</t>
    </rPh>
    <rPh sb="21" eb="23">
      <t>シシュツ</t>
    </rPh>
    <phoneticPr fontId="5"/>
  </si>
  <si>
    <t>一般競争入札により最小限のコストで事業を実施している。</t>
    <rPh sb="0" eb="2">
      <t>イッパン</t>
    </rPh>
    <rPh sb="2" eb="4">
      <t>キョウソウ</t>
    </rPh>
    <rPh sb="4" eb="6">
      <t>ニュウサツ</t>
    </rPh>
    <rPh sb="9" eb="12">
      <t>サイショウゲン</t>
    </rPh>
    <rPh sb="17" eb="19">
      <t>ジギョウ</t>
    </rPh>
    <rPh sb="20" eb="22">
      <t>ジッシ</t>
    </rPh>
    <phoneticPr fontId="5"/>
  </si>
  <si>
    <t>活動実績はほぼ見込みどおり推移している。</t>
    <rPh sb="0" eb="2">
      <t>カツドウ</t>
    </rPh>
    <rPh sb="2" eb="4">
      <t>ジッセキ</t>
    </rPh>
    <rPh sb="7" eb="9">
      <t>ミコ</t>
    </rPh>
    <rPh sb="13" eb="15">
      <t>スイイ</t>
    </rPh>
    <phoneticPr fontId="6"/>
  </si>
  <si>
    <t>整備された施設については、国の庁舎等の施設として活用されている。</t>
    <rPh sb="0" eb="2">
      <t>セイビ</t>
    </rPh>
    <rPh sb="5" eb="7">
      <t>シセツ</t>
    </rPh>
    <rPh sb="13" eb="14">
      <t>クニ</t>
    </rPh>
    <rPh sb="15" eb="17">
      <t>チョウシャ</t>
    </rPh>
    <rPh sb="17" eb="18">
      <t>トウ</t>
    </rPh>
    <rPh sb="19" eb="21">
      <t>シセツ</t>
    </rPh>
    <rPh sb="24" eb="26">
      <t>カツヨウ</t>
    </rPh>
    <phoneticPr fontId="6"/>
  </si>
  <si>
    <t>20</t>
  </si>
  <si>
    <t>930</t>
  </si>
  <si>
    <t>936</t>
  </si>
  <si>
    <t>904</t>
  </si>
  <si>
    <t>931</t>
  </si>
  <si>
    <t>911</t>
    <phoneticPr fontId="5"/>
  </si>
  <si>
    <t>大臣官房会計課管理室
大臣官房会計課福利厚生室</t>
    <rPh sb="0" eb="2">
      <t>ダイジン</t>
    </rPh>
    <rPh sb="2" eb="4">
      <t>カンボウ</t>
    </rPh>
    <rPh sb="4" eb="7">
      <t>カイケイカ</t>
    </rPh>
    <rPh sb="7" eb="10">
      <t>カンリシツ</t>
    </rPh>
    <rPh sb="11" eb="13">
      <t>ダイジン</t>
    </rPh>
    <rPh sb="13" eb="15">
      <t>カンボウ</t>
    </rPh>
    <rPh sb="15" eb="18">
      <t>カイケイカ</t>
    </rPh>
    <rPh sb="18" eb="20">
      <t>フクリ</t>
    </rPh>
    <rPh sb="20" eb="23">
      <t>コウセイシツ</t>
    </rPh>
    <phoneticPr fontId="5"/>
  </si>
  <si>
    <t>大前　祐治
橋爪　良雄</t>
    <rPh sb="0" eb="2">
      <t>オオマエ</t>
    </rPh>
    <rPh sb="3" eb="5">
      <t>ユウジ</t>
    </rPh>
    <rPh sb="6" eb="8">
      <t>ハシヅメ</t>
    </rPh>
    <rPh sb="9" eb="11">
      <t>ヨシオ</t>
    </rPh>
    <phoneticPr fontId="5"/>
  </si>
  <si>
    <t>-</t>
    <phoneticPr fontId="5"/>
  </si>
  <si>
    <t>-</t>
    <phoneticPr fontId="5"/>
  </si>
  <si>
    <t>設計業務費</t>
    <rPh sb="0" eb="2">
      <t>セッケイ</t>
    </rPh>
    <rPh sb="2" eb="5">
      <t>ギョウムヒ</t>
    </rPh>
    <phoneticPr fontId="5"/>
  </si>
  <si>
    <t>中央合同庁舎第５号館全熱交換器内部部品（ローター等）更新工事実施設計業務</t>
    <rPh sb="0" eb="2">
      <t>チュウオウ</t>
    </rPh>
    <rPh sb="2" eb="4">
      <t>ゴウドウ</t>
    </rPh>
    <rPh sb="4" eb="6">
      <t>チョウシャ</t>
    </rPh>
    <rPh sb="6" eb="7">
      <t>ダイ</t>
    </rPh>
    <rPh sb="8" eb="10">
      <t>ゴウカン</t>
    </rPh>
    <rPh sb="10" eb="12">
      <t>ゼンネツ</t>
    </rPh>
    <rPh sb="12" eb="15">
      <t>コウカンキ</t>
    </rPh>
    <rPh sb="15" eb="17">
      <t>ナイブ</t>
    </rPh>
    <rPh sb="17" eb="19">
      <t>ブヒン</t>
    </rPh>
    <rPh sb="24" eb="25">
      <t>トウ</t>
    </rPh>
    <rPh sb="26" eb="28">
      <t>コウシン</t>
    </rPh>
    <rPh sb="28" eb="30">
      <t>コウジ</t>
    </rPh>
    <rPh sb="30" eb="32">
      <t>ジッシ</t>
    </rPh>
    <rPh sb="32" eb="34">
      <t>セッケイ</t>
    </rPh>
    <rPh sb="34" eb="36">
      <t>ギョウム</t>
    </rPh>
    <phoneticPr fontId="5"/>
  </si>
  <si>
    <t>中央合同庁舎第５号館設備の設計業務（消火設備用ポンプ更新工事、塵芥処理設備更新工事）</t>
    <rPh sb="0" eb="7">
      <t>チュウオウゴウドウチョウシャダイ</t>
    </rPh>
    <rPh sb="8" eb="10">
      <t>ゴウカン</t>
    </rPh>
    <rPh sb="10" eb="12">
      <t>セツビ</t>
    </rPh>
    <rPh sb="13" eb="15">
      <t>セッケイ</t>
    </rPh>
    <rPh sb="15" eb="17">
      <t>ギョウム</t>
    </rPh>
    <rPh sb="18" eb="20">
      <t>ショウカ</t>
    </rPh>
    <rPh sb="20" eb="22">
      <t>セツビ</t>
    </rPh>
    <rPh sb="22" eb="23">
      <t>ヨウ</t>
    </rPh>
    <rPh sb="26" eb="28">
      <t>コウシン</t>
    </rPh>
    <rPh sb="28" eb="30">
      <t>コウジ</t>
    </rPh>
    <rPh sb="31" eb="33">
      <t>ジンカイ</t>
    </rPh>
    <rPh sb="33" eb="35">
      <t>ショリ</t>
    </rPh>
    <rPh sb="35" eb="37">
      <t>セツビ</t>
    </rPh>
    <rPh sb="37" eb="39">
      <t>コウシン</t>
    </rPh>
    <rPh sb="39" eb="41">
      <t>コウジ</t>
    </rPh>
    <phoneticPr fontId="5"/>
  </si>
  <si>
    <t>工事費</t>
    <rPh sb="0" eb="3">
      <t>コウジヒ</t>
    </rPh>
    <phoneticPr fontId="5"/>
  </si>
  <si>
    <t>中央合同庁舎第５号館ガス系消火設備更新工事</t>
    <rPh sb="0" eb="2">
      <t>チュウオウ</t>
    </rPh>
    <rPh sb="2" eb="4">
      <t>ゴウドウ</t>
    </rPh>
    <rPh sb="4" eb="6">
      <t>チョウシャ</t>
    </rPh>
    <rPh sb="6" eb="7">
      <t>ダイ</t>
    </rPh>
    <rPh sb="8" eb="10">
      <t>ゴウカン</t>
    </rPh>
    <rPh sb="12" eb="13">
      <t>ケイ</t>
    </rPh>
    <rPh sb="13" eb="15">
      <t>ショウカ</t>
    </rPh>
    <rPh sb="15" eb="17">
      <t>セツビ</t>
    </rPh>
    <rPh sb="17" eb="19">
      <t>コウシン</t>
    </rPh>
    <rPh sb="19" eb="21">
      <t>コウジ</t>
    </rPh>
    <phoneticPr fontId="5"/>
  </si>
  <si>
    <t>中央合同庁舎第５号館中水道設備内部部品更新設計業務</t>
    <rPh sb="0" eb="7">
      <t>チュウオウゴウドウチョウシャダイ</t>
    </rPh>
    <rPh sb="8" eb="10">
      <t>ゴウカン</t>
    </rPh>
    <rPh sb="10" eb="13">
      <t>チュウスイドウ</t>
    </rPh>
    <rPh sb="13" eb="15">
      <t>セツビ</t>
    </rPh>
    <rPh sb="15" eb="17">
      <t>ナイブ</t>
    </rPh>
    <rPh sb="17" eb="19">
      <t>ブヒン</t>
    </rPh>
    <rPh sb="19" eb="21">
      <t>コウシン</t>
    </rPh>
    <rPh sb="21" eb="23">
      <t>セッケイ</t>
    </rPh>
    <rPh sb="23" eb="25">
      <t>ギョウム</t>
    </rPh>
    <phoneticPr fontId="5"/>
  </si>
  <si>
    <t>（株）蒼設備設計</t>
  </si>
  <si>
    <t>中央合同庁舎第５号館設備の設計業務（消火設備用ポンプ更新工事、塵芥処理設備更新工事）</t>
    <phoneticPr fontId="5"/>
  </si>
  <si>
    <t>－</t>
    <phoneticPr fontId="5"/>
  </si>
  <si>
    <t>－</t>
    <phoneticPr fontId="5"/>
  </si>
  <si>
    <t>（株）日永設計</t>
    <rPh sb="0" eb="3">
      <t>カブ</t>
    </rPh>
    <rPh sb="3" eb="5">
      <t>ニチエイ</t>
    </rPh>
    <rPh sb="5" eb="7">
      <t>セッケイ</t>
    </rPh>
    <phoneticPr fontId="5"/>
  </si>
  <si>
    <t>中央合同庁舎第５号館設備の設計業務（ガス系消火設備更新工事、ターボ冷凍機更新工事、放送設備更新工事）</t>
    <rPh sb="0" eb="7">
      <t>チュウオウゴウドウチョウシャダイ</t>
    </rPh>
    <rPh sb="8" eb="10">
      <t>ゴウカン</t>
    </rPh>
    <rPh sb="10" eb="12">
      <t>セツビ</t>
    </rPh>
    <rPh sb="13" eb="15">
      <t>セッケイ</t>
    </rPh>
    <rPh sb="15" eb="17">
      <t>ギョウム</t>
    </rPh>
    <rPh sb="20" eb="21">
      <t>ケイ</t>
    </rPh>
    <rPh sb="21" eb="23">
      <t>ショウカ</t>
    </rPh>
    <rPh sb="23" eb="25">
      <t>セツビ</t>
    </rPh>
    <rPh sb="25" eb="27">
      <t>コウシン</t>
    </rPh>
    <rPh sb="27" eb="29">
      <t>コウジ</t>
    </rPh>
    <rPh sb="33" eb="36">
      <t>レイトウキ</t>
    </rPh>
    <rPh sb="36" eb="38">
      <t>コウシン</t>
    </rPh>
    <rPh sb="38" eb="40">
      <t>コウジ</t>
    </rPh>
    <rPh sb="41" eb="43">
      <t>ホウソウ</t>
    </rPh>
    <rPh sb="43" eb="45">
      <t>セツビ</t>
    </rPh>
    <rPh sb="45" eb="47">
      <t>コウシン</t>
    </rPh>
    <rPh sb="47" eb="49">
      <t>コウジ</t>
    </rPh>
    <phoneticPr fontId="5"/>
  </si>
  <si>
    <t>中央合同庁舎第５号館改修機械設備その他工事（ターボ冷凍機更新工事、ガス系消火設備更新工事）</t>
    <rPh sb="10" eb="12">
      <t>カイシュウ</t>
    </rPh>
    <rPh sb="12" eb="14">
      <t>キカイ</t>
    </rPh>
    <rPh sb="14" eb="16">
      <t>セツビ</t>
    </rPh>
    <rPh sb="18" eb="19">
      <t>タ</t>
    </rPh>
    <rPh sb="25" eb="28">
      <t>レイトウキ</t>
    </rPh>
    <rPh sb="28" eb="30">
      <t>コウシン</t>
    </rPh>
    <rPh sb="30" eb="32">
      <t>コウジ</t>
    </rPh>
    <rPh sb="35" eb="36">
      <t>ケイ</t>
    </rPh>
    <rPh sb="36" eb="38">
      <t>ショウカ</t>
    </rPh>
    <rPh sb="38" eb="40">
      <t>セツビ</t>
    </rPh>
    <rPh sb="40" eb="42">
      <t>コウシン</t>
    </rPh>
    <rPh sb="42" eb="44">
      <t>コウジ</t>
    </rPh>
    <phoneticPr fontId="5"/>
  </si>
  <si>
    <t>E</t>
  </si>
  <si>
    <t>新菱冷熱工業（株）</t>
    <phoneticPr fontId="5"/>
  </si>
  <si>
    <t>新菱冷熱工業（株）</t>
    <phoneticPr fontId="5"/>
  </si>
  <si>
    <t>中央合同庁舎第５号館改修機械設備その他工事（ターボ冷凍機更新工事、ガス系消火設備更新工事）</t>
    <phoneticPr fontId="5"/>
  </si>
  <si>
    <t>中央合同庁舎第５号館中水道設備内部部品更新設計業務</t>
    <phoneticPr fontId="5"/>
  </si>
  <si>
    <t>（株）蒼設備設計</t>
    <phoneticPr fontId="5"/>
  </si>
  <si>
    <t>（株）ピー・エス設計</t>
    <phoneticPr fontId="5"/>
  </si>
  <si>
    <t>-</t>
    <phoneticPr fontId="5"/>
  </si>
  <si>
    <t>中央合同庁舎第５号館全熱交換器内部部品（ローター等）更新工事実施設計業務</t>
    <phoneticPr fontId="5"/>
  </si>
  <si>
    <t>原則として、一般競争入札を行い競争性を確保しながら支出先を選定している。
中央合同庁舎第５号館全熱交換器内部部品（ローター等）更新工事実施設計業務については、入札者数が0者であったため、今後、入札公告を行う際には事業者への声かけ等を行うことにより、競争性が確保されるように改善する。</t>
    <rPh sb="0" eb="2">
      <t>ゲンソク</t>
    </rPh>
    <rPh sb="6" eb="8">
      <t>イッパン</t>
    </rPh>
    <rPh sb="8" eb="10">
      <t>キョウソウ</t>
    </rPh>
    <rPh sb="10" eb="12">
      <t>ニュウサツ</t>
    </rPh>
    <rPh sb="13" eb="14">
      <t>オコナ</t>
    </rPh>
    <rPh sb="15" eb="18">
      <t>キョウソウセイ</t>
    </rPh>
    <rPh sb="19" eb="21">
      <t>カクホ</t>
    </rPh>
    <rPh sb="25" eb="27">
      <t>シシュツ</t>
    </rPh>
    <rPh sb="27" eb="28">
      <t>サキ</t>
    </rPh>
    <rPh sb="29" eb="31">
      <t>センテイ</t>
    </rPh>
    <rPh sb="79" eb="82">
      <t>ニュウサツシャ</t>
    </rPh>
    <rPh sb="82" eb="83">
      <t>スウ</t>
    </rPh>
    <rPh sb="85" eb="86">
      <t>シャ</t>
    </rPh>
    <rPh sb="93" eb="95">
      <t>コンゴ</t>
    </rPh>
    <rPh sb="96" eb="98">
      <t>ニュウサツ</t>
    </rPh>
    <rPh sb="98" eb="100">
      <t>コウコク</t>
    </rPh>
    <rPh sb="101" eb="102">
      <t>オコナ</t>
    </rPh>
    <rPh sb="103" eb="104">
      <t>サイ</t>
    </rPh>
    <rPh sb="106" eb="109">
      <t>ジギョウシャ</t>
    </rPh>
    <rPh sb="111" eb="112">
      <t>コエ</t>
    </rPh>
    <rPh sb="114" eb="115">
      <t>トウ</t>
    </rPh>
    <rPh sb="116" eb="117">
      <t>オコナ</t>
    </rPh>
    <rPh sb="124" eb="127">
      <t>キョウソウセイ</t>
    </rPh>
    <rPh sb="128" eb="130">
      <t>カクホ</t>
    </rPh>
    <rPh sb="136" eb="138">
      <t>カイゼン</t>
    </rPh>
    <phoneticPr fontId="5"/>
  </si>
  <si>
    <t>競争入札により契約価格が安価になったためであり、妥当である。</t>
    <rPh sb="0" eb="2">
      <t>キョウソウ</t>
    </rPh>
    <rPh sb="2" eb="4">
      <t>ニュウサツ</t>
    </rPh>
    <rPh sb="7" eb="9">
      <t>ケイヤク</t>
    </rPh>
    <rPh sb="9" eb="11">
      <t>カカク</t>
    </rPh>
    <rPh sb="12" eb="14">
      <t>アンカ</t>
    </rPh>
    <rPh sb="24" eb="26">
      <t>ダトウ</t>
    </rPh>
    <phoneticPr fontId="5"/>
  </si>
  <si>
    <t>一部工事について、工事進捗に伴う現場確認により計画の見直しがあったため、繰越を行ったものがあった。</t>
    <rPh sb="0" eb="2">
      <t>イチブ</t>
    </rPh>
    <rPh sb="2" eb="4">
      <t>コウジ</t>
    </rPh>
    <rPh sb="9" eb="11">
      <t>コウジ</t>
    </rPh>
    <rPh sb="11" eb="13">
      <t>シンチョク</t>
    </rPh>
    <rPh sb="14" eb="15">
      <t>トモナ</t>
    </rPh>
    <rPh sb="16" eb="18">
      <t>ゲンバ</t>
    </rPh>
    <rPh sb="18" eb="20">
      <t>カクニン</t>
    </rPh>
    <rPh sb="23" eb="25">
      <t>ケイカク</t>
    </rPh>
    <rPh sb="26" eb="28">
      <t>ミナオ</t>
    </rPh>
    <rPh sb="36" eb="38">
      <t>クリコシ</t>
    </rPh>
    <rPh sb="39" eb="40">
      <t>オコナ</t>
    </rPh>
    <phoneticPr fontId="6"/>
  </si>
  <si>
    <t>・平成30年度においては、工事進捗に伴う現場確認により計画の見直しを行ったため、繰越を行っており、成果実績が当初見込みを下回った。
・一般競争入札による競争性のある調達を実施しており、最小限のコストで事業を実施できた。</t>
    <rPh sb="5" eb="7">
      <t>ネンド</t>
    </rPh>
    <phoneticPr fontId="5"/>
  </si>
  <si>
    <t>・工事の着手及び進捗に遅れが生じないよう、事前の調査やスケジュール管理等を適切に実施し、当初見込みに沿った執行を達成できるように努める。
・今後についても、引き続き、一般競争入札を実施し、可能な限り低コストで事業を行えるよう努める。
・計画変更により工期内に完了しなかった工事があったが、今後も老朽化等のために真に必要となる設備等の改修・整備を行っていく。</t>
    <rPh sb="4" eb="6">
      <t>チャクシュ</t>
    </rPh>
    <rPh sb="6" eb="7">
      <t>オヨ</t>
    </rPh>
    <rPh sb="118" eb="120">
      <t>ケイカク</t>
    </rPh>
    <rPh sb="120" eb="122">
      <t>ヘンコウ</t>
    </rPh>
    <rPh sb="125" eb="127">
      <t>コウキ</t>
    </rPh>
    <rPh sb="127" eb="128">
      <t>ナイ</t>
    </rPh>
    <rPh sb="129" eb="131">
      <t>カンリョウ</t>
    </rPh>
    <rPh sb="136" eb="138">
      <t>コウジ</t>
    </rPh>
    <rPh sb="144" eb="146">
      <t>コンゴ</t>
    </rPh>
    <rPh sb="147" eb="149">
      <t>ロウキュウ</t>
    </rPh>
    <rPh sb="149" eb="150">
      <t>カ</t>
    </rPh>
    <rPh sb="150" eb="151">
      <t>トウ</t>
    </rPh>
    <rPh sb="162" eb="164">
      <t>セツビ</t>
    </rPh>
    <rPh sb="164" eb="165">
      <t>トウ</t>
    </rPh>
    <rPh sb="166" eb="168">
      <t>カイシュウ</t>
    </rPh>
    <rPh sb="169" eb="171">
      <t>セイビ</t>
    </rPh>
    <rPh sb="172" eb="173">
      <t>オコナ</t>
    </rPh>
    <phoneticPr fontId="5"/>
  </si>
  <si>
    <t>102/8</t>
    <phoneticPr fontId="5"/>
  </si>
  <si>
    <t>　厚生労働省の庁舎等については、築後31年以上経過しており、老朽化が進行している状況にある。このような状況を踏まえ、個々の設備等の不具合発生頻度、耐用年数及び緊急度により、時宜に応じた計画的な改修や更新等を実施している。
　平成31年度においては、経年劣化による損傷が著しく、早急な改修が必要となっている、①中央合同庁舎第５号館ターボ冷凍機更新工事、②中央合同庁舎第５号放送設備更新工事、③中央合同庁舎第５号館誘導灯設備改修工事、④厚生労働省駒沢宿舎改修工事を実施する。</t>
    <rPh sb="77" eb="78">
      <t>オヨ</t>
    </rPh>
    <rPh sb="195" eb="197">
      <t>チュウオウ</t>
    </rPh>
    <rPh sb="197" eb="199">
      <t>ゴウドウ</t>
    </rPh>
    <rPh sb="199" eb="201">
      <t>チョウシャ</t>
    </rPh>
    <rPh sb="201" eb="202">
      <t>ダイ</t>
    </rPh>
    <rPh sb="203" eb="205">
      <t>ゴウカン</t>
    </rPh>
    <rPh sb="205" eb="208">
      <t>ユウドウトウ</t>
    </rPh>
    <rPh sb="208" eb="210">
      <t>セツビ</t>
    </rPh>
    <rPh sb="210" eb="212">
      <t>カイシュウ</t>
    </rPh>
    <rPh sb="212" eb="214">
      <t>コウジ</t>
    </rPh>
    <rPh sb="216" eb="218">
      <t>コウセイ</t>
    </rPh>
    <rPh sb="218" eb="221">
      <t>ロウドウショウ</t>
    </rPh>
    <rPh sb="221" eb="223">
      <t>コマザワ</t>
    </rPh>
    <rPh sb="223" eb="225">
      <t>シュクシャ</t>
    </rPh>
    <rPh sb="225" eb="227">
      <t>カイシュウ</t>
    </rPh>
    <rPh sb="227" eb="229">
      <t>コウジ</t>
    </rPh>
    <phoneticPr fontId="5"/>
  </si>
  <si>
    <t>・官公庁施設の建設等に関する法律
・国家公務員宿舎法第５条</t>
    <rPh sb="1" eb="4">
      <t>カンコウチョウ</t>
    </rPh>
    <rPh sb="4" eb="6">
      <t>シセツ</t>
    </rPh>
    <rPh sb="7" eb="9">
      <t>ケンセツ</t>
    </rPh>
    <rPh sb="9" eb="10">
      <t>トウ</t>
    </rPh>
    <rPh sb="11" eb="12">
      <t>カン</t>
    </rPh>
    <rPh sb="14" eb="16">
      <t>ホウリツ</t>
    </rPh>
    <rPh sb="18" eb="20">
      <t>コッカ</t>
    </rPh>
    <rPh sb="20" eb="23">
      <t>コウムイン</t>
    </rPh>
    <rPh sb="23" eb="25">
      <t>シュクシャ</t>
    </rPh>
    <rPh sb="25" eb="26">
      <t>ホウ</t>
    </rPh>
    <rPh sb="26" eb="27">
      <t>ダイ</t>
    </rPh>
    <rPh sb="28" eb="29">
      <t>ジョウ</t>
    </rPh>
    <phoneticPr fontId="5"/>
  </si>
  <si>
    <t>344/6</t>
    <phoneticPr fontId="5"/>
  </si>
  <si>
    <t>-</t>
    <phoneticPr fontId="5"/>
  </si>
  <si>
    <t>-</t>
    <phoneticPr fontId="5"/>
  </si>
  <si>
    <t>-</t>
    <phoneticPr fontId="5"/>
  </si>
  <si>
    <t>-</t>
    <phoneticPr fontId="5"/>
  </si>
  <si>
    <t>-</t>
    <phoneticPr fontId="5"/>
  </si>
  <si>
    <t>工事進捗に伴う現場確認により計画を見直したこと及び資材の入手難により繰越を行っており、妥当である。</t>
    <rPh sb="0" eb="2">
      <t>コウジ</t>
    </rPh>
    <rPh sb="2" eb="4">
      <t>シンチョク</t>
    </rPh>
    <rPh sb="5" eb="6">
      <t>トモナ</t>
    </rPh>
    <rPh sb="7" eb="9">
      <t>ゲンバ</t>
    </rPh>
    <rPh sb="9" eb="11">
      <t>カクニン</t>
    </rPh>
    <rPh sb="14" eb="16">
      <t>ケイカク</t>
    </rPh>
    <rPh sb="17" eb="19">
      <t>ミナオ</t>
    </rPh>
    <rPh sb="23" eb="24">
      <t>オヨ</t>
    </rPh>
    <rPh sb="25" eb="27">
      <t>シザイ</t>
    </rPh>
    <rPh sb="28" eb="30">
      <t>ニュウシュ</t>
    </rPh>
    <rPh sb="30" eb="31">
      <t>ナン</t>
    </rPh>
    <rPh sb="34" eb="36">
      <t>クリコシ</t>
    </rPh>
    <rPh sb="37" eb="38">
      <t>オコナ</t>
    </rPh>
    <rPh sb="43" eb="45">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</si>
</sst>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19249</xdr:colOff>
      <xdr:row>740</xdr:row>
      <xdr:rowOff>64359</xdr:rowOff>
    </xdr:from>
    <xdr:to>
      <xdr:col>31</xdr:col>
      <xdr:colOff>97053</xdr:colOff>
      <xdr:row>742</xdr:row>
      <xdr:rowOff>86570</xdr:rowOff>
    </xdr:to>
    <xdr:sp macro="" textlink="">
      <xdr:nvSpPr>
        <xdr:cNvPr id="3" name="正方形/長方形 2"/>
        <xdr:cNvSpPr/>
      </xdr:nvSpPr>
      <xdr:spPr bwMode="auto">
        <a:xfrm>
          <a:off x="4961952" y="30274055"/>
          <a:ext cx="1519425" cy="717279"/>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ja-JP" altLang="en-US" sz="1100">
              <a:solidFill>
                <a:schemeClr val="tx1"/>
              </a:solidFill>
              <a:latin typeface="+mn-ea"/>
              <a:ea typeface="+mn-ea"/>
              <a:cs typeface="メイリオ" pitchFamily="50" charset="-128"/>
            </a:rPr>
            <a:t>厚生労働省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102</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39</xdr:col>
      <xdr:colOff>19250</xdr:colOff>
      <xdr:row>745</xdr:row>
      <xdr:rowOff>114925</xdr:rowOff>
    </xdr:from>
    <xdr:to>
      <xdr:col>46</xdr:col>
      <xdr:colOff>97053</xdr:colOff>
      <xdr:row>747</xdr:row>
      <xdr:rowOff>137137</xdr:rowOff>
    </xdr:to>
    <xdr:sp macro="" textlink="">
      <xdr:nvSpPr>
        <xdr:cNvPr id="4" name="正方形/長方形 3"/>
        <xdr:cNvSpPr/>
      </xdr:nvSpPr>
      <xdr:spPr bwMode="auto">
        <a:xfrm>
          <a:off x="8051142" y="32062290"/>
          <a:ext cx="1519425" cy="717279"/>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ja-JP" altLang="en-US" sz="1100">
              <a:solidFill>
                <a:schemeClr val="tx1"/>
              </a:solidFill>
              <a:latin typeface="+mn-ea"/>
              <a:ea typeface="+mn-ea"/>
              <a:cs typeface="メイリオ" pitchFamily="50" charset="-128"/>
            </a:rPr>
            <a:t>国土交通省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100</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39</xdr:col>
      <xdr:colOff>6721</xdr:colOff>
      <xdr:row>750</xdr:row>
      <xdr:rowOff>179234</xdr:rowOff>
    </xdr:from>
    <xdr:to>
      <xdr:col>46</xdr:col>
      <xdr:colOff>84524</xdr:colOff>
      <xdr:row>752</xdr:row>
      <xdr:rowOff>209511</xdr:rowOff>
    </xdr:to>
    <xdr:sp macro="" textlink="">
      <xdr:nvSpPr>
        <xdr:cNvPr id="6" name="正方形/長方形 5"/>
        <xdr:cNvSpPr/>
      </xdr:nvSpPr>
      <xdr:spPr bwMode="auto">
        <a:xfrm>
          <a:off x="7931521" y="33821534"/>
          <a:ext cx="1500203" cy="741477"/>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E</a:t>
          </a:r>
          <a:r>
            <a:rPr kumimoji="1" lang="ja-JP" altLang="en-US" sz="1100">
              <a:solidFill>
                <a:schemeClr val="tx1"/>
              </a:solidFill>
              <a:latin typeface="+mn-ea"/>
              <a:ea typeface="+mn-ea"/>
              <a:cs typeface="メイリオ" pitchFamily="50" charset="-128"/>
            </a:rPr>
            <a:t>．新菱冷熱工業（株）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92</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29</xdr:col>
      <xdr:colOff>63844</xdr:colOff>
      <xdr:row>750</xdr:row>
      <xdr:rowOff>153662</xdr:rowOff>
    </xdr:from>
    <xdr:to>
      <xdr:col>36</xdr:col>
      <xdr:colOff>137565</xdr:colOff>
      <xdr:row>752</xdr:row>
      <xdr:rowOff>183939</xdr:rowOff>
    </xdr:to>
    <xdr:sp macro="" textlink="">
      <xdr:nvSpPr>
        <xdr:cNvPr id="7" name="正方形/長方形 6"/>
        <xdr:cNvSpPr/>
      </xdr:nvSpPr>
      <xdr:spPr bwMode="auto">
        <a:xfrm>
          <a:off x="5956644" y="33795962"/>
          <a:ext cx="1496121" cy="741477"/>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D</a:t>
          </a:r>
          <a:r>
            <a:rPr kumimoji="1" lang="ja-JP" altLang="en-US" sz="1100">
              <a:solidFill>
                <a:schemeClr val="tx1"/>
              </a:solidFill>
              <a:latin typeface="+mn-ea"/>
              <a:ea typeface="+mn-ea"/>
              <a:cs typeface="メイリオ" pitchFamily="50" charset="-128"/>
            </a:rPr>
            <a:t>．（株）蒼設備設計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ja-JP" altLang="en-US" sz="1100">
              <a:solidFill>
                <a:schemeClr val="tx1"/>
              </a:solidFill>
              <a:effectLst/>
              <a:latin typeface="+mn-ea"/>
              <a:ea typeface="+mn-ea"/>
              <a:cs typeface="メイリオ" pitchFamily="50" charset="-128"/>
            </a:rPr>
            <a:t>５</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10</xdr:col>
      <xdr:colOff>34803</xdr:colOff>
      <xdr:row>743</xdr:row>
      <xdr:rowOff>38615</xdr:rowOff>
    </xdr:from>
    <xdr:to>
      <xdr:col>27</xdr:col>
      <xdr:colOff>154460</xdr:colOff>
      <xdr:row>745</xdr:row>
      <xdr:rowOff>174943</xdr:rowOff>
    </xdr:to>
    <xdr:cxnSp macro="">
      <xdr:nvCxnSpPr>
        <xdr:cNvPr id="16" name="カギ線コネクタ 15"/>
        <xdr:cNvCxnSpPr>
          <a:endCxn id="41" idx="0"/>
        </xdr:cNvCxnSpPr>
      </xdr:nvCxnSpPr>
      <xdr:spPr>
        <a:xfrm rot="10800000" flipV="1">
          <a:off x="2094262" y="31290912"/>
          <a:ext cx="3620739" cy="831396"/>
        </a:xfrm>
        <a:prstGeom prst="bentConnector2">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161124</xdr:colOff>
      <xdr:row>742</xdr:row>
      <xdr:rowOff>86570</xdr:rowOff>
    </xdr:from>
    <xdr:to>
      <xdr:col>27</xdr:col>
      <xdr:colOff>167331</xdr:colOff>
      <xdr:row>743</xdr:row>
      <xdr:rowOff>51487</xdr:rowOff>
    </xdr:to>
    <xdr:cxnSp macro="">
      <xdr:nvCxnSpPr>
        <xdr:cNvPr id="35" name="直線コネクタ 34"/>
        <xdr:cNvCxnSpPr>
          <a:stCxn id="3" idx="2"/>
        </xdr:cNvCxnSpPr>
      </xdr:nvCxnSpPr>
      <xdr:spPr>
        <a:xfrm>
          <a:off x="5721665" y="30991334"/>
          <a:ext cx="6207" cy="31245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100913</xdr:colOff>
      <xdr:row>745</xdr:row>
      <xdr:rowOff>174943</xdr:rowOff>
    </xdr:from>
    <xdr:to>
      <xdr:col>13</xdr:col>
      <xdr:colOff>174635</xdr:colOff>
      <xdr:row>747</xdr:row>
      <xdr:rowOff>197154</xdr:rowOff>
    </xdr:to>
    <xdr:sp macro="" textlink="">
      <xdr:nvSpPr>
        <xdr:cNvPr id="41" name="正方形/長方形 40"/>
        <xdr:cNvSpPr/>
      </xdr:nvSpPr>
      <xdr:spPr bwMode="auto">
        <a:xfrm>
          <a:off x="1336589" y="32122308"/>
          <a:ext cx="1515343" cy="717278"/>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A</a:t>
          </a:r>
          <a:r>
            <a:rPr kumimoji="1" lang="ja-JP" altLang="en-US" sz="1100">
              <a:solidFill>
                <a:schemeClr val="tx1"/>
              </a:solidFill>
              <a:latin typeface="+mn-ea"/>
              <a:ea typeface="+mn-ea"/>
              <a:cs typeface="メイリオ" pitchFamily="50" charset="-128"/>
            </a:rPr>
            <a:t>．（株）蒼設備設計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0.8</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16</xdr:col>
      <xdr:colOff>10812</xdr:colOff>
      <xdr:row>745</xdr:row>
      <xdr:rowOff>187814</xdr:rowOff>
    </xdr:from>
    <xdr:to>
      <xdr:col>23</xdr:col>
      <xdr:colOff>84533</xdr:colOff>
      <xdr:row>747</xdr:row>
      <xdr:rowOff>210025</xdr:rowOff>
    </xdr:to>
    <xdr:sp macro="" textlink="">
      <xdr:nvSpPr>
        <xdr:cNvPr id="42" name="正方形/長方形 41"/>
        <xdr:cNvSpPr/>
      </xdr:nvSpPr>
      <xdr:spPr bwMode="auto">
        <a:xfrm>
          <a:off x="3305947" y="32135179"/>
          <a:ext cx="1515343" cy="717278"/>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B</a:t>
          </a:r>
          <a:r>
            <a:rPr kumimoji="1" lang="ja-JP" altLang="en-US" sz="1100">
              <a:solidFill>
                <a:schemeClr val="tx1"/>
              </a:solidFill>
              <a:latin typeface="+mn-ea"/>
              <a:ea typeface="+mn-ea"/>
              <a:cs typeface="メイリオ" pitchFamily="50" charset="-128"/>
            </a:rPr>
            <a:t>．（株）ピー・エス設計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0.8</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19</xdr:col>
      <xdr:colOff>150646</xdr:colOff>
      <xdr:row>743</xdr:row>
      <xdr:rowOff>64358</xdr:rowOff>
    </xdr:from>
    <xdr:to>
      <xdr:col>19</xdr:col>
      <xdr:colOff>154459</xdr:colOff>
      <xdr:row>745</xdr:row>
      <xdr:rowOff>187814</xdr:rowOff>
    </xdr:to>
    <xdr:cxnSp macro="">
      <xdr:nvCxnSpPr>
        <xdr:cNvPr id="45" name="直線矢印コネクタ 44"/>
        <xdr:cNvCxnSpPr>
          <a:endCxn id="42" idx="0"/>
        </xdr:cNvCxnSpPr>
      </xdr:nvCxnSpPr>
      <xdr:spPr>
        <a:xfrm flipH="1">
          <a:off x="4063619" y="31316655"/>
          <a:ext cx="3813" cy="818524"/>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90100</xdr:colOff>
      <xdr:row>744</xdr:row>
      <xdr:rowOff>193074</xdr:rowOff>
    </xdr:from>
    <xdr:to>
      <xdr:col>25</xdr:col>
      <xdr:colOff>115843</xdr:colOff>
      <xdr:row>745</xdr:row>
      <xdr:rowOff>128716</xdr:rowOff>
    </xdr:to>
    <xdr:sp macro="" textlink="">
      <xdr:nvSpPr>
        <xdr:cNvPr id="47" name="テキスト ボックス 46"/>
        <xdr:cNvSpPr txBox="1"/>
      </xdr:nvSpPr>
      <xdr:spPr>
        <a:xfrm>
          <a:off x="4209019" y="31792905"/>
          <a:ext cx="1055473" cy="283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不落随契</a:t>
          </a:r>
          <a:r>
            <a:rPr kumimoji="1" lang="en-US" altLang="ja-JP" sz="1100"/>
            <a:t>】</a:t>
          </a:r>
          <a:endParaRPr kumimoji="1" lang="ja-JP" altLang="en-US" sz="1100"/>
        </a:p>
      </xdr:txBody>
    </xdr:sp>
    <xdr:clientData/>
  </xdr:twoCellAnchor>
  <xdr:twoCellAnchor>
    <xdr:from>
      <xdr:col>10</xdr:col>
      <xdr:colOff>152399</xdr:colOff>
      <xdr:row>744</xdr:row>
      <xdr:rowOff>203886</xdr:rowOff>
    </xdr:from>
    <xdr:to>
      <xdr:col>15</xdr:col>
      <xdr:colOff>178142</xdr:colOff>
      <xdr:row>745</xdr:row>
      <xdr:rowOff>139528</xdr:rowOff>
    </xdr:to>
    <xdr:sp macro="" textlink="">
      <xdr:nvSpPr>
        <xdr:cNvPr id="48" name="テキスト ボックス 47"/>
        <xdr:cNvSpPr txBox="1"/>
      </xdr:nvSpPr>
      <xdr:spPr>
        <a:xfrm>
          <a:off x="2211858" y="31803717"/>
          <a:ext cx="1055473" cy="283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少額随契</a:t>
          </a:r>
          <a:r>
            <a:rPr kumimoji="1" lang="en-US" altLang="ja-JP" sz="1100"/>
            <a:t>】</a:t>
          </a:r>
          <a:endParaRPr kumimoji="1" lang="ja-JP" altLang="en-US" sz="1100"/>
        </a:p>
      </xdr:txBody>
    </xdr:sp>
    <xdr:clientData/>
  </xdr:twoCellAnchor>
  <xdr:twoCellAnchor>
    <xdr:from>
      <xdr:col>44</xdr:col>
      <xdr:colOff>128715</xdr:colOff>
      <xdr:row>744</xdr:row>
      <xdr:rowOff>205947</xdr:rowOff>
    </xdr:from>
    <xdr:to>
      <xdr:col>49</xdr:col>
      <xdr:colOff>144934</xdr:colOff>
      <xdr:row>745</xdr:row>
      <xdr:rowOff>141589</xdr:rowOff>
    </xdr:to>
    <xdr:sp macro="" textlink="">
      <xdr:nvSpPr>
        <xdr:cNvPr id="49" name="テキスト ボックス 48"/>
        <xdr:cNvSpPr txBox="1"/>
      </xdr:nvSpPr>
      <xdr:spPr>
        <a:xfrm>
          <a:off x="9190337" y="31805778"/>
          <a:ext cx="1045948" cy="283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33</xdr:col>
      <xdr:colOff>14760</xdr:colOff>
      <xdr:row>749</xdr:row>
      <xdr:rowOff>182262</xdr:rowOff>
    </xdr:from>
    <xdr:to>
      <xdr:col>42</xdr:col>
      <xdr:colOff>88900</xdr:colOff>
      <xdr:row>750</xdr:row>
      <xdr:rowOff>114300</xdr:rowOff>
    </xdr:to>
    <xdr:sp macro="" textlink="">
      <xdr:nvSpPr>
        <xdr:cNvPr id="64" name="テキスト ボックス 63"/>
        <xdr:cNvSpPr txBox="1"/>
      </xdr:nvSpPr>
      <xdr:spPr>
        <a:xfrm>
          <a:off x="6720360" y="33468962"/>
          <a:ext cx="1902940" cy="2876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一般競争（総合評価）</a:t>
          </a:r>
          <a:r>
            <a:rPr kumimoji="1" lang="en-US" altLang="ja-JP" sz="1100"/>
            <a:t>】</a:t>
          </a:r>
        </a:p>
      </xdr:txBody>
    </xdr:sp>
    <xdr:clientData/>
  </xdr:twoCellAnchor>
  <xdr:twoCellAnchor>
    <xdr:from>
      <xdr:col>43</xdr:col>
      <xdr:colOff>12870</xdr:colOff>
      <xdr:row>749</xdr:row>
      <xdr:rowOff>180375</xdr:rowOff>
    </xdr:from>
    <xdr:to>
      <xdr:col>53</xdr:col>
      <xdr:colOff>154458</xdr:colOff>
      <xdr:row>750</xdr:row>
      <xdr:rowOff>190500</xdr:rowOff>
    </xdr:to>
    <xdr:sp macro="" textlink="">
      <xdr:nvSpPr>
        <xdr:cNvPr id="65" name="テキスト ボックス 64"/>
        <xdr:cNvSpPr txBox="1"/>
      </xdr:nvSpPr>
      <xdr:spPr>
        <a:xfrm>
          <a:off x="8750470" y="33467075"/>
          <a:ext cx="2402188" cy="365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一般競争（総合評価）</a:t>
          </a:r>
          <a:r>
            <a:rPr kumimoji="1" lang="en-US" altLang="ja-JP" sz="1100"/>
            <a:t>】</a:t>
          </a:r>
          <a:endParaRPr kumimoji="1" lang="ja-JP" altLang="en-US" sz="1100"/>
        </a:p>
      </xdr:txBody>
    </xdr:sp>
    <xdr:clientData/>
  </xdr:twoCellAnchor>
  <xdr:twoCellAnchor>
    <xdr:from>
      <xdr:col>27</xdr:col>
      <xdr:colOff>167331</xdr:colOff>
      <xdr:row>743</xdr:row>
      <xdr:rowOff>38615</xdr:rowOff>
    </xdr:from>
    <xdr:to>
      <xdr:col>42</xdr:col>
      <xdr:colOff>161125</xdr:colOff>
      <xdr:row>745</xdr:row>
      <xdr:rowOff>114925</xdr:rowOff>
    </xdr:to>
    <xdr:cxnSp macro="">
      <xdr:nvCxnSpPr>
        <xdr:cNvPr id="12" name="カギ線コネクタ 11"/>
        <xdr:cNvCxnSpPr>
          <a:endCxn id="4" idx="0"/>
        </xdr:cNvCxnSpPr>
      </xdr:nvCxnSpPr>
      <xdr:spPr>
        <a:xfrm>
          <a:off x="5727872" y="31290912"/>
          <a:ext cx="3082983" cy="771378"/>
        </a:xfrm>
        <a:prstGeom prst="bentConnector2">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147223</xdr:colOff>
      <xdr:row>747</xdr:row>
      <xdr:rowOff>137137</xdr:rowOff>
    </xdr:from>
    <xdr:to>
      <xdr:col>42</xdr:col>
      <xdr:colOff>159752</xdr:colOff>
      <xdr:row>750</xdr:row>
      <xdr:rowOff>179234</xdr:rowOff>
    </xdr:to>
    <xdr:cxnSp macro="">
      <xdr:nvCxnSpPr>
        <xdr:cNvPr id="20" name="直線矢印コネクタ 19"/>
        <xdr:cNvCxnSpPr>
          <a:stCxn id="4" idx="2"/>
          <a:endCxn id="6" idx="0"/>
        </xdr:cNvCxnSpPr>
      </xdr:nvCxnSpPr>
      <xdr:spPr>
        <a:xfrm flipH="1">
          <a:off x="8681623" y="32712637"/>
          <a:ext cx="12529" cy="1108897"/>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26087</xdr:colOff>
      <xdr:row>750</xdr:row>
      <xdr:rowOff>151431</xdr:rowOff>
    </xdr:from>
    <xdr:to>
      <xdr:col>27</xdr:col>
      <xdr:colOff>97062</xdr:colOff>
      <xdr:row>752</xdr:row>
      <xdr:rowOff>173641</xdr:rowOff>
    </xdr:to>
    <xdr:sp macro="" textlink="">
      <xdr:nvSpPr>
        <xdr:cNvPr id="21" name="正方形/長方形 20"/>
        <xdr:cNvSpPr/>
      </xdr:nvSpPr>
      <xdr:spPr bwMode="auto">
        <a:xfrm>
          <a:off x="4090087" y="33793731"/>
          <a:ext cx="1493375" cy="73341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C</a:t>
          </a:r>
          <a:r>
            <a:rPr kumimoji="1" lang="ja-JP" altLang="en-US" sz="1100">
              <a:solidFill>
                <a:schemeClr val="tx1"/>
              </a:solidFill>
              <a:latin typeface="+mn-ea"/>
              <a:ea typeface="+mn-ea"/>
              <a:cs typeface="メイリオ" pitchFamily="50" charset="-128"/>
            </a:rPr>
            <a:t>．（株）日永設計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ja-JP" altLang="en-US" sz="1100">
              <a:solidFill>
                <a:schemeClr val="tx1"/>
              </a:solidFill>
              <a:effectLst/>
              <a:latin typeface="+mn-ea"/>
              <a:ea typeface="+mn-ea"/>
              <a:cs typeface="メイリオ" pitchFamily="50" charset="-128"/>
            </a:rPr>
            <a:t>４</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23</xdr:col>
      <xdr:colOff>167158</xdr:colOff>
      <xdr:row>749</xdr:row>
      <xdr:rowOff>194961</xdr:rowOff>
    </xdr:from>
    <xdr:to>
      <xdr:col>33</xdr:col>
      <xdr:colOff>127000</xdr:colOff>
      <xdr:row>750</xdr:row>
      <xdr:rowOff>182090</xdr:rowOff>
    </xdr:to>
    <xdr:sp macro="" textlink="">
      <xdr:nvSpPr>
        <xdr:cNvPr id="23" name="テキスト ボックス 22"/>
        <xdr:cNvSpPr txBox="1"/>
      </xdr:nvSpPr>
      <xdr:spPr>
        <a:xfrm>
          <a:off x="4840758" y="33481661"/>
          <a:ext cx="1991842" cy="3427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指名競争（最低価格</a:t>
          </a:r>
          <a:r>
            <a:rPr kumimoji="1" lang="en-US" altLang="ja-JP" sz="1100"/>
            <a:t>】</a:t>
          </a:r>
          <a:endParaRPr kumimoji="1" lang="ja-JP" altLang="en-US" sz="1100"/>
        </a:p>
      </xdr:txBody>
    </xdr:sp>
    <xdr:clientData/>
  </xdr:twoCellAnchor>
  <xdr:twoCellAnchor>
    <xdr:from>
      <xdr:col>32</xdr:col>
      <xdr:colOff>202306</xdr:colOff>
      <xdr:row>747</xdr:row>
      <xdr:rowOff>137137</xdr:rowOff>
    </xdr:from>
    <xdr:to>
      <xdr:col>42</xdr:col>
      <xdr:colOff>159753</xdr:colOff>
      <xdr:row>750</xdr:row>
      <xdr:rowOff>153662</xdr:rowOff>
    </xdr:to>
    <xdr:cxnSp macro="">
      <xdr:nvCxnSpPr>
        <xdr:cNvPr id="15" name="カギ線コネクタ 14"/>
        <xdr:cNvCxnSpPr>
          <a:stCxn id="4" idx="2"/>
          <a:endCxn id="7" idx="0"/>
        </xdr:cNvCxnSpPr>
      </xdr:nvCxnSpPr>
      <xdr:spPr>
        <a:xfrm rot="5400000">
          <a:off x="7157767" y="32259576"/>
          <a:ext cx="1083325" cy="1989447"/>
        </a:xfrm>
        <a:prstGeom prst="bentConnector3">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163176</xdr:colOff>
      <xdr:row>748</xdr:row>
      <xdr:rowOff>330199</xdr:rowOff>
    </xdr:from>
    <xdr:to>
      <xdr:col>33</xdr:col>
      <xdr:colOff>25401</xdr:colOff>
      <xdr:row>750</xdr:row>
      <xdr:rowOff>151430</xdr:rowOff>
    </xdr:to>
    <xdr:cxnSp macro="">
      <xdr:nvCxnSpPr>
        <xdr:cNvPr id="18" name="カギ線コネクタ 17"/>
        <xdr:cNvCxnSpPr>
          <a:endCxn id="21" idx="0"/>
        </xdr:cNvCxnSpPr>
      </xdr:nvCxnSpPr>
      <xdr:spPr>
        <a:xfrm rot="10800000" flipV="1">
          <a:off x="4836776" y="33261299"/>
          <a:ext cx="1894225" cy="532431"/>
        </a:xfrm>
        <a:prstGeom prst="bentConnector2">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28575">
          <a:solidFill>
            <a:schemeClr val="tx1"/>
          </a:solidFill>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926</v>
      </c>
      <c r="AT2" s="221"/>
      <c r="AU2" s="221"/>
      <c r="AV2" s="52" t="str">
        <f>IF(AW2="", "", "-")</f>
        <v/>
      </c>
      <c r="AW2" s="398"/>
      <c r="AX2" s="398"/>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176</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611</v>
      </c>
      <c r="AF5" s="718"/>
      <c r="AG5" s="718"/>
      <c r="AH5" s="718"/>
      <c r="AI5" s="718"/>
      <c r="AJ5" s="718"/>
      <c r="AK5" s="718"/>
      <c r="AL5" s="718"/>
      <c r="AM5" s="718"/>
      <c r="AN5" s="718"/>
      <c r="AO5" s="718"/>
      <c r="AP5" s="719"/>
      <c r="AQ5" s="720" t="s">
        <v>612</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644</v>
      </c>
      <c r="H7" s="831"/>
      <c r="I7" s="831"/>
      <c r="J7" s="831"/>
      <c r="K7" s="831"/>
      <c r="L7" s="831"/>
      <c r="M7" s="831"/>
      <c r="N7" s="831"/>
      <c r="O7" s="831"/>
      <c r="P7" s="831"/>
      <c r="Q7" s="831"/>
      <c r="R7" s="831"/>
      <c r="S7" s="831"/>
      <c r="T7" s="831"/>
      <c r="U7" s="831"/>
      <c r="V7" s="831"/>
      <c r="W7" s="831"/>
      <c r="X7" s="832"/>
      <c r="Y7" s="396" t="s">
        <v>516</v>
      </c>
      <c r="Z7" s="297"/>
      <c r="AA7" s="297"/>
      <c r="AB7" s="297"/>
      <c r="AC7" s="297"/>
      <c r="AD7" s="397"/>
      <c r="AE7" s="384" t="s">
        <v>574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4" t="str">
        <f>入力規則等!A28</f>
        <v>-</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3" t="s">
        <v>576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643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v>215</v>
      </c>
      <c r="Q13" s="110"/>
      <c r="R13" s="110"/>
      <c r="S13" s="110"/>
      <c r="T13" s="110"/>
      <c r="U13" s="110"/>
      <c r="V13" s="111"/>
      <c r="W13" s="109">
        <v>226</v>
      </c>
      <c r="X13" s="110"/>
      <c r="Y13" s="110"/>
      <c r="Z13" s="110"/>
      <c r="AA13" s="110"/>
      <c r="AB13" s="110"/>
      <c r="AC13" s="111"/>
      <c r="AD13" s="109">
        <v>228</v>
      </c>
      <c r="AE13" s="110"/>
      <c r="AF13" s="110"/>
      <c r="AG13" s="110"/>
      <c r="AH13" s="110"/>
      <c r="AI13" s="110"/>
      <c r="AJ13" s="111"/>
      <c r="AK13" s="109">
        <v>234</v>
      </c>
      <c r="AL13" s="110"/>
      <c r="AM13" s="110"/>
      <c r="AN13" s="110"/>
      <c r="AO13" s="110"/>
      <c r="AP13" s="110"/>
      <c r="AQ13" s="111"/>
      <c r="AR13" s="106"/>
      <c r="AS13" s="107"/>
      <c r="AT13" s="107"/>
      <c r="AU13" s="107"/>
      <c r="AV13" s="107"/>
      <c r="AW13" s="107"/>
      <c r="AX13" s="395"/>
    </row>
    <row r="14" spans="1:50" ht="21" customHeight="1" x14ac:dyDescent="0.15">
      <c r="A14" s="143"/>
      <c r="B14" s="144"/>
      <c r="C14" s="144"/>
      <c r="D14" s="144"/>
      <c r="E14" s="144"/>
      <c r="F14" s="145"/>
      <c r="G14" s="745"/>
      <c r="H14" s="746"/>
      <c r="I14" s="576" t="s">
        <v>8</v>
      </c>
      <c r="J14" s="630"/>
      <c r="K14" s="630"/>
      <c r="L14" s="630"/>
      <c r="M14" s="630"/>
      <c r="N14" s="630"/>
      <c r="O14" s="631"/>
      <c r="P14" s="109" t="s">
        <v>577</v>
      </c>
      <c r="Q14" s="110"/>
      <c r="R14" s="110"/>
      <c r="S14" s="110"/>
      <c r="T14" s="110"/>
      <c r="U14" s="110"/>
      <c r="V14" s="111"/>
      <c r="W14" s="109" t="s">
        <v>573</v>
      </c>
      <c r="X14" s="110"/>
      <c r="Y14" s="110"/>
      <c r="Z14" s="110"/>
      <c r="AA14" s="110"/>
      <c r="AB14" s="110"/>
      <c r="AC14" s="111"/>
      <c r="AD14" s="109" t="s">
        <v>578</v>
      </c>
      <c r="AE14" s="110"/>
      <c r="AF14" s="110"/>
      <c r="AG14" s="110"/>
      <c r="AH14" s="110"/>
      <c r="AI14" s="110"/>
      <c r="AJ14" s="111"/>
      <c r="AK14" s="109" t="s">
        <v>579</v>
      </c>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v>41</v>
      </c>
      <c r="Q15" s="110"/>
      <c r="R15" s="110"/>
      <c r="S15" s="110"/>
      <c r="T15" s="110"/>
      <c r="U15" s="110"/>
      <c r="V15" s="111"/>
      <c r="W15" s="109">
        <v>157</v>
      </c>
      <c r="X15" s="110"/>
      <c r="Y15" s="110"/>
      <c r="Z15" s="110"/>
      <c r="AA15" s="110"/>
      <c r="AB15" s="110"/>
      <c r="AC15" s="111"/>
      <c r="AD15" s="109">
        <v>4</v>
      </c>
      <c r="AE15" s="110"/>
      <c r="AF15" s="110"/>
      <c r="AG15" s="110"/>
      <c r="AH15" s="110"/>
      <c r="AI15" s="110"/>
      <c r="AJ15" s="111"/>
      <c r="AK15" s="109">
        <v>110</v>
      </c>
      <c r="AL15" s="110"/>
      <c r="AM15" s="110"/>
      <c r="AN15" s="110"/>
      <c r="AO15" s="110"/>
      <c r="AP15" s="110"/>
      <c r="AQ15" s="111"/>
      <c r="AR15" s="109"/>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v>-157</v>
      </c>
      <c r="Q16" s="110"/>
      <c r="R16" s="110"/>
      <c r="S16" s="110"/>
      <c r="T16" s="110"/>
      <c r="U16" s="110"/>
      <c r="V16" s="111"/>
      <c r="W16" s="109">
        <v>-4</v>
      </c>
      <c r="X16" s="110"/>
      <c r="Y16" s="110"/>
      <c r="Z16" s="110"/>
      <c r="AA16" s="110"/>
      <c r="AB16" s="110"/>
      <c r="AC16" s="111"/>
      <c r="AD16" s="109">
        <v>-110</v>
      </c>
      <c r="AE16" s="110"/>
      <c r="AF16" s="110"/>
      <c r="AG16" s="110"/>
      <c r="AH16" s="110"/>
      <c r="AI16" s="110"/>
      <c r="AJ16" s="111"/>
      <c r="AK16" s="109" t="s">
        <v>613</v>
      </c>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577</v>
      </c>
      <c r="Q17" s="110"/>
      <c r="R17" s="110"/>
      <c r="S17" s="110"/>
      <c r="T17" s="110"/>
      <c r="U17" s="110"/>
      <c r="V17" s="111"/>
      <c r="W17" s="109" t="s">
        <v>573</v>
      </c>
      <c r="X17" s="110"/>
      <c r="Y17" s="110"/>
      <c r="Z17" s="110"/>
      <c r="AA17" s="110"/>
      <c r="AB17" s="110"/>
      <c r="AC17" s="111"/>
      <c r="AD17" s="109" t="s">
        <v>577</v>
      </c>
      <c r="AE17" s="110"/>
      <c r="AF17" s="110"/>
      <c r="AG17" s="110"/>
      <c r="AH17" s="110"/>
      <c r="AI17" s="110"/>
      <c r="AJ17" s="111"/>
      <c r="AK17" s="109" t="s">
        <v>580</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7"/>
      <c r="H18" s="748"/>
      <c r="I18" s="735" t="s">
        <v>20</v>
      </c>
      <c r="J18" s="736"/>
      <c r="K18" s="736"/>
      <c r="L18" s="736"/>
      <c r="M18" s="736"/>
      <c r="N18" s="736"/>
      <c r="O18" s="737"/>
      <c r="P18" s="115">
        <f>SUM(P13:V17)</f>
        <v>99</v>
      </c>
      <c r="Q18" s="116"/>
      <c r="R18" s="116"/>
      <c r="S18" s="116"/>
      <c r="T18" s="116"/>
      <c r="U18" s="116"/>
      <c r="V18" s="117"/>
      <c r="W18" s="115">
        <f>SUM(W13:AC17)</f>
        <v>379</v>
      </c>
      <c r="X18" s="116"/>
      <c r="Y18" s="116"/>
      <c r="Z18" s="116"/>
      <c r="AA18" s="116"/>
      <c r="AB18" s="116"/>
      <c r="AC18" s="117"/>
      <c r="AD18" s="115">
        <f>SUM(AD13:AJ17)</f>
        <v>122</v>
      </c>
      <c r="AE18" s="116"/>
      <c r="AF18" s="116"/>
      <c r="AG18" s="116"/>
      <c r="AH18" s="116"/>
      <c r="AI18" s="116"/>
      <c r="AJ18" s="117"/>
      <c r="AK18" s="115">
        <f>SUM(AK13:AQ17)</f>
        <v>344</v>
      </c>
      <c r="AL18" s="116"/>
      <c r="AM18" s="116"/>
      <c r="AN18" s="116"/>
      <c r="AO18" s="116"/>
      <c r="AP18" s="116"/>
      <c r="AQ18" s="117"/>
      <c r="AR18" s="115">
        <f>SUM(AR13:AX17)</f>
        <v>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87</v>
      </c>
      <c r="Q19" s="110"/>
      <c r="R19" s="110"/>
      <c r="S19" s="110"/>
      <c r="T19" s="110"/>
      <c r="U19" s="110"/>
      <c r="V19" s="111"/>
      <c r="W19" s="109">
        <v>356</v>
      </c>
      <c r="X19" s="110"/>
      <c r="Y19" s="110"/>
      <c r="Z19" s="110"/>
      <c r="AA19" s="110"/>
      <c r="AB19" s="110"/>
      <c r="AC19" s="111"/>
      <c r="AD19" s="109">
        <v>102</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0.87878787878787878</v>
      </c>
      <c r="Q20" s="540"/>
      <c r="R20" s="540"/>
      <c r="S20" s="540"/>
      <c r="T20" s="540"/>
      <c r="U20" s="540"/>
      <c r="V20" s="540"/>
      <c r="W20" s="540">
        <f t="shared" ref="W20" si="0">IF(W18=0, "-", SUM(W19)/W18)</f>
        <v>0.93931398416886547</v>
      </c>
      <c r="X20" s="540"/>
      <c r="Y20" s="540"/>
      <c r="Z20" s="540"/>
      <c r="AA20" s="540"/>
      <c r="AB20" s="540"/>
      <c r="AC20" s="540"/>
      <c r="AD20" s="540">
        <f t="shared" ref="AD20" si="1">IF(AD18=0, "-", SUM(AD19)/AD18)</f>
        <v>0.83606557377049184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478</v>
      </c>
      <c r="H21" s="928"/>
      <c r="I21" s="928"/>
      <c r="J21" s="928"/>
      <c r="K21" s="928"/>
      <c r="L21" s="928"/>
      <c r="M21" s="928"/>
      <c r="N21" s="928"/>
      <c r="O21" s="928"/>
      <c r="P21" s="540">
        <f>IF(P19=0, "-", SUM(P19)/SUM(P13,P14))</f>
        <v>0.40465116279069768</v>
      </c>
      <c r="Q21" s="540"/>
      <c r="R21" s="540"/>
      <c r="S21" s="540"/>
      <c r="T21" s="540"/>
      <c r="U21" s="540"/>
      <c r="V21" s="540"/>
      <c r="W21" s="540">
        <f t="shared" ref="W21" si="2">IF(W19=0, "-", SUM(W19)/SUM(W13,W14))</f>
        <v>1.5752212389380531</v>
      </c>
      <c r="X21" s="540"/>
      <c r="Y21" s="540"/>
      <c r="Z21" s="540"/>
      <c r="AA21" s="540"/>
      <c r="AB21" s="540"/>
      <c r="AC21" s="540"/>
      <c r="AD21" s="540">
        <f t="shared" ref="AD21" si="3">IF(AD19=0, "-", SUM(AD19)/SUM(AD13,AD14))</f>
        <v>0.44736842105263158</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581</v>
      </c>
      <c r="H23" s="188"/>
      <c r="I23" s="188"/>
      <c r="J23" s="188"/>
      <c r="K23" s="188"/>
      <c r="L23" s="188"/>
      <c r="M23" s="188"/>
      <c r="N23" s="188"/>
      <c r="O23" s="189"/>
      <c r="P23" s="106">
        <v>215</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582</v>
      </c>
      <c r="H24" s="191"/>
      <c r="I24" s="191"/>
      <c r="J24" s="191"/>
      <c r="K24" s="191"/>
      <c r="L24" s="191"/>
      <c r="M24" s="191"/>
      <c r="N24" s="191"/>
      <c r="O24" s="192"/>
      <c r="P24" s="109">
        <v>19</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234</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536</v>
      </c>
      <c r="AF30" s="388"/>
      <c r="AG30" s="388"/>
      <c r="AH30" s="389"/>
      <c r="AI30" s="387" t="s">
        <v>533</v>
      </c>
      <c r="AJ30" s="388"/>
      <c r="AK30" s="388"/>
      <c r="AL30" s="389"/>
      <c r="AM30" s="390" t="s">
        <v>528</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c r="AR31" s="137"/>
      <c r="AS31" s="138" t="s">
        <v>355</v>
      </c>
      <c r="AT31" s="173"/>
      <c r="AU31" s="272">
        <v>31</v>
      </c>
      <c r="AV31" s="272"/>
      <c r="AW31" s="380" t="s">
        <v>300</v>
      </c>
      <c r="AX31" s="381"/>
    </row>
    <row r="32" spans="1:50" ht="23.25" customHeight="1" x14ac:dyDescent="0.15">
      <c r="A32" s="516"/>
      <c r="B32" s="514"/>
      <c r="C32" s="514"/>
      <c r="D32" s="514"/>
      <c r="E32" s="514"/>
      <c r="F32" s="515"/>
      <c r="G32" s="541" t="s">
        <v>583</v>
      </c>
      <c r="H32" s="542"/>
      <c r="I32" s="542"/>
      <c r="J32" s="542"/>
      <c r="K32" s="542"/>
      <c r="L32" s="542"/>
      <c r="M32" s="542"/>
      <c r="N32" s="542"/>
      <c r="O32" s="543"/>
      <c r="P32" s="162" t="s">
        <v>584</v>
      </c>
      <c r="Q32" s="162"/>
      <c r="R32" s="162"/>
      <c r="S32" s="162"/>
      <c r="T32" s="162"/>
      <c r="U32" s="162"/>
      <c r="V32" s="162"/>
      <c r="W32" s="162"/>
      <c r="X32" s="232"/>
      <c r="Y32" s="339" t="s">
        <v>12</v>
      </c>
      <c r="Z32" s="550"/>
      <c r="AA32" s="551"/>
      <c r="AB32" s="552" t="s">
        <v>585</v>
      </c>
      <c r="AC32" s="552"/>
      <c r="AD32" s="552"/>
      <c r="AE32" s="365">
        <v>2</v>
      </c>
      <c r="AF32" s="366"/>
      <c r="AG32" s="366"/>
      <c r="AH32" s="366"/>
      <c r="AI32" s="365">
        <v>3</v>
      </c>
      <c r="AJ32" s="366"/>
      <c r="AK32" s="366"/>
      <c r="AL32" s="366"/>
      <c r="AM32" s="365">
        <v>8</v>
      </c>
      <c r="AN32" s="366"/>
      <c r="AO32" s="366"/>
      <c r="AP32" s="366"/>
      <c r="AQ32" s="112" t="s">
        <v>614</v>
      </c>
      <c r="AR32" s="113"/>
      <c r="AS32" s="113"/>
      <c r="AT32" s="114"/>
      <c r="AU32" s="366"/>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585</v>
      </c>
      <c r="AC33" s="523"/>
      <c r="AD33" s="523"/>
      <c r="AE33" s="365">
        <v>3</v>
      </c>
      <c r="AF33" s="366"/>
      <c r="AG33" s="366"/>
      <c r="AH33" s="366"/>
      <c r="AI33" s="365">
        <v>6</v>
      </c>
      <c r="AJ33" s="366"/>
      <c r="AK33" s="366"/>
      <c r="AL33" s="366"/>
      <c r="AM33" s="365">
        <v>9</v>
      </c>
      <c r="AN33" s="366"/>
      <c r="AO33" s="366"/>
      <c r="AP33" s="366"/>
      <c r="AQ33" s="112" t="s">
        <v>613</v>
      </c>
      <c r="AR33" s="113"/>
      <c r="AS33" s="113"/>
      <c r="AT33" s="114"/>
      <c r="AU33" s="366">
        <v>6</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v>67</v>
      </c>
      <c r="AF34" s="366"/>
      <c r="AG34" s="366"/>
      <c r="AH34" s="366"/>
      <c r="AI34" s="365">
        <v>50</v>
      </c>
      <c r="AJ34" s="366"/>
      <c r="AK34" s="366"/>
      <c r="AL34" s="366"/>
      <c r="AM34" s="365">
        <v>89</v>
      </c>
      <c r="AN34" s="366"/>
      <c r="AO34" s="366"/>
      <c r="AP34" s="366"/>
      <c r="AQ34" s="112" t="s">
        <v>613</v>
      </c>
      <c r="AR34" s="113"/>
      <c r="AS34" s="113"/>
      <c r="AT34" s="114"/>
      <c r="AU34" s="366"/>
      <c r="AV34" s="366"/>
      <c r="AW34" s="366"/>
      <c r="AX34" s="368"/>
    </row>
    <row r="35" spans="1:50" ht="23.25" customHeight="1" x14ac:dyDescent="0.15">
      <c r="A35" s="898" t="s">
        <v>506</v>
      </c>
      <c r="B35" s="899"/>
      <c r="C35" s="899"/>
      <c r="D35" s="899"/>
      <c r="E35" s="899"/>
      <c r="F35" s="900"/>
      <c r="G35" s="904" t="s">
        <v>586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536</v>
      </c>
      <c r="AF65" s="370"/>
      <c r="AG65" s="370"/>
      <c r="AH65" s="371"/>
      <c r="AI65" s="369" t="s">
        <v>533</v>
      </c>
      <c r="AJ65" s="370"/>
      <c r="AK65" s="370"/>
      <c r="AL65" s="371"/>
      <c r="AM65" s="376" t="s">
        <v>528</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355</v>
      </c>
      <c r="AT66" s="867"/>
      <c r="AU66" s="272"/>
      <c r="AV66" s="272"/>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496</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497</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496</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497</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69" t="s">
        <v>536</v>
      </c>
      <c r="AF73" s="370"/>
      <c r="AG73" s="370"/>
      <c r="AH73" s="371"/>
      <c r="AI73" s="369" t="s">
        <v>533</v>
      </c>
      <c r="AJ73" s="370"/>
      <c r="AK73" s="370"/>
      <c r="AL73" s="371"/>
      <c r="AM73" s="376" t="s">
        <v>528</v>
      </c>
      <c r="AN73" s="376"/>
      <c r="AO73" s="376"/>
      <c r="AP73" s="369"/>
      <c r="AQ73" s="177" t="s">
        <v>354</v>
      </c>
      <c r="AR73" s="170"/>
      <c r="AS73" s="170"/>
      <c r="AT73" s="171"/>
      <c r="AU73" s="274" t="s">
        <v>253</v>
      </c>
      <c r="AV73" s="135"/>
      <c r="AW73" s="135"/>
      <c r="AX73" s="136"/>
    </row>
    <row r="74" spans="1:50" ht="18.75"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1"/>
      <c r="B75" s="842"/>
      <c r="C75" s="842"/>
      <c r="D75" s="842"/>
      <c r="E75" s="842"/>
      <c r="F75" s="843"/>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2" t="s">
        <v>509</v>
      </c>
      <c r="B78" s="913"/>
      <c r="C78" s="913"/>
      <c r="D78" s="913"/>
      <c r="E78" s="910" t="s">
        <v>451</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468</v>
      </c>
      <c r="AP79" s="150"/>
      <c r="AQ79" s="150"/>
      <c r="AR79" s="81" t="s">
        <v>466</v>
      </c>
      <c r="AS79" s="149"/>
      <c r="AT79" s="150"/>
      <c r="AU79" s="150"/>
      <c r="AV79" s="150"/>
      <c r="AW79" s="150"/>
      <c r="AX79" s="151"/>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536</v>
      </c>
      <c r="AF85" s="370"/>
      <c r="AG85" s="370"/>
      <c r="AH85" s="371"/>
      <c r="AI85" s="369" t="s">
        <v>533</v>
      </c>
      <c r="AJ85" s="370"/>
      <c r="AK85" s="370"/>
      <c r="AL85" s="371"/>
      <c r="AM85" s="376" t="s">
        <v>528</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536</v>
      </c>
      <c r="AF90" s="370"/>
      <c r="AG90" s="370"/>
      <c r="AH90" s="371"/>
      <c r="AI90" s="369" t="s">
        <v>533</v>
      </c>
      <c r="AJ90" s="370"/>
      <c r="AK90" s="370"/>
      <c r="AL90" s="371"/>
      <c r="AM90" s="376" t="s">
        <v>528</v>
      </c>
      <c r="AN90" s="376"/>
      <c r="AO90" s="376"/>
      <c r="AP90" s="369"/>
      <c r="AQ90" s="177" t="s">
        <v>354</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536</v>
      </c>
      <c r="AF95" s="370"/>
      <c r="AG95" s="370"/>
      <c r="AH95" s="371"/>
      <c r="AI95" s="369" t="s">
        <v>533</v>
      </c>
      <c r="AJ95" s="370"/>
      <c r="AK95" s="370"/>
      <c r="AL95" s="371"/>
      <c r="AM95" s="376" t="s">
        <v>528</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2"/>
      <c r="B101" s="493"/>
      <c r="C101" s="493"/>
      <c r="D101" s="493"/>
      <c r="E101" s="493"/>
      <c r="F101" s="494"/>
      <c r="G101" s="162" t="s">
        <v>587</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52" t="s">
        <v>588</v>
      </c>
      <c r="AC101" s="552"/>
      <c r="AD101" s="552"/>
      <c r="AE101" s="365">
        <v>4</v>
      </c>
      <c r="AF101" s="366"/>
      <c r="AG101" s="366"/>
      <c r="AH101" s="367"/>
      <c r="AI101" s="365">
        <v>3</v>
      </c>
      <c r="AJ101" s="366"/>
      <c r="AK101" s="366"/>
      <c r="AL101" s="367"/>
      <c r="AM101" s="365">
        <v>10</v>
      </c>
      <c r="AN101" s="366"/>
      <c r="AO101" s="366"/>
      <c r="AP101" s="367"/>
      <c r="AQ101" s="365">
        <v>4</v>
      </c>
      <c r="AR101" s="366"/>
      <c r="AS101" s="366"/>
      <c r="AT101" s="367"/>
      <c r="AU101" s="365"/>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588</v>
      </c>
      <c r="AC102" s="552"/>
      <c r="AD102" s="552"/>
      <c r="AE102" s="359">
        <v>4</v>
      </c>
      <c r="AF102" s="359"/>
      <c r="AG102" s="359"/>
      <c r="AH102" s="359"/>
      <c r="AI102" s="359">
        <v>3</v>
      </c>
      <c r="AJ102" s="359"/>
      <c r="AK102" s="359"/>
      <c r="AL102" s="359"/>
      <c r="AM102" s="359">
        <v>10</v>
      </c>
      <c r="AN102" s="359"/>
      <c r="AO102" s="359"/>
      <c r="AP102" s="359"/>
      <c r="AQ102" s="815">
        <v>4</v>
      </c>
      <c r="AR102" s="816"/>
      <c r="AS102" s="816"/>
      <c r="AT102" s="817"/>
      <c r="AU102" s="815"/>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536</v>
      </c>
      <c r="AF103" s="299"/>
      <c r="AG103" s="299"/>
      <c r="AH103" s="300"/>
      <c r="AI103" s="304" t="s">
        <v>533</v>
      </c>
      <c r="AJ103" s="299"/>
      <c r="AK103" s="299"/>
      <c r="AL103" s="300"/>
      <c r="AM103" s="304" t="s">
        <v>529</v>
      </c>
      <c r="AN103" s="299"/>
      <c r="AO103" s="299"/>
      <c r="AP103" s="300"/>
      <c r="AQ103" s="361" t="s">
        <v>522</v>
      </c>
      <c r="AR103" s="362"/>
      <c r="AS103" s="362"/>
      <c r="AT103" s="363"/>
      <c r="AU103" s="361" t="s">
        <v>519</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536</v>
      </c>
      <c r="AF106" s="299"/>
      <c r="AG106" s="299"/>
      <c r="AH106" s="300"/>
      <c r="AI106" s="304" t="s">
        <v>533</v>
      </c>
      <c r="AJ106" s="299"/>
      <c r="AK106" s="299"/>
      <c r="AL106" s="300"/>
      <c r="AM106" s="304" t="s">
        <v>528</v>
      </c>
      <c r="AN106" s="299"/>
      <c r="AO106" s="299"/>
      <c r="AP106" s="300"/>
      <c r="AQ106" s="361" t="s">
        <v>522</v>
      </c>
      <c r="AR106" s="362"/>
      <c r="AS106" s="362"/>
      <c r="AT106" s="363"/>
      <c r="AU106" s="361" t="s">
        <v>519</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536</v>
      </c>
      <c r="AF109" s="299"/>
      <c r="AG109" s="299"/>
      <c r="AH109" s="300"/>
      <c r="AI109" s="304" t="s">
        <v>533</v>
      </c>
      <c r="AJ109" s="299"/>
      <c r="AK109" s="299"/>
      <c r="AL109" s="300"/>
      <c r="AM109" s="304" t="s">
        <v>529</v>
      </c>
      <c r="AN109" s="299"/>
      <c r="AO109" s="299"/>
      <c r="AP109" s="300"/>
      <c r="AQ109" s="361" t="s">
        <v>522</v>
      </c>
      <c r="AR109" s="362"/>
      <c r="AS109" s="362"/>
      <c r="AT109" s="363"/>
      <c r="AU109" s="361" t="s">
        <v>519</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536</v>
      </c>
      <c r="AF112" s="299"/>
      <c r="AG112" s="299"/>
      <c r="AH112" s="300"/>
      <c r="AI112" s="304" t="s">
        <v>533</v>
      </c>
      <c r="AJ112" s="299"/>
      <c r="AK112" s="299"/>
      <c r="AL112" s="300"/>
      <c r="AM112" s="304" t="s">
        <v>528</v>
      </c>
      <c r="AN112" s="299"/>
      <c r="AO112" s="299"/>
      <c r="AP112" s="300"/>
      <c r="AQ112" s="361" t="s">
        <v>522</v>
      </c>
      <c r="AR112" s="362"/>
      <c r="AS112" s="362"/>
      <c r="AT112" s="363"/>
      <c r="AU112" s="361" t="s">
        <v>519</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15">
      <c r="A116" s="293"/>
      <c r="B116" s="294"/>
      <c r="C116" s="294"/>
      <c r="D116" s="294"/>
      <c r="E116" s="294"/>
      <c r="F116" s="295"/>
      <c r="G116" s="352" t="s">
        <v>589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590</v>
      </c>
      <c r="AC116" s="302"/>
      <c r="AD116" s="303"/>
      <c r="AE116" s="359">
        <v>44</v>
      </c>
      <c r="AF116" s="359"/>
      <c r="AG116" s="359"/>
      <c r="AH116" s="359"/>
      <c r="AI116" s="359">
        <v>119</v>
      </c>
      <c r="AJ116" s="359"/>
      <c r="AK116" s="359"/>
      <c r="AL116" s="359"/>
      <c r="AM116" s="359">
        <v>13</v>
      </c>
      <c r="AN116" s="359"/>
      <c r="AO116" s="359"/>
      <c r="AP116" s="359"/>
      <c r="AQ116" s="365">
        <v>57</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591</v>
      </c>
      <c r="AC117" s="343"/>
      <c r="AD117" s="344"/>
      <c r="AE117" s="307" t="s">
        <v>592</v>
      </c>
      <c r="AF117" s="307"/>
      <c r="AG117" s="307"/>
      <c r="AH117" s="307"/>
      <c r="AI117" s="307" t="s">
        <v>593</v>
      </c>
      <c r="AJ117" s="307"/>
      <c r="AK117" s="307"/>
      <c r="AL117" s="307"/>
      <c r="AM117" s="307" t="s">
        <v>642</v>
      </c>
      <c r="AN117" s="307"/>
      <c r="AO117" s="307"/>
      <c r="AP117" s="307"/>
      <c r="AQ117" s="307" t="s">
        <v>645</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hidden="1" customHeight="1" x14ac:dyDescent="0.15">
      <c r="A130" s="994" t="s">
        <v>566</v>
      </c>
      <c r="B130" s="992"/>
      <c r="C130" s="991" t="s">
        <v>358</v>
      </c>
      <c r="D130" s="992"/>
      <c r="E130" s="309" t="s">
        <v>387</v>
      </c>
      <c r="F130" s="310"/>
      <c r="G130" s="311"/>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hidden="1" customHeight="1" x14ac:dyDescent="0.15">
      <c r="A131" s="995"/>
      <c r="B131" s="253"/>
      <c r="C131" s="252"/>
      <c r="D131" s="253"/>
      <c r="E131" s="239" t="s">
        <v>386</v>
      </c>
      <c r="F131" s="240"/>
      <c r="G131" s="236"/>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hidden="1" customHeight="1" x14ac:dyDescent="0.15">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hidden="1"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355</v>
      </c>
      <c r="AT133" s="173"/>
      <c r="AU133" s="137"/>
      <c r="AV133" s="137"/>
      <c r="AW133" s="138" t="s">
        <v>300</v>
      </c>
      <c r="AX133" s="139"/>
    </row>
    <row r="134" spans="1:50" ht="39.75" hidden="1" customHeight="1" x14ac:dyDescent="0.15">
      <c r="A134" s="995"/>
      <c r="B134" s="253"/>
      <c r="C134" s="252"/>
      <c r="D134" s="253"/>
      <c r="E134" s="252"/>
      <c r="F134" s="315"/>
      <c r="G134" s="231"/>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c r="AC134" s="222"/>
      <c r="AD134" s="222"/>
      <c r="AE134" s="267"/>
      <c r="AF134" s="113"/>
      <c r="AG134" s="113"/>
      <c r="AH134" s="113"/>
      <c r="AI134" s="267"/>
      <c r="AJ134" s="113"/>
      <c r="AK134" s="113"/>
      <c r="AL134" s="113"/>
      <c r="AM134" s="267"/>
      <c r="AN134" s="113"/>
      <c r="AO134" s="113"/>
      <c r="AP134" s="113"/>
      <c r="AQ134" s="267"/>
      <c r="AR134" s="113"/>
      <c r="AS134" s="113"/>
      <c r="AT134" s="113"/>
      <c r="AU134" s="267"/>
      <c r="AV134" s="113"/>
      <c r="AW134" s="113"/>
      <c r="AX134" s="223"/>
    </row>
    <row r="135" spans="1:50" ht="39.75" hidden="1"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c r="AC135" s="134"/>
      <c r="AD135" s="134"/>
      <c r="AE135" s="267"/>
      <c r="AF135" s="113"/>
      <c r="AG135" s="113"/>
      <c r="AH135" s="113"/>
      <c r="AI135" s="267"/>
      <c r="AJ135" s="113"/>
      <c r="AK135" s="113"/>
      <c r="AL135" s="113"/>
      <c r="AM135" s="267"/>
      <c r="AN135" s="113"/>
      <c r="AO135" s="113"/>
      <c r="AP135" s="113"/>
      <c r="AQ135" s="267"/>
      <c r="AR135" s="113"/>
      <c r="AS135" s="113"/>
      <c r="AT135" s="113"/>
      <c r="AU135" s="267"/>
      <c r="AV135" s="113"/>
      <c r="AW135" s="113"/>
      <c r="AX135" s="223"/>
    </row>
    <row r="136" spans="1:50" ht="18.75" hidden="1" customHeight="1" x14ac:dyDescent="0.15">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5"/>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5"/>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hidden="1" customHeight="1" x14ac:dyDescent="0.15">
      <c r="A187" s="99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hidden="1" customHeight="1" x14ac:dyDescent="0.15">
      <c r="A188" s="995"/>
      <c r="B188" s="253"/>
      <c r="C188" s="252"/>
      <c r="D188" s="253"/>
      <c r="E188" s="161"/>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hidden="1" customHeight="1" thickBot="1" x14ac:dyDescent="0.2">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x14ac:dyDescent="0.15">
      <c r="A430" s="995"/>
      <c r="B430" s="253"/>
      <c r="C430" s="250" t="s">
        <v>562</v>
      </c>
      <c r="D430" s="251"/>
      <c r="E430" s="239" t="s">
        <v>546</v>
      </c>
      <c r="F430" s="449"/>
      <c r="G430" s="241" t="s">
        <v>374</v>
      </c>
      <c r="H430" s="159"/>
      <c r="I430" s="159"/>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99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hidden="1"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8"/>
      <c r="AR432" s="137"/>
      <c r="AS432" s="138" t="s">
        <v>355</v>
      </c>
      <c r="AT432" s="173"/>
      <c r="AU432" s="137"/>
      <c r="AV432" s="137"/>
      <c r="AW432" s="138" t="s">
        <v>300</v>
      </c>
      <c r="AX432" s="139"/>
    </row>
    <row r="433" spans="1:50" ht="23.25" hidden="1" customHeight="1" x14ac:dyDescent="0.15">
      <c r="A433" s="995"/>
      <c r="B433" s="253"/>
      <c r="C433" s="252"/>
      <c r="D433" s="253"/>
      <c r="E433" s="167"/>
      <c r="F433" s="168"/>
      <c r="G433" s="231"/>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c r="AC433" s="134"/>
      <c r="AD433" s="134"/>
      <c r="AE433" s="112"/>
      <c r="AF433" s="113"/>
      <c r="AG433" s="113"/>
      <c r="AH433" s="113"/>
      <c r="AI433" s="112"/>
      <c r="AJ433" s="113"/>
      <c r="AK433" s="113"/>
      <c r="AL433" s="113"/>
      <c r="AM433" s="112"/>
      <c r="AN433" s="113"/>
      <c r="AO433" s="113"/>
      <c r="AP433" s="114"/>
      <c r="AQ433" s="112"/>
      <c r="AR433" s="113"/>
      <c r="AS433" s="113"/>
      <c r="AT433" s="114"/>
      <c r="AU433" s="113"/>
      <c r="AV433" s="113"/>
      <c r="AW433" s="113"/>
      <c r="AX433" s="223"/>
    </row>
    <row r="434" spans="1:50" ht="23.25" hidden="1"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c r="AC434" s="222"/>
      <c r="AD434" s="222"/>
      <c r="AE434" s="112"/>
      <c r="AF434" s="113"/>
      <c r="AG434" s="113"/>
      <c r="AH434" s="114"/>
      <c r="AI434" s="112"/>
      <c r="AJ434" s="113"/>
      <c r="AK434" s="113"/>
      <c r="AL434" s="113"/>
      <c r="AM434" s="112"/>
      <c r="AN434" s="113"/>
      <c r="AO434" s="113"/>
      <c r="AP434" s="114"/>
      <c r="AQ434" s="112"/>
      <c r="AR434" s="113"/>
      <c r="AS434" s="113"/>
      <c r="AT434" s="114"/>
      <c r="AU434" s="113"/>
      <c r="AV434" s="113"/>
      <c r="AW434" s="113"/>
      <c r="AX434" s="223"/>
    </row>
    <row r="435" spans="1:50" ht="23.25" hidden="1"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c r="AF435" s="113"/>
      <c r="AG435" s="113"/>
      <c r="AH435" s="114"/>
      <c r="AI435" s="112"/>
      <c r="AJ435" s="113"/>
      <c r="AK435" s="113"/>
      <c r="AL435" s="113"/>
      <c r="AM435" s="112"/>
      <c r="AN435" s="113"/>
      <c r="AO435" s="113"/>
      <c r="AP435" s="114"/>
      <c r="AQ435" s="112"/>
      <c r="AR435" s="113"/>
      <c r="AS435" s="113"/>
      <c r="AT435" s="114"/>
      <c r="AU435" s="113"/>
      <c r="AV435" s="113"/>
      <c r="AW435" s="113"/>
      <c r="AX435" s="223"/>
    </row>
    <row r="436" spans="1:50" ht="18.75" hidden="1" customHeight="1" x14ac:dyDescent="0.15">
      <c r="A436" s="99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9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hidden="1"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995"/>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99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995"/>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995"/>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5"/>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5"/>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6.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575</v>
      </c>
      <c r="AE702" s="897"/>
      <c r="AF702" s="897"/>
      <c r="AG702" s="886" t="s">
        <v>594</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575</v>
      </c>
      <c r="AE703" s="156"/>
      <c r="AF703" s="156"/>
      <c r="AG703" s="665" t="s">
        <v>595</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575</v>
      </c>
      <c r="AE704" s="587"/>
      <c r="AF704" s="587"/>
      <c r="AG704" s="429" t="s">
        <v>596</v>
      </c>
      <c r="AH704" s="234"/>
      <c r="AI704" s="234"/>
      <c r="AJ704" s="234"/>
      <c r="AK704" s="234"/>
      <c r="AL704" s="234"/>
      <c r="AM704" s="234"/>
      <c r="AN704" s="234"/>
      <c r="AO704" s="234"/>
      <c r="AP704" s="234"/>
      <c r="AQ704" s="234"/>
      <c r="AR704" s="234"/>
      <c r="AS704" s="234"/>
      <c r="AT704" s="234"/>
      <c r="AU704" s="234"/>
      <c r="AV704" s="234"/>
      <c r="AW704" s="234"/>
      <c r="AX704" s="430"/>
    </row>
    <row r="705" spans="1:50" ht="39.75"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575</v>
      </c>
      <c r="AE705" s="734"/>
      <c r="AF705" s="734"/>
      <c r="AG705" s="161" t="s">
        <v>637</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t="s">
        <v>597</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597</v>
      </c>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598</v>
      </c>
      <c r="AE708" s="669"/>
      <c r="AF708" s="669"/>
      <c r="AG708" s="527" t="s">
        <v>646</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575</v>
      </c>
      <c r="AE709" s="156"/>
      <c r="AF709" s="156"/>
      <c r="AG709" s="665" t="s">
        <v>600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598</v>
      </c>
      <c r="AE710" s="156"/>
      <c r="AF710" s="156"/>
      <c r="AG710" s="665" t="s">
        <v>647</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575</v>
      </c>
      <c r="AE711" s="156"/>
      <c r="AF711" s="156"/>
      <c r="AG711" s="665" t="s">
        <v>601</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575</v>
      </c>
      <c r="AE712" s="587"/>
      <c r="AF712" s="587"/>
      <c r="AG712" s="595" t="s">
        <v>638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575</v>
      </c>
      <c r="AE713" s="156"/>
      <c r="AF713" s="157"/>
      <c r="AG713" s="665" t="s">
        <v>651</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575</v>
      </c>
      <c r="AE714" s="593"/>
      <c r="AF714" s="594"/>
      <c r="AG714" s="690" t="s">
        <v>602</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599</v>
      </c>
      <c r="AE715" s="669"/>
      <c r="AF715" s="778"/>
      <c r="AG715" s="527" t="s">
        <v>639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598</v>
      </c>
      <c r="AE716" s="760"/>
      <c r="AF716" s="760"/>
      <c r="AG716" s="665" t="s">
        <v>648</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575</v>
      </c>
      <c r="AE717" s="156"/>
      <c r="AF717" s="156"/>
      <c r="AG717" s="665" t="s">
        <v>603</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575</v>
      </c>
      <c r="AE718" s="156"/>
      <c r="AF718" s="156"/>
      <c r="AG718" s="164" t="s">
        <v>604</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598</v>
      </c>
      <c r="AE719" s="669"/>
      <c r="AF719" s="669"/>
      <c r="AG719" s="161" t="s">
        <v>649</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4" t="s">
        <v>53</v>
      </c>
      <c r="D726" s="582"/>
      <c r="E726" s="582"/>
      <c r="F726" s="583"/>
      <c r="G726" s="798" t="s">
        <v>640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641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550</v>
      </c>
      <c r="B737" s="125"/>
      <c r="C737" s="125"/>
      <c r="D737" s="126"/>
      <c r="E737" s="123" t="s">
        <v>605</v>
      </c>
      <c r="F737" s="123"/>
      <c r="G737" s="123"/>
      <c r="H737" s="123"/>
      <c r="I737" s="123"/>
      <c r="J737" s="123"/>
      <c r="K737" s="123"/>
      <c r="L737" s="123"/>
      <c r="M737" s="123"/>
      <c r="N737" s="102" t="s">
        <v>543</v>
      </c>
      <c r="O737" s="102"/>
      <c r="P737" s="102"/>
      <c r="Q737" s="102"/>
      <c r="R737" s="123" t="s">
        <v>605</v>
      </c>
      <c r="S737" s="123"/>
      <c r="T737" s="123"/>
      <c r="U737" s="123"/>
      <c r="V737" s="123"/>
      <c r="W737" s="123"/>
      <c r="X737" s="123"/>
      <c r="Y737" s="123"/>
      <c r="Z737" s="123"/>
      <c r="AA737" s="102" t="s">
        <v>542</v>
      </c>
      <c r="AB737" s="102"/>
      <c r="AC737" s="102"/>
      <c r="AD737" s="102"/>
      <c r="AE737" s="123" t="s">
        <v>605</v>
      </c>
      <c r="AF737" s="123"/>
      <c r="AG737" s="123"/>
      <c r="AH737" s="123"/>
      <c r="AI737" s="123"/>
      <c r="AJ737" s="123"/>
      <c r="AK737" s="123"/>
      <c r="AL737" s="123"/>
      <c r="AM737" s="123"/>
      <c r="AN737" s="102" t="s">
        <v>541</v>
      </c>
      <c r="AO737" s="102"/>
      <c r="AP737" s="102"/>
      <c r="AQ737" s="102"/>
      <c r="AR737" s="103" t="s">
        <v>609</v>
      </c>
      <c r="AS737" s="104"/>
      <c r="AT737" s="104"/>
      <c r="AU737" s="104"/>
      <c r="AV737" s="104"/>
      <c r="AW737" s="104"/>
      <c r="AX737" s="105"/>
      <c r="AY737" s="89"/>
      <c r="AZ737" s="89"/>
    </row>
    <row r="738" spans="1:52" ht="24.75" customHeight="1" x14ac:dyDescent="0.15">
      <c r="A738" s="124" t="s">
        <v>540</v>
      </c>
      <c r="B738" s="125"/>
      <c r="C738" s="125"/>
      <c r="D738" s="126"/>
      <c r="E738" s="123" t="s">
        <v>606</v>
      </c>
      <c r="F738" s="123"/>
      <c r="G738" s="123"/>
      <c r="H738" s="123"/>
      <c r="I738" s="123"/>
      <c r="J738" s="123"/>
      <c r="K738" s="123"/>
      <c r="L738" s="123"/>
      <c r="M738" s="123"/>
      <c r="N738" s="102" t="s">
        <v>539</v>
      </c>
      <c r="O738" s="102"/>
      <c r="P738" s="102"/>
      <c r="Q738" s="102"/>
      <c r="R738" s="123" t="s">
        <v>607</v>
      </c>
      <c r="S738" s="123"/>
      <c r="T738" s="123"/>
      <c r="U738" s="123"/>
      <c r="V738" s="123"/>
      <c r="W738" s="123"/>
      <c r="X738" s="123"/>
      <c r="Y738" s="123"/>
      <c r="Z738" s="123"/>
      <c r="AA738" s="102" t="s">
        <v>538</v>
      </c>
      <c r="AB738" s="102"/>
      <c r="AC738" s="102"/>
      <c r="AD738" s="102"/>
      <c r="AE738" s="123" t="s">
        <v>608</v>
      </c>
      <c r="AF738" s="123"/>
      <c r="AG738" s="123"/>
      <c r="AH738" s="123"/>
      <c r="AI738" s="123"/>
      <c r="AJ738" s="123"/>
      <c r="AK738" s="123"/>
      <c r="AL738" s="123"/>
      <c r="AM738" s="123"/>
      <c r="AN738" s="102" t="s">
        <v>534</v>
      </c>
      <c r="AO738" s="102"/>
      <c r="AP738" s="102"/>
      <c r="AQ738" s="102"/>
      <c r="AR738" s="103" t="s">
        <v>610</v>
      </c>
      <c r="AS738" s="104"/>
      <c r="AT738" s="104"/>
      <c r="AU738" s="104"/>
      <c r="AV738" s="104"/>
      <c r="AW738" s="104"/>
      <c r="AX738" s="105"/>
    </row>
    <row r="739" spans="1:52" ht="24.75" customHeight="1" thickBot="1" x14ac:dyDescent="0.2">
      <c r="A739" s="127" t="s">
        <v>530</v>
      </c>
      <c r="B739" s="128"/>
      <c r="C739" s="128"/>
      <c r="D739" s="129"/>
      <c r="E739" s="130" t="s">
        <v>570</v>
      </c>
      <c r="F739" s="118"/>
      <c r="G739" s="118"/>
      <c r="H739" s="93" t="str">
        <f>IF(E739="", "", "(")</f>
        <v>(</v>
      </c>
      <c r="I739" s="118"/>
      <c r="J739" s="118"/>
      <c r="K739" s="93" t="str">
        <f>IF(OR(I739="　", I739=""), "", "-")</f>
        <v/>
      </c>
      <c r="L739" s="119">
        <v>912</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101"/>
      <c r="K750" s="101"/>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512</v>
      </c>
      <c r="B779" s="762"/>
      <c r="C779" s="762"/>
      <c r="D779" s="762"/>
      <c r="E779" s="762"/>
      <c r="F779" s="763"/>
      <c r="G779" s="440" t="s">
        <v>486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50" t="s">
        <v>615</v>
      </c>
      <c r="H781" s="451"/>
      <c r="I781" s="451"/>
      <c r="J781" s="451"/>
      <c r="K781" s="452"/>
      <c r="L781" s="453" t="s">
        <v>620</v>
      </c>
      <c r="M781" s="454"/>
      <c r="N781" s="454"/>
      <c r="O781" s="454"/>
      <c r="P781" s="454"/>
      <c r="Q781" s="454"/>
      <c r="R781" s="454"/>
      <c r="S781" s="454"/>
      <c r="T781" s="454"/>
      <c r="U781" s="454"/>
      <c r="V781" s="454"/>
      <c r="W781" s="454"/>
      <c r="X781" s="455"/>
      <c r="Y781" s="456">
        <v>0.8</v>
      </c>
      <c r="Z781" s="457"/>
      <c r="AA781" s="457"/>
      <c r="AB781" s="558"/>
      <c r="AC781" s="450" t="s">
        <v>615</v>
      </c>
      <c r="AD781" s="451"/>
      <c r="AE781" s="451"/>
      <c r="AF781" s="451"/>
      <c r="AG781" s="452"/>
      <c r="AH781" s="453" t="s">
        <v>616</v>
      </c>
      <c r="AI781" s="454"/>
      <c r="AJ781" s="454"/>
      <c r="AK781" s="454"/>
      <c r="AL781" s="454"/>
      <c r="AM781" s="454"/>
      <c r="AN781" s="454"/>
      <c r="AO781" s="454"/>
      <c r="AP781" s="454"/>
      <c r="AQ781" s="454"/>
      <c r="AR781" s="454"/>
      <c r="AS781" s="454"/>
      <c r="AT781" s="455"/>
      <c r="AU781" s="456">
        <v>0.8</v>
      </c>
      <c r="AV781" s="457"/>
      <c r="AW781" s="457"/>
      <c r="AX781" s="458"/>
    </row>
    <row r="782" spans="1:50" ht="24.75"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0.8</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0.8</v>
      </c>
      <c r="AV791" s="416"/>
      <c r="AW791" s="416"/>
      <c r="AX791" s="418"/>
    </row>
    <row r="792" spans="1:50" ht="24.75" customHeight="1" x14ac:dyDescent="0.15">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38.25" customHeight="1" x14ac:dyDescent="0.15">
      <c r="A794" s="557"/>
      <c r="B794" s="764"/>
      <c r="C794" s="764"/>
      <c r="D794" s="764"/>
      <c r="E794" s="764"/>
      <c r="F794" s="765"/>
      <c r="G794" s="450" t="s">
        <v>615</v>
      </c>
      <c r="H794" s="451"/>
      <c r="I794" s="451"/>
      <c r="J794" s="451"/>
      <c r="K794" s="452"/>
      <c r="L794" s="453" t="s">
        <v>626</v>
      </c>
      <c r="M794" s="454"/>
      <c r="N794" s="454"/>
      <c r="O794" s="454"/>
      <c r="P794" s="454"/>
      <c r="Q794" s="454"/>
      <c r="R794" s="454"/>
      <c r="S794" s="454"/>
      <c r="T794" s="454"/>
      <c r="U794" s="454"/>
      <c r="V794" s="454"/>
      <c r="W794" s="454"/>
      <c r="X794" s="455"/>
      <c r="Y794" s="456">
        <v>4</v>
      </c>
      <c r="Z794" s="457"/>
      <c r="AA794" s="457"/>
      <c r="AB794" s="558"/>
      <c r="AC794" s="450" t="s">
        <v>615</v>
      </c>
      <c r="AD794" s="451"/>
      <c r="AE794" s="451"/>
      <c r="AF794" s="451"/>
      <c r="AG794" s="452"/>
      <c r="AH794" s="453" t="s">
        <v>617</v>
      </c>
      <c r="AI794" s="454"/>
      <c r="AJ794" s="454"/>
      <c r="AK794" s="454"/>
      <c r="AL794" s="454"/>
      <c r="AM794" s="454"/>
      <c r="AN794" s="454"/>
      <c r="AO794" s="454"/>
      <c r="AP794" s="454"/>
      <c r="AQ794" s="454"/>
      <c r="AR794" s="454"/>
      <c r="AS794" s="454"/>
      <c r="AT794" s="455"/>
      <c r="AU794" s="456">
        <v>5</v>
      </c>
      <c r="AV794" s="457"/>
      <c r="AW794" s="457"/>
      <c r="AX794" s="558"/>
    </row>
    <row r="795" spans="1:50" ht="24.75"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4</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5</v>
      </c>
      <c r="AV804" s="416"/>
      <c r="AW804" s="416"/>
      <c r="AX804" s="418"/>
    </row>
    <row r="805" spans="1:50" ht="24.75" customHeight="1" x14ac:dyDescent="0.15">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7"/>
      <c r="B807" s="764"/>
      <c r="C807" s="764"/>
      <c r="D807" s="764"/>
      <c r="E807" s="764"/>
      <c r="F807" s="765"/>
      <c r="G807" s="450" t="s">
        <v>618</v>
      </c>
      <c r="H807" s="451"/>
      <c r="I807" s="451"/>
      <c r="J807" s="451"/>
      <c r="K807" s="452"/>
      <c r="L807" s="453" t="s">
        <v>619</v>
      </c>
      <c r="M807" s="454"/>
      <c r="N807" s="454"/>
      <c r="O807" s="454"/>
      <c r="P807" s="454"/>
      <c r="Q807" s="454"/>
      <c r="R807" s="454"/>
      <c r="S807" s="454"/>
      <c r="T807" s="454"/>
      <c r="U807" s="454"/>
      <c r="V807" s="454"/>
      <c r="W807" s="454"/>
      <c r="X807" s="455"/>
      <c r="Y807" s="456">
        <v>92</v>
      </c>
      <c r="Z807" s="457"/>
      <c r="AA807" s="457"/>
      <c r="AB807" s="4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x14ac:dyDescent="0.15">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92</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59.25" customHeight="1" x14ac:dyDescent="0.15">
      <c r="A837" s="405">
        <v>1</v>
      </c>
      <c r="B837" s="405">
        <v>1</v>
      </c>
      <c r="C837" s="425" t="s">
        <v>633</v>
      </c>
      <c r="D837" s="419"/>
      <c r="E837" s="419"/>
      <c r="F837" s="419"/>
      <c r="G837" s="419"/>
      <c r="H837" s="419"/>
      <c r="I837" s="419"/>
      <c r="J837" s="420">
        <v>2010001021240</v>
      </c>
      <c r="K837" s="421"/>
      <c r="L837" s="421"/>
      <c r="M837" s="421"/>
      <c r="N837" s="421"/>
      <c r="O837" s="421"/>
      <c r="P837" s="426" t="s">
        <v>632</v>
      </c>
      <c r="Q837" s="318"/>
      <c r="R837" s="318"/>
      <c r="S837" s="318"/>
      <c r="T837" s="318"/>
      <c r="U837" s="318"/>
      <c r="V837" s="318"/>
      <c r="W837" s="318"/>
      <c r="X837" s="318"/>
      <c r="Y837" s="319">
        <v>0.8</v>
      </c>
      <c r="Z837" s="320"/>
      <c r="AA837" s="320"/>
      <c r="AB837" s="321"/>
      <c r="AC837" s="329" t="s">
        <v>504</v>
      </c>
      <c r="AD837" s="424"/>
      <c r="AE837" s="424"/>
      <c r="AF837" s="424"/>
      <c r="AG837" s="424"/>
      <c r="AH837" s="422" t="s">
        <v>635</v>
      </c>
      <c r="AI837" s="423"/>
      <c r="AJ837" s="423"/>
      <c r="AK837" s="423"/>
      <c r="AL837" s="326" t="s">
        <v>635</v>
      </c>
      <c r="AM837" s="327"/>
      <c r="AN837" s="327"/>
      <c r="AO837" s="328"/>
      <c r="AP837" s="322" t="s">
        <v>623</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57" customHeight="1" x14ac:dyDescent="0.15">
      <c r="A870" s="405">
        <v>1</v>
      </c>
      <c r="B870" s="405">
        <v>1</v>
      </c>
      <c r="C870" s="425" t="s">
        <v>634</v>
      </c>
      <c r="D870" s="419"/>
      <c r="E870" s="419"/>
      <c r="F870" s="419"/>
      <c r="G870" s="419"/>
      <c r="H870" s="419"/>
      <c r="I870" s="419"/>
      <c r="J870" s="420">
        <v>4010001140889</v>
      </c>
      <c r="K870" s="421"/>
      <c r="L870" s="421"/>
      <c r="M870" s="421"/>
      <c r="N870" s="421"/>
      <c r="O870" s="421"/>
      <c r="P870" s="426" t="s">
        <v>636</v>
      </c>
      <c r="Q870" s="318"/>
      <c r="R870" s="318"/>
      <c r="S870" s="318"/>
      <c r="T870" s="318"/>
      <c r="U870" s="318"/>
      <c r="V870" s="318"/>
      <c r="W870" s="318"/>
      <c r="X870" s="318"/>
      <c r="Y870" s="319">
        <v>0.8</v>
      </c>
      <c r="Z870" s="320"/>
      <c r="AA870" s="320"/>
      <c r="AB870" s="321"/>
      <c r="AC870" s="329" t="s">
        <v>505</v>
      </c>
      <c r="AD870" s="424"/>
      <c r="AE870" s="424"/>
      <c r="AF870" s="424"/>
      <c r="AG870" s="424"/>
      <c r="AH870" s="422" t="s">
        <v>650</v>
      </c>
      <c r="AI870" s="423"/>
      <c r="AJ870" s="423"/>
      <c r="AK870" s="423"/>
      <c r="AL870" s="326">
        <v>93</v>
      </c>
      <c r="AM870" s="327"/>
      <c r="AN870" s="327"/>
      <c r="AO870" s="328"/>
      <c r="AP870" s="322" t="s">
        <v>624</v>
      </c>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60.75" customHeight="1" x14ac:dyDescent="0.15">
      <c r="A903" s="405">
        <v>1</v>
      </c>
      <c r="B903" s="405">
        <v>1</v>
      </c>
      <c r="C903" s="425" t="s">
        <v>625</v>
      </c>
      <c r="D903" s="419"/>
      <c r="E903" s="419"/>
      <c r="F903" s="419"/>
      <c r="G903" s="419"/>
      <c r="H903" s="419"/>
      <c r="I903" s="419"/>
      <c r="J903" s="420">
        <v>6010001006072</v>
      </c>
      <c r="K903" s="421"/>
      <c r="L903" s="421"/>
      <c r="M903" s="421"/>
      <c r="N903" s="421"/>
      <c r="O903" s="421"/>
      <c r="P903" s="426" t="s">
        <v>622</v>
      </c>
      <c r="Q903" s="318"/>
      <c r="R903" s="318"/>
      <c r="S903" s="318"/>
      <c r="T903" s="318"/>
      <c r="U903" s="318"/>
      <c r="V903" s="318"/>
      <c r="W903" s="318"/>
      <c r="X903" s="318"/>
      <c r="Y903" s="319">
        <v>4</v>
      </c>
      <c r="Z903" s="320"/>
      <c r="AA903" s="320"/>
      <c r="AB903" s="321"/>
      <c r="AC903" s="329" t="s">
        <v>500</v>
      </c>
      <c r="AD903" s="424"/>
      <c r="AE903" s="424"/>
      <c r="AF903" s="424"/>
      <c r="AG903" s="424"/>
      <c r="AH903" s="422">
        <v>28</v>
      </c>
      <c r="AI903" s="423"/>
      <c r="AJ903" s="423"/>
      <c r="AK903" s="423"/>
      <c r="AL903" s="326">
        <v>76</v>
      </c>
      <c r="AM903" s="327"/>
      <c r="AN903" s="327"/>
      <c r="AO903" s="328"/>
      <c r="AP903" s="322" t="s">
        <v>623</v>
      </c>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61.5" customHeight="1" x14ac:dyDescent="0.15">
      <c r="A936" s="405">
        <v>1</v>
      </c>
      <c r="B936" s="405">
        <v>1</v>
      </c>
      <c r="C936" s="419" t="s">
        <v>621</v>
      </c>
      <c r="D936" s="419"/>
      <c r="E936" s="419"/>
      <c r="F936" s="419"/>
      <c r="G936" s="419"/>
      <c r="H936" s="419"/>
      <c r="I936" s="419"/>
      <c r="J936" s="420">
        <v>2010001021240</v>
      </c>
      <c r="K936" s="421"/>
      <c r="L936" s="421"/>
      <c r="M936" s="421"/>
      <c r="N936" s="421"/>
      <c r="O936" s="421"/>
      <c r="P936" s="426" t="s">
        <v>622</v>
      </c>
      <c r="Q936" s="318"/>
      <c r="R936" s="318"/>
      <c r="S936" s="318"/>
      <c r="T936" s="318"/>
      <c r="U936" s="318"/>
      <c r="V936" s="318"/>
      <c r="W936" s="318"/>
      <c r="X936" s="318"/>
      <c r="Y936" s="319">
        <v>5</v>
      </c>
      <c r="Z936" s="320"/>
      <c r="AA936" s="320"/>
      <c r="AB936" s="321"/>
      <c r="AC936" s="329" t="s">
        <v>499</v>
      </c>
      <c r="AD936" s="424"/>
      <c r="AE936" s="424"/>
      <c r="AF936" s="424"/>
      <c r="AG936" s="424"/>
      <c r="AH936" s="422">
        <v>2</v>
      </c>
      <c r="AI936" s="423"/>
      <c r="AJ936" s="423"/>
      <c r="AK936" s="423"/>
      <c r="AL936" s="326">
        <v>96</v>
      </c>
      <c r="AM936" s="327"/>
      <c r="AN936" s="327"/>
      <c r="AO936" s="328"/>
      <c r="AP936" s="322" t="s">
        <v>623</v>
      </c>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68.25" customHeight="1" x14ac:dyDescent="0.15">
      <c r="A969" s="405">
        <v>1</v>
      </c>
      <c r="B969" s="405">
        <v>1</v>
      </c>
      <c r="C969" s="425" t="s">
        <v>629</v>
      </c>
      <c r="D969" s="419"/>
      <c r="E969" s="419"/>
      <c r="F969" s="419"/>
      <c r="G969" s="419"/>
      <c r="H969" s="419"/>
      <c r="I969" s="419"/>
      <c r="J969" s="420">
        <v>8011101010326</v>
      </c>
      <c r="K969" s="421"/>
      <c r="L969" s="421"/>
      <c r="M969" s="421"/>
      <c r="N969" s="421"/>
      <c r="O969" s="421"/>
      <c r="P969" s="426" t="s">
        <v>627</v>
      </c>
      <c r="Q969" s="318"/>
      <c r="R969" s="318"/>
      <c r="S969" s="318"/>
      <c r="T969" s="318"/>
      <c r="U969" s="318"/>
      <c r="V969" s="318"/>
      <c r="W969" s="318"/>
      <c r="X969" s="318"/>
      <c r="Y969" s="319">
        <v>92</v>
      </c>
      <c r="Z969" s="320"/>
      <c r="AA969" s="320"/>
      <c r="AB969" s="321"/>
      <c r="AC969" s="329" t="s">
        <v>499</v>
      </c>
      <c r="AD969" s="424"/>
      <c r="AE969" s="424"/>
      <c r="AF969" s="424"/>
      <c r="AG969" s="424"/>
      <c r="AH969" s="422">
        <v>2</v>
      </c>
      <c r="AI969" s="423"/>
      <c r="AJ969" s="423"/>
      <c r="AK969" s="423"/>
      <c r="AL969" s="326">
        <v>92</v>
      </c>
      <c r="AM969" s="327"/>
      <c r="AN969" s="327"/>
      <c r="AO969" s="328"/>
      <c r="AP969" s="322" t="s">
        <v>623</v>
      </c>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2"/>
      <c r="E1101" s="278" t="s">
        <v>384</v>
      </c>
      <c r="F1101" s="892"/>
      <c r="G1101" s="892"/>
      <c r="H1101" s="892"/>
      <c r="I1101" s="892"/>
      <c r="J1101" s="278" t="s">
        <v>419</v>
      </c>
      <c r="K1101" s="278"/>
      <c r="L1101" s="278"/>
      <c r="M1101" s="278"/>
      <c r="N1101" s="278"/>
      <c r="O1101" s="278"/>
      <c r="P1101" s="345" t="s">
        <v>27</v>
      </c>
      <c r="Q1101" s="345"/>
      <c r="R1101" s="345"/>
      <c r="S1101" s="345"/>
      <c r="T1101" s="345"/>
      <c r="U1101" s="345"/>
      <c r="V1101" s="345"/>
      <c r="W1101" s="345"/>
      <c r="X1101" s="345"/>
      <c r="Y1101" s="278" t="s">
        <v>421</v>
      </c>
      <c r="Z1101" s="892"/>
      <c r="AA1101" s="892"/>
      <c r="AB1101" s="892"/>
      <c r="AC1101" s="278" t="s">
        <v>367</v>
      </c>
      <c r="AD1101" s="278"/>
      <c r="AE1101" s="278"/>
      <c r="AF1101" s="278"/>
      <c r="AG1101" s="278"/>
      <c r="AH1101" s="345" t="s">
        <v>380</v>
      </c>
      <c r="AI1101" s="346"/>
      <c r="AJ1101" s="346"/>
      <c r="AK1101" s="346"/>
      <c r="AL1101" s="346" t="s">
        <v>21</v>
      </c>
      <c r="AM1101" s="346"/>
      <c r="AN1101" s="346"/>
      <c r="AO1101" s="895"/>
      <c r="AP1101" s="428" t="s">
        <v>453</v>
      </c>
      <c r="AQ1101" s="428"/>
      <c r="AR1101" s="428"/>
      <c r="AS1101" s="428"/>
      <c r="AT1101" s="428"/>
      <c r="AU1101" s="428"/>
      <c r="AV1101" s="428"/>
      <c r="AW1101" s="428"/>
      <c r="AX1101" s="428"/>
    </row>
    <row r="1102" spans="1:50" ht="72" customHeight="1" x14ac:dyDescent="0.15">
      <c r="A1102" s="405">
        <v>1</v>
      </c>
      <c r="B1102" s="405">
        <v>1</v>
      </c>
      <c r="C1102" s="894" t="s">
        <v>628</v>
      </c>
      <c r="D1102" s="894"/>
      <c r="E1102" s="262" t="s">
        <v>630</v>
      </c>
      <c r="F1102" s="893"/>
      <c r="G1102" s="893"/>
      <c r="H1102" s="893"/>
      <c r="I1102" s="893"/>
      <c r="J1102" s="420">
        <v>8011101010326</v>
      </c>
      <c r="K1102" s="421"/>
      <c r="L1102" s="421"/>
      <c r="M1102" s="421"/>
      <c r="N1102" s="421"/>
      <c r="O1102" s="421"/>
      <c r="P1102" s="426" t="s">
        <v>631</v>
      </c>
      <c r="Q1102" s="318"/>
      <c r="R1102" s="318"/>
      <c r="S1102" s="318"/>
      <c r="T1102" s="318"/>
      <c r="U1102" s="318"/>
      <c r="V1102" s="318"/>
      <c r="W1102" s="318"/>
      <c r="X1102" s="318"/>
      <c r="Y1102" s="319">
        <v>349</v>
      </c>
      <c r="Z1102" s="320"/>
      <c r="AA1102" s="320"/>
      <c r="AB1102" s="321"/>
      <c r="AC1102" s="323" t="s">
        <v>499</v>
      </c>
      <c r="AD1102" s="323"/>
      <c r="AE1102" s="323"/>
      <c r="AF1102" s="323"/>
      <c r="AG1102" s="323"/>
      <c r="AH1102" s="324">
        <v>2</v>
      </c>
      <c r="AI1102" s="325"/>
      <c r="AJ1102" s="325"/>
      <c r="AK1102" s="325"/>
      <c r="AL1102" s="326">
        <v>92</v>
      </c>
      <c r="AM1102" s="327"/>
      <c r="AN1102" s="327"/>
      <c r="AO1102" s="328"/>
      <c r="AP1102" s="322" t="s">
        <v>623</v>
      </c>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3" priority="14019">
      <formula>IF(RIGHT(TEXT(P14,"0.#"),1)=".",FALSE,TRUE)</formula>
    </cfRule>
    <cfRule type="expression" dxfId="2812" priority="14020">
      <formula>IF(RIGHT(TEXT(P14,"0.#"),1)=".",TRUE,FALSE)</formula>
    </cfRule>
  </conditionalFormatting>
  <conditionalFormatting sqref="AE32">
    <cfRule type="expression" dxfId="2811" priority="14009">
      <formula>IF(RIGHT(TEXT(AE32,"0.#"),1)=".",FALSE,TRUE)</formula>
    </cfRule>
    <cfRule type="expression" dxfId="2810" priority="14010">
      <formula>IF(RIGHT(TEXT(AE32,"0.#"),1)=".",TRUE,FALSE)</formula>
    </cfRule>
  </conditionalFormatting>
  <conditionalFormatting sqref="P18:AX18">
    <cfRule type="expression" dxfId="2809" priority="13895">
      <formula>IF(RIGHT(TEXT(P18,"0.#"),1)=".",FALSE,TRUE)</formula>
    </cfRule>
    <cfRule type="expression" dxfId="2808" priority="13896">
      <formula>IF(RIGHT(TEXT(P18,"0.#"),1)=".",TRUE,FALSE)</formula>
    </cfRule>
  </conditionalFormatting>
  <conditionalFormatting sqref="Y782">
    <cfRule type="expression" dxfId="2807" priority="13891">
      <formula>IF(RIGHT(TEXT(Y782,"0.#"),1)=".",FALSE,TRUE)</formula>
    </cfRule>
    <cfRule type="expression" dxfId="2806" priority="13892">
      <formula>IF(RIGHT(TEXT(Y782,"0.#"),1)=".",TRUE,FALSE)</formula>
    </cfRule>
  </conditionalFormatting>
  <conditionalFormatting sqref="Y791">
    <cfRule type="expression" dxfId="2805" priority="13887">
      <formula>IF(RIGHT(TEXT(Y791,"0.#"),1)=".",FALSE,TRUE)</formula>
    </cfRule>
    <cfRule type="expression" dxfId="2804" priority="13888">
      <formula>IF(RIGHT(TEXT(Y791,"0.#"),1)=".",TRUE,FALSE)</formula>
    </cfRule>
  </conditionalFormatting>
  <conditionalFormatting sqref="Y822:Y829 Y820 Y809:Y816 Y796:Y803 Y794">
    <cfRule type="expression" dxfId="2803" priority="13669">
      <formula>IF(RIGHT(TEXT(Y794,"0.#"),1)=".",FALSE,TRUE)</formula>
    </cfRule>
    <cfRule type="expression" dxfId="2802" priority="13670">
      <formula>IF(RIGHT(TEXT(Y794,"0.#"),1)=".",TRUE,FALSE)</formula>
    </cfRule>
  </conditionalFormatting>
  <conditionalFormatting sqref="P16:AQ17 P15:AX15 P13:AX13">
    <cfRule type="expression" dxfId="2801" priority="13717">
      <formula>IF(RIGHT(TEXT(P13,"0.#"),1)=".",FALSE,TRUE)</formula>
    </cfRule>
    <cfRule type="expression" dxfId="2800" priority="13718">
      <formula>IF(RIGHT(TEXT(P13,"0.#"),1)=".",TRUE,FALSE)</formula>
    </cfRule>
  </conditionalFormatting>
  <conditionalFormatting sqref="P19:AJ19">
    <cfRule type="expression" dxfId="2799" priority="13715">
      <formula>IF(RIGHT(TEXT(P19,"0.#"),1)=".",FALSE,TRUE)</formula>
    </cfRule>
    <cfRule type="expression" dxfId="2798" priority="13716">
      <formula>IF(RIGHT(TEXT(P19,"0.#"),1)=".",TRUE,FALSE)</formula>
    </cfRule>
  </conditionalFormatting>
  <conditionalFormatting sqref="AE101 AQ101">
    <cfRule type="expression" dxfId="2797" priority="13707">
      <formula>IF(RIGHT(TEXT(AE101,"0.#"),1)=".",FALSE,TRUE)</formula>
    </cfRule>
    <cfRule type="expression" dxfId="2796" priority="13708">
      <formula>IF(RIGHT(TEXT(AE101,"0.#"),1)=".",TRUE,FALSE)</formula>
    </cfRule>
  </conditionalFormatting>
  <conditionalFormatting sqref="Y783:Y790 Y781">
    <cfRule type="expression" dxfId="2795" priority="13693">
      <formula>IF(RIGHT(TEXT(Y781,"0.#"),1)=".",FALSE,TRUE)</formula>
    </cfRule>
    <cfRule type="expression" dxfId="2794" priority="13694">
      <formula>IF(RIGHT(TEXT(Y781,"0.#"),1)=".",TRUE,FALSE)</formula>
    </cfRule>
  </conditionalFormatting>
  <conditionalFormatting sqref="AU782">
    <cfRule type="expression" dxfId="2793" priority="13691">
      <formula>IF(RIGHT(TEXT(AU782,"0.#"),1)=".",FALSE,TRUE)</formula>
    </cfRule>
    <cfRule type="expression" dxfId="2792" priority="13692">
      <formula>IF(RIGHT(TEXT(AU782,"0.#"),1)=".",TRUE,FALSE)</formula>
    </cfRule>
  </conditionalFormatting>
  <conditionalFormatting sqref="AU791">
    <cfRule type="expression" dxfId="2791" priority="13689">
      <formula>IF(RIGHT(TEXT(AU791,"0.#"),1)=".",FALSE,TRUE)</formula>
    </cfRule>
    <cfRule type="expression" dxfId="2790" priority="13690">
      <formula>IF(RIGHT(TEXT(AU791,"0.#"),1)=".",TRUE,FALSE)</formula>
    </cfRule>
  </conditionalFormatting>
  <conditionalFormatting sqref="AU783:AU790 AU781">
    <cfRule type="expression" dxfId="2789" priority="13687">
      <formula>IF(RIGHT(TEXT(AU781,"0.#"),1)=".",FALSE,TRUE)</formula>
    </cfRule>
    <cfRule type="expression" dxfId="2788" priority="13688">
      <formula>IF(RIGHT(TEXT(AU781,"0.#"),1)=".",TRUE,FALSE)</formula>
    </cfRule>
  </conditionalFormatting>
  <conditionalFormatting sqref="Y821 Y808 Y795">
    <cfRule type="expression" dxfId="2787" priority="13673">
      <formula>IF(RIGHT(TEXT(Y795,"0.#"),1)=".",FALSE,TRUE)</formula>
    </cfRule>
    <cfRule type="expression" dxfId="2786" priority="13674">
      <formula>IF(RIGHT(TEXT(Y795,"0.#"),1)=".",TRUE,FALSE)</formula>
    </cfRule>
  </conditionalFormatting>
  <conditionalFormatting sqref="Y830 Y817 Y804">
    <cfRule type="expression" dxfId="2785" priority="13671">
      <formula>IF(RIGHT(TEXT(Y804,"0.#"),1)=".",FALSE,TRUE)</formula>
    </cfRule>
    <cfRule type="expression" dxfId="2784" priority="13672">
      <formula>IF(RIGHT(TEXT(Y804,"0.#"),1)=".",TRUE,FALSE)</formula>
    </cfRule>
  </conditionalFormatting>
  <conditionalFormatting sqref="AU821 AU808 AU795">
    <cfRule type="expression" dxfId="2783" priority="13667">
      <formula>IF(RIGHT(TEXT(AU795,"0.#"),1)=".",FALSE,TRUE)</formula>
    </cfRule>
    <cfRule type="expression" dxfId="2782" priority="13668">
      <formula>IF(RIGHT(TEXT(AU795,"0.#"),1)=".",TRUE,FALSE)</formula>
    </cfRule>
  </conditionalFormatting>
  <conditionalFormatting sqref="AU830 AU817 AU804">
    <cfRule type="expression" dxfId="2781" priority="13665">
      <formula>IF(RIGHT(TEXT(AU804,"0.#"),1)=".",FALSE,TRUE)</formula>
    </cfRule>
    <cfRule type="expression" dxfId="2780" priority="13666">
      <formula>IF(RIGHT(TEXT(AU804,"0.#"),1)=".",TRUE,FALSE)</formula>
    </cfRule>
  </conditionalFormatting>
  <conditionalFormatting sqref="AU822:AU829 AU820 AU809:AU816 AU807 AU796:AU803">
    <cfRule type="expression" dxfId="2779" priority="13663">
      <formula>IF(RIGHT(TEXT(AU796,"0.#"),1)=".",FALSE,TRUE)</formula>
    </cfRule>
    <cfRule type="expression" dxfId="2778" priority="13664">
      <formula>IF(RIGHT(TEXT(AU796,"0.#"),1)=".",TRUE,FALSE)</formula>
    </cfRule>
  </conditionalFormatting>
  <conditionalFormatting sqref="AM87">
    <cfRule type="expression" dxfId="2777" priority="13317">
      <formula>IF(RIGHT(TEXT(AM87,"0.#"),1)=".",FALSE,TRUE)</formula>
    </cfRule>
    <cfRule type="expression" dxfId="2776" priority="13318">
      <formula>IF(RIGHT(TEXT(AM87,"0.#"),1)=".",TRUE,FALSE)</formula>
    </cfRule>
  </conditionalFormatting>
  <conditionalFormatting sqref="AE55">
    <cfRule type="expression" dxfId="2775" priority="13385">
      <formula>IF(RIGHT(TEXT(AE55,"0.#"),1)=".",FALSE,TRUE)</formula>
    </cfRule>
    <cfRule type="expression" dxfId="2774" priority="13386">
      <formula>IF(RIGHT(TEXT(AE55,"0.#"),1)=".",TRUE,FALSE)</formula>
    </cfRule>
  </conditionalFormatting>
  <conditionalFormatting sqref="AI55">
    <cfRule type="expression" dxfId="2773" priority="13383">
      <formula>IF(RIGHT(TEXT(AI55,"0.#"),1)=".",FALSE,TRUE)</formula>
    </cfRule>
    <cfRule type="expression" dxfId="2772" priority="13384">
      <formula>IF(RIGHT(TEXT(AI55,"0.#"),1)=".",TRUE,FALSE)</formula>
    </cfRule>
  </conditionalFormatting>
  <conditionalFormatting sqref="AM34">
    <cfRule type="expression" dxfId="2771" priority="13463">
      <formula>IF(RIGHT(TEXT(AM34,"0.#"),1)=".",FALSE,TRUE)</formula>
    </cfRule>
    <cfRule type="expression" dxfId="2770" priority="13464">
      <formula>IF(RIGHT(TEXT(AM34,"0.#"),1)=".",TRUE,FALSE)</formula>
    </cfRule>
  </conditionalFormatting>
  <conditionalFormatting sqref="AE33">
    <cfRule type="expression" dxfId="2769" priority="13477">
      <formula>IF(RIGHT(TEXT(AE33,"0.#"),1)=".",FALSE,TRUE)</formula>
    </cfRule>
    <cfRule type="expression" dxfId="2768" priority="13478">
      <formula>IF(RIGHT(TEXT(AE33,"0.#"),1)=".",TRUE,FALSE)</formula>
    </cfRule>
  </conditionalFormatting>
  <conditionalFormatting sqref="AE34">
    <cfRule type="expression" dxfId="2767" priority="13475">
      <formula>IF(RIGHT(TEXT(AE34,"0.#"),1)=".",FALSE,TRUE)</formula>
    </cfRule>
    <cfRule type="expression" dxfId="2766" priority="13476">
      <formula>IF(RIGHT(TEXT(AE34,"0.#"),1)=".",TRUE,FALSE)</formula>
    </cfRule>
  </conditionalFormatting>
  <conditionalFormatting sqref="AI34">
    <cfRule type="expression" dxfId="2765" priority="13473">
      <formula>IF(RIGHT(TEXT(AI34,"0.#"),1)=".",FALSE,TRUE)</formula>
    </cfRule>
    <cfRule type="expression" dxfId="2764" priority="13474">
      <formula>IF(RIGHT(TEXT(AI34,"0.#"),1)=".",TRUE,FALSE)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7">
    <cfRule type="expression" dxfId="2063" priority="2055">
      <formula>IF(RIGHT(TEXT(Y937,"0.#"),1)=".",FALSE,TRUE)</formula>
    </cfRule>
    <cfRule type="expression" dxfId="2062" priority="2056">
      <formula>IF(RIGHT(TEXT(Y937,"0.#"),1)=".",TRUE,FALSE)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70">
    <cfRule type="expression" dxfId="2059" priority="2043">
      <formula>IF(RIGHT(TEXT(Y970,"0.#"),1)=".",FALSE,TRUE)</formula>
    </cfRule>
    <cfRule type="expression" dxfId="2058" priority="2044">
      <formula>IF(RIGHT(TEXT(Y970,"0.#"),1)=".",TRUE,FALSE)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7:AO937">
    <cfRule type="expression" dxfId="1955" priority="2057">
      <formula>IF(AND(AL937&gt;=0, RIGHT(TEXT(AL937,"0.#"),1)&lt;&gt;"."),TRUE,FALSE)</formula>
    </cfRule>
    <cfRule type="expression" dxfId="1954" priority="2058">
      <formula>IF(AND(AL937&gt;=0, RIGHT(TEXT(AL937,"0.#"),1)="."),TRUE,FALSE)</formula>
    </cfRule>
    <cfRule type="expression" dxfId="1953" priority="2059">
      <formula>IF(AND(AL937&lt;0, RIGHT(TEXT(AL937,"0.#"),1)&lt;&gt;"."),TRUE,FALSE)</formula>
    </cfRule>
    <cfRule type="expression" dxfId="1952" priority="2060">
      <formula>IF(AND(AL937&lt;0, RIGHT(TEXT(AL937,"0.#"),1)="."),TRUE,FALSE)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70:AO970">
    <cfRule type="expression" dxfId="1947" priority="2045">
      <formula>IF(AND(AL970&gt;=0, RIGHT(TEXT(AL970,"0.#"),1)&lt;&gt;"."),TRUE,FALSE)</formula>
    </cfRule>
    <cfRule type="expression" dxfId="1946" priority="2046">
      <formula>IF(AND(AL970&gt;=0, RIGHT(TEXT(AL970,"0.#"),1)="."),TRUE,FALSE)</formula>
    </cfRule>
    <cfRule type="expression" dxfId="1945" priority="2047">
      <formula>IF(AND(AL970&lt;0, RIGHT(TEXT(AL970,"0.#"),1)&lt;&gt;"."),TRUE,FALSE)</formula>
    </cfRule>
    <cfRule type="expression" dxfId="1944" priority="2048">
      <formula>IF(AND(AL970&lt;0, RIGHT(TEXT(AL970,"0.#"),1)="."),TRUE,FALSE)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Y807">
    <cfRule type="expression" dxfId="715" priority="15">
      <formula>IF(RIGHT(TEXT(Y807,"0.#"),1)=".",FALSE,TRUE)</formula>
    </cfRule>
    <cfRule type="expression" dxfId="714" priority="16">
      <formula>IF(RIGHT(TEXT(Y807,"0.#"),1)=".",TRUE,FALSE)</formula>
    </cfRule>
  </conditionalFormatting>
  <conditionalFormatting sqref="AU794">
    <cfRule type="expression" dxfId="713" priority="13">
      <formula>IF(RIGHT(TEXT(AU794,"0.#"),1)=".",FALSE,TRUE)</formula>
    </cfRule>
    <cfRule type="expression" dxfId="712" priority="14">
      <formula>IF(RIGHT(TEXT(AU794,"0.#"),1)=".",TRUE,FALSE)</formula>
    </cfRule>
  </conditionalFormatting>
  <conditionalFormatting sqref="Y969">
    <cfRule type="expression" dxfId="711" priority="7">
      <formula>IF(RIGHT(TEXT(Y969,"0.#"),1)=".",FALSE,TRUE)</formula>
    </cfRule>
    <cfRule type="expression" dxfId="710" priority="8">
      <formula>IF(RIGHT(TEXT(Y969,"0.#"),1)=".",TRUE,FALSE)</formula>
    </cfRule>
  </conditionalFormatting>
  <conditionalFormatting sqref="AL969:AO969">
    <cfRule type="expression" dxfId="709" priority="9">
      <formula>IF(AND(AL969&gt;=0, RIGHT(TEXT(AL969,"0.#"),1)&lt;&gt;"."),TRUE,FALSE)</formula>
    </cfRule>
    <cfRule type="expression" dxfId="708" priority="10">
      <formula>IF(AND(AL969&gt;=0, RIGHT(TEXT(AL969,"0.#"),1)="."),TRUE,FALSE)</formula>
    </cfRule>
    <cfRule type="expression" dxfId="707" priority="11">
      <formula>IF(AND(AL969&lt;0, RIGHT(TEXT(AL969,"0.#"),1)&lt;&gt;"."),TRUE,FALSE)</formula>
    </cfRule>
    <cfRule type="expression" dxfId="706" priority="12">
      <formula>IF(AND(AL969&lt;0, RIGHT(TEXT(AL969,"0.#"),1)="."),TRUE,FALSE)</formula>
    </cfRule>
  </conditionalFormatting>
  <conditionalFormatting sqref="Y936">
    <cfRule type="expression" dxfId="705" priority="1">
      <formula>IF(RIGHT(TEXT(Y936,"0.#"),1)=".",FALSE,TRUE)</formula>
    </cfRule>
    <cfRule type="expression" dxfId="704" priority="2">
      <formula>IF(RIGHT(TEXT(Y936,"0.#"),1)=".",TRUE,FALSE)</formula>
    </cfRule>
  </conditionalFormatting>
  <conditionalFormatting sqref="AL936:AO936">
    <cfRule type="expression" dxfId="703" priority="3">
      <formula>IF(AND(AL936&gt;=0, RIGHT(TEXT(AL936,"0.#"),1)&lt;&gt;"."),TRUE,FALSE)</formula>
    </cfRule>
    <cfRule type="expression" dxfId="702" priority="4">
      <formula>IF(AND(AL936&gt;=0, RIGHT(TEXT(AL936,"0.#"),1)="."),TRUE,FALSE)</formula>
    </cfRule>
    <cfRule type="expression" dxfId="701" priority="5">
      <formula>IF(AND(AL936&lt;0, RIGHT(TEXT(AL936,"0.#"),1)&lt;&gt;"."),TRUE,FALSE)</formula>
    </cfRule>
    <cfRule type="expression" dxfId="700" priority="6">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99" max="49" man="1"/>
    <brk id="735" max="49" man="1"/>
    <brk id="831"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557</v>
      </c>
      <c r="AF2" s="997"/>
      <c r="AG2" s="997"/>
      <c r="AH2" s="997"/>
      <c r="AI2" s="997" t="s">
        <v>554</v>
      </c>
      <c r="AJ2" s="997"/>
      <c r="AK2" s="997"/>
      <c r="AL2" s="997"/>
      <c r="AM2" s="997" t="s">
        <v>528</v>
      </c>
      <c r="AN2" s="997"/>
      <c r="AO2" s="997"/>
      <c r="AP2" s="459"/>
      <c r="AQ2" s="177" t="s">
        <v>354</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558</v>
      </c>
      <c r="AF9" s="997"/>
      <c r="AG9" s="997"/>
      <c r="AH9" s="997"/>
      <c r="AI9" s="997" t="s">
        <v>554</v>
      </c>
      <c r="AJ9" s="997"/>
      <c r="AK9" s="997"/>
      <c r="AL9" s="997"/>
      <c r="AM9" s="997" t="s">
        <v>528</v>
      </c>
      <c r="AN9" s="997"/>
      <c r="AO9" s="997"/>
      <c r="AP9" s="459"/>
      <c r="AQ9" s="177" t="s">
        <v>354</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557</v>
      </c>
      <c r="AF16" s="997"/>
      <c r="AG16" s="997"/>
      <c r="AH16" s="997"/>
      <c r="AI16" s="997" t="s">
        <v>555</v>
      </c>
      <c r="AJ16" s="997"/>
      <c r="AK16" s="997"/>
      <c r="AL16" s="997"/>
      <c r="AM16" s="997" t="s">
        <v>528</v>
      </c>
      <c r="AN16" s="997"/>
      <c r="AO16" s="997"/>
      <c r="AP16" s="459"/>
      <c r="AQ16" s="177" t="s">
        <v>354</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559</v>
      </c>
      <c r="AF23" s="997"/>
      <c r="AG23" s="997"/>
      <c r="AH23" s="997"/>
      <c r="AI23" s="997" t="s">
        <v>554</v>
      </c>
      <c r="AJ23" s="997"/>
      <c r="AK23" s="997"/>
      <c r="AL23" s="997"/>
      <c r="AM23" s="997" t="s">
        <v>528</v>
      </c>
      <c r="AN23" s="997"/>
      <c r="AO23" s="997"/>
      <c r="AP23" s="459"/>
      <c r="AQ23" s="177" t="s">
        <v>354</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557</v>
      </c>
      <c r="AF30" s="997"/>
      <c r="AG30" s="997"/>
      <c r="AH30" s="997"/>
      <c r="AI30" s="997" t="s">
        <v>554</v>
      </c>
      <c r="AJ30" s="997"/>
      <c r="AK30" s="997"/>
      <c r="AL30" s="997"/>
      <c r="AM30" s="997" t="s">
        <v>552</v>
      </c>
      <c r="AN30" s="997"/>
      <c r="AO30" s="997"/>
      <c r="AP30" s="459"/>
      <c r="AQ30" s="177" t="s">
        <v>354</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559</v>
      </c>
      <c r="AF37" s="997"/>
      <c r="AG37" s="997"/>
      <c r="AH37" s="997"/>
      <c r="AI37" s="997" t="s">
        <v>556</v>
      </c>
      <c r="AJ37" s="997"/>
      <c r="AK37" s="997"/>
      <c r="AL37" s="997"/>
      <c r="AM37" s="997" t="s">
        <v>553</v>
      </c>
      <c r="AN37" s="997"/>
      <c r="AO37" s="997"/>
      <c r="AP37" s="459"/>
      <c r="AQ37" s="177" t="s">
        <v>354</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557</v>
      </c>
      <c r="AF44" s="997"/>
      <c r="AG44" s="997"/>
      <c r="AH44" s="997"/>
      <c r="AI44" s="997" t="s">
        <v>554</v>
      </c>
      <c r="AJ44" s="997"/>
      <c r="AK44" s="997"/>
      <c r="AL44" s="997"/>
      <c r="AM44" s="997" t="s">
        <v>528</v>
      </c>
      <c r="AN44" s="997"/>
      <c r="AO44" s="997"/>
      <c r="AP44" s="459"/>
      <c r="AQ44" s="177" t="s">
        <v>354</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557</v>
      </c>
      <c r="AF51" s="997"/>
      <c r="AG51" s="997"/>
      <c r="AH51" s="997"/>
      <c r="AI51" s="997" t="s">
        <v>554</v>
      </c>
      <c r="AJ51" s="997"/>
      <c r="AK51" s="997"/>
      <c r="AL51" s="997"/>
      <c r="AM51" s="997" t="s">
        <v>528</v>
      </c>
      <c r="AN51" s="997"/>
      <c r="AO51" s="997"/>
      <c r="AP51" s="459"/>
      <c r="AQ51" s="177" t="s">
        <v>354</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557</v>
      </c>
      <c r="AF58" s="997"/>
      <c r="AG58" s="997"/>
      <c r="AH58" s="997"/>
      <c r="AI58" s="997" t="s">
        <v>554</v>
      </c>
      <c r="AJ58" s="997"/>
      <c r="AK58" s="997"/>
      <c r="AL58" s="997"/>
      <c r="AM58" s="997" t="s">
        <v>528</v>
      </c>
      <c r="AN58" s="997"/>
      <c r="AO58" s="997"/>
      <c r="AP58" s="459"/>
      <c r="AQ58" s="177" t="s">
        <v>354</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557</v>
      </c>
      <c r="AF65" s="997"/>
      <c r="AG65" s="997"/>
      <c r="AH65" s="997"/>
      <c r="AI65" s="997" t="s">
        <v>554</v>
      </c>
      <c r="AJ65" s="997"/>
      <c r="AK65" s="997"/>
      <c r="AL65" s="997"/>
      <c r="AM65" s="997" t="s">
        <v>528</v>
      </c>
      <c r="AN65" s="997"/>
      <c r="AO65" s="997"/>
      <c r="AP65" s="459"/>
      <c r="AQ65" s="177" t="s">
        <v>354</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2019-05-30T09:25:01Z</cp:lastPrinted>
  <dcterms:created xsi:type="dcterms:W3CDTF">2012-03-13T00:50:25Z</dcterms:created>
  <dcterms:modified xsi:type="dcterms:W3CDTF">2019-06-06T11:48:26Z</dcterms:modified>
</cp:coreProperties>
</file>