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KXEB\Desktop\行政レビュー\R1\外部有識者点検対象外\"/>
    </mc:Choice>
  </mc:AlternateContent>
  <bookViews>
    <workbookView xWindow="0" yWindow="0" windowWidth="20490" windowHeight="715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056B93A0_4E30_4FBD_9839_61DACFD30ECA_.wvu.Cols" localSheetId="1" hidden="1">入力規則等!$C:$D,入力規則等!$H:$I,入力規則等!$M:$N,入力規則等!$R:$S</definedName>
    <definedName name="Z_056B93A0_4E30_4FBD_9839_61DACFD30ECA_.wvu.FilterData" localSheetId="4" hidden="1">別紙3!$AP$1:$AP$1320</definedName>
    <definedName name="Z_056B93A0_4E30_4FBD_9839_61DACFD30ECA_.wvu.PrintArea" localSheetId="0" hidden="1">行政事業レビューシート!$A$1:$AX$1131</definedName>
    <definedName name="Z_056B93A0_4E30_4FBD_9839_61DACFD30ECA_.wvu.Rows" localSheetId="0" hidden="1">行政事業レビューシート!$25:$28,行政事業レビューシート!$35:$79,行政事業レビューシート!$90:$99,行政事業レビューシート!$103:$114,行政事業レビューシート!$118:$129,行政事業レビューシート!$136:$151,行政事業レビューシート!$159:$186,行政事業レビューシート!$190:$429,行政事業レビューシート!$436:$455,行政事業レビューシート!$461:$480,行政事業レビューシート!$484:$699,行政事業レビューシート!$725:$725,行政事業レビューシート!$871:$899,行政事業レビューシート!$927:$932</definedName>
    <definedName name="Z_16F3DB8F_CC3B_4869_96BB_737DB83F36F1_.wvu.Cols" localSheetId="1" hidden="1">入力規則等!$C:$D,入力規則等!$H:$I,入力規則等!$M:$N,入力規則等!$R:$S</definedName>
    <definedName name="Z_16F3DB8F_CC3B_4869_96BB_737DB83F36F1_.wvu.FilterData" localSheetId="4" hidden="1">別紙3!$AP$1:$AP$1320</definedName>
    <definedName name="Z_16F3DB8F_CC3B_4869_96BB_737DB83F36F1_.wvu.PrintArea" localSheetId="0" hidden="1">行政事業レビューシート!$A$1:$AX$1131</definedName>
    <definedName name="Z_16F3DB8F_CC3B_4869_96BB_737DB83F36F1_.wvu.Rows" localSheetId="0" hidden="1">行政事業レビューシート!$25:$28,行政事業レビューシート!$35:$79,行政事業レビューシート!$90:$99,行政事業レビューシート!$103:$114,行政事業レビューシート!$118:$129,行政事業レビューシート!$136:$151,行政事業レビューシート!$159:$186,行政事業レビューシート!$190:$429,行政事業レビューシート!$436:$455,行政事業レビューシート!$461:$480,行政事業レビューシート!$484:$699,行政事業レビューシート!$725:$725,行政事業レビューシート!$785:$790,行政事業レビューシート!$799:$803,行政事業レビューシート!$805:$830,行政事業レビューシート!$871:$899,行政事業レビューシート!$927:$1097</definedName>
  </definedNames>
  <calcPr calcId="162913"/>
  <customWorkbookViews>
    <customWorkbookView name="日本医療研究開発機構 - 個人用ビュー" guid="{056B93A0-4E30-4FBD-9839-61DACFD30ECA}" mergeInterval="0" personalView="1" xWindow="350" yWindow="2" windowWidth="1382" windowHeight="744" activeSheetId="1" showComments="commIndAndComment"/>
    <customWorkbookView name="testadmin - 個人用ビュー" guid="{16F3DB8F-CC3B-4869-96BB-737DB83F36F1}" mergeInterval="0" personalView="1" maximized="1" xWindow="-4" yWindow="-4" windowWidth="1928" windowHeight="1044" activeSheetId="1"/>
  </customWorkbookViews>
</workbook>
</file>

<file path=xl/calcChain.xml><?xml version="1.0" encoding="utf-8"?>
<calcChain xmlns="http://schemas.openxmlformats.org/spreadsheetml/2006/main">
  <c r="P29" i="1" l="1"/>
  <c r="W29" i="1" l="1"/>
  <c r="C24" i="2" l="1"/>
  <c r="C25" i="2"/>
  <c r="Z739" i="1" l="1"/>
  <c r="H739" i="1"/>
  <c r="AN739" i="1" l="1"/>
  <c r="AL739" i="1"/>
  <c r="AI739" i="1"/>
  <c r="AF739" i="1"/>
  <c r="AB739" i="1"/>
  <c r="W739" i="1"/>
  <c r="T739" i="1"/>
  <c r="P739" i="1"/>
  <c r="N739" i="1"/>
  <c r="K739"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I3" i="2" s="1"/>
  <c r="I4" i="2" s="1"/>
  <c r="I5" i="2" s="1"/>
  <c r="I6" i="2" s="1"/>
  <c r="I7" i="2" s="1"/>
  <c r="C2" i="2"/>
  <c r="D2" i="2" s="1"/>
  <c r="W28" i="1"/>
  <c r="N3" i="2" l="1"/>
  <c r="N4" i="2" s="1"/>
  <c r="N5" i="2" s="1"/>
  <c r="N6" i="2" s="1"/>
  <c r="N7" i="2" s="1"/>
  <c r="N8" i="2" s="1"/>
  <c r="N9" i="2" s="1"/>
  <c r="N10" i="2" s="1"/>
  <c r="N11" i="2" s="1"/>
  <c r="K13" i="2" s="1"/>
  <c r="AE8" i="1" s="1"/>
  <c r="I8" i="2"/>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S3" i="2"/>
  <c r="S4" i="2" s="1"/>
  <c r="S5" i="2" s="1"/>
  <c r="S6" i="2" s="1"/>
  <c r="S7" i="2" s="1"/>
  <c r="S8" i="2" s="1"/>
  <c r="P10" i="2" s="1"/>
  <c r="G11" i="1" s="1"/>
  <c r="G8" i="1" l="1"/>
</calcChain>
</file>

<file path=xl/sharedStrings.xml><?xml version="1.0" encoding="utf-8"?>
<sst xmlns="http://schemas.openxmlformats.org/spreadsheetml/2006/main" count="3567" uniqueCount="749">
  <si>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</si>
  <si>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</si>
  <si>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</si>
  <si>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</si>
  <si>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</si>
  <si>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</si>
  <si>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</si>
  <si>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</si>
  <si>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</si>
  <si>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</si>
  <si>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</si>
  <si>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</si>
  <si>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</si>
  <si>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</si>
  <si>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</si>
  <si>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</si>
  <si>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</si>
  <si>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</si>
  <si>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</si>
  <si>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</si>
  <si>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</si>
  <si>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</si>
  <si>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</si>
  <si>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</si>
  <si>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</si>
  <si>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</si>
  <si>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</si>
  <si>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</si>
  <si>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</si>
  <si>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</si>
  <si>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</si>
  <si>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</si>
  <si>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</si>
  <si>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</si>
  <si>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</si>
  <si>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</si>
  <si>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</si>
  <si>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</si>
  <si>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</si>
  <si>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</si>
  <si>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</si>
  <si>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</si>
  <si>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</si>
  <si>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</si>
  <si>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</si>
  <si>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</si>
  <si>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</si>
  <si>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</si>
  <si>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</si>
  <si>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</si>
  <si>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</si>
  <si>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</si>
  <si>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</si>
  <si>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</si>
  <si>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</si>
  <si>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</si>
  <si>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</si>
  <si>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</si>
  <si>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</si>
  <si>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</si>
  <si>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</si>
  <si>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</si>
  <si>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</si>
  <si>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</si>
  <si>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</si>
  <si>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</si>
  <si>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</si>
  <si>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</si>
  <si>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</si>
  <si>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</si>
  <si>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</si>
  <si>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</si>
  <si>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</si>
  <si>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</si>
  <si>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</si>
  <si>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</si>
  <si>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</si>
  <si>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</si>
  <si>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</si>
  <si>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</si>
  <si>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</si>
  <si>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</si>
  <si>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</si>
  <si>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</si>
  <si>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</si>
  <si>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</si>
  <si>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</si>
  <si>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</si>
  <si>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</si>
  <si>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</si>
  <si>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</si>
  <si>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</si>
  <si>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</si>
  <si>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</si>
  <si>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</si>
  <si>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</si>
  <si>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</si>
  <si>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</si>
  <si>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</si>
  <si>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</si>
  <si>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</si>
  <si>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</si>
  <si>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</si>
  <si>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</si>
  <si>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</si>
  <si>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</si>
  <si>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</si>
  <si>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</si>
  <si>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</si>
  <si>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</si>
  <si>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</si>
  <si>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</si>
  <si>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</si>
  <si>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</si>
  <si>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</si>
  <si>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</si>
  <si>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</si>
  <si>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</si>
  <si>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</si>
  <si>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</si>
  <si>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</si>
  <si>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</si>
  <si>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</si>
  <si>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</si>
  <si>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</si>
  <si>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</si>
  <si>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</si>
  <si>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</si>
  <si>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</si>
  <si>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</si>
  <si>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</si>
  <si>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</si>
  <si>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</si>
  <si>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</si>
  <si>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</si>
  <si>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</si>
  <si>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</si>
  <si>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</si>
  <si>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</si>
  <si>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</si>
  <si>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</si>
  <si>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</si>
  <si>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</si>
  <si>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</si>
  <si>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</si>
  <si>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</si>
  <si>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</si>
  <si>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</si>
  <si>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</si>
  <si>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</si>
  <si>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</si>
  <si>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</si>
  <si>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</si>
  <si>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</si>
  <si>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</si>
  <si>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</si>
  <si>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</si>
  <si>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</si>
  <si>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</si>
  <si>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</si>
  <si>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</si>
  <si>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</si>
  <si>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</si>
  <si>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</si>
  <si>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</si>
  <si>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</si>
  <si>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</si>
  <si>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</si>
  <si>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</si>
  <si>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</si>
  <si>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</si>
  <si>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</si>
  <si>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</si>
  <si>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</si>
  <si>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</si>
  <si>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</si>
  <si>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</si>
  <si>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</si>
  <si>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</si>
  <si>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</si>
  <si>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</si>
  <si>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</si>
  <si>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</si>
  <si>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</si>
  <si>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</si>
  <si>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</si>
  <si>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</si>
  <si>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</si>
  <si>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</si>
  <si>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</si>
  <si>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</si>
  <si>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</si>
  <si>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</si>
  <si>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</si>
  <si>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</si>
  <si>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</si>
  <si>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</si>
  <si>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</si>
  <si>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</si>
  <si>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</si>
  <si>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</si>
  <si>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</si>
  <si>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</si>
  <si>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</si>
  <si>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</si>
  <si>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</si>
  <si>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</si>
  <si>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</si>
  <si>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</si>
  <si>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</si>
  <si>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</si>
  <si>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</si>
  <si>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</si>
  <si>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</si>
  <si>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</si>
  <si>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</si>
  <si>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</si>
  <si>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</si>
  <si>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</si>
  <si>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</si>
  <si>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</si>
  <si>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</si>
  <si>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</si>
  <si>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</si>
  <si>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</si>
  <si>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</si>
  <si>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</si>
  <si>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</si>
  <si>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</si>
  <si>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</si>
  <si>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</si>
  <si>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</si>
  <si>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</si>
  <si>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</si>
  <si>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</si>
  <si>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</si>
  <si>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</si>
  <si>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</si>
  <si>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</si>
  <si>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</si>
  <si>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</si>
  <si>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</si>
  <si>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</si>
  <si>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</si>
  <si>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</si>
  <si>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</si>
  <si>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</si>
  <si>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</si>
  <si>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</si>
  <si>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</si>
  <si>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</si>
  <si>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</si>
  <si>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</si>
  <si>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</si>
  <si>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</si>
  <si>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</si>
  <si>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</si>
  <si>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</si>
  <si>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</si>
  <si>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</si>
  <si>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</si>
  <si>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</si>
  <si>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</si>
  <si>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</si>
  <si>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</si>
  <si>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</si>
  <si>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</si>
  <si>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</si>
  <si>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</si>
  <si>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</si>
  <si>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</si>
  <si>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</si>
  <si>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</si>
  <si>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</si>
  <si>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</si>
  <si>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</si>
  <si>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</si>
  <si>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</si>
  <si>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</si>
  <si>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</si>
  <si>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</si>
  <si>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</si>
  <si>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</si>
  <si>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</si>
  <si>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</si>
  <si>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</si>
  <si>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</si>
  <si>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</si>
  <si>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</si>
  <si>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</si>
  <si>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</si>
  <si>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</si>
  <si>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</si>
  <si>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</si>
  <si>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</si>
  <si>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</si>
  <si>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</si>
  <si>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</si>
  <si>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</si>
  <si>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</si>
  <si>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</si>
  <si>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</si>
  <si>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</si>
  <si>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</si>
  <si>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</si>
  <si>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</si>
  <si>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</si>
  <si>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</si>
  <si>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</si>
  <si>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</si>
  <si>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</si>
  <si>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</si>
  <si>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</si>
  <si>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</si>
  <si>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</si>
  <si>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</si>
  <si>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</si>
  <si>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</si>
  <si>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</si>
  <si>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</si>
  <si>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</si>
  <si>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</si>
  <si>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</si>
  <si>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</si>
  <si>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</si>
  <si>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</si>
  <si>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</si>
  <si>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</si>
  <si>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</si>
  <si>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</si>
  <si>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</si>
  <si>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</si>
  <si>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</si>
  <si>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</si>
  <si>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</si>
  <si>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</si>
  <si>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</si>
  <si>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</si>
  <si>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</si>
  <si>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</si>
  <si>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</si>
  <si>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</si>
  <si>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</si>
  <si>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</si>
  <si>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</si>
  <si>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</si>
  <si>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</si>
  <si>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</si>
  <si>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</si>
  <si>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</si>
  <si>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</si>
  <si>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</si>
  <si>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</si>
  <si>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</si>
  <si>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</si>
  <si>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</si>
  <si>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</si>
  <si>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</si>
  <si>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</si>
  <si>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</si>
  <si>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</si>
  <si>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</si>
  <si>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</si>
  <si>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</si>
  <si>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</si>
  <si>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</si>
  <si>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</si>
  <si>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</si>
  <si>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</si>
  <si>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</si>
  <si>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</si>
  <si>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</si>
  <si>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</si>
  <si>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</si>
  <si>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</si>
  <si>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</si>
  <si>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</si>
  <si>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</si>
  <si>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</si>
  <si>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</si>
  <si>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</si>
  <si>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</si>
  <si>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</si>
  <si>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</si>
  <si>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</si>
  <si>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</si>
  <si>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</si>
  <si>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</si>
  <si>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</si>
  <si>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</si>
  <si>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</si>
  <si>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</si>
  <si>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</si>
  <si>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</si>
  <si>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</si>
  <si>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</si>
  <si>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</si>
  <si>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</si>
  <si>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</si>
  <si>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</si>
  <si>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</si>
  <si>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</si>
  <si>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</si>
  <si>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</si>
  <si>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</si>
  <si>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</si>
  <si>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</si>
  <si>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</si>
  <si>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</si>
  <si>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</si>
  <si>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</si>
  <si>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</si>
  <si>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</si>
  <si>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</si>
  <si>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</si>
  <si>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</si>
  <si>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</si>
  <si>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</si>
  <si>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</si>
  <si>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</si>
  <si>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</si>
  <si>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</si>
  <si>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</si>
  <si>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</si>
  <si>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</si>
  <si>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</si>
  <si>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</si>
  <si>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</si>
  <si>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</si>
  <si>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</si>
  <si>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</si>
  <si>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</si>
  <si>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</si>
  <si>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</si>
  <si>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</si>
  <si>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</si>
  <si>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</si>
  <si>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</si>
  <si>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</si>
  <si>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</si>
  <si>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</si>
  <si>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</si>
  <si>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</si>
  <si>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</si>
  <si>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</si>
  <si>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</si>
  <si>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</si>
  <si>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</si>
  <si>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</si>
  <si>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</si>
  <si>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</si>
  <si>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</si>
  <si>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</si>
  <si>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</si>
  <si>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</si>
  <si>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</si>
  <si>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</si>
  <si>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</si>
  <si>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</si>
  <si>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</si>
  <si>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</si>
  <si>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</si>
  <si>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</si>
  <si>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</si>
  <si>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</si>
  <si>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</si>
  <si>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</si>
  <si>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</si>
  <si>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</si>
  <si>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</si>
  <si>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</si>
  <si>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</si>
  <si>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</si>
  <si>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</si>
  <si>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</si>
  <si>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</si>
  <si>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</si>
  <si>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</si>
  <si>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</si>
  <si>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</si>
  <si>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</si>
  <si>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</si>
  <si>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</si>
  <si>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</si>
  <si>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</si>
  <si>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</si>
  <si>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</si>
  <si>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</si>
  <si>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</si>
  <si>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</si>
  <si>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</si>
  <si>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</si>
  <si>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</si>
  <si>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</si>
  <si>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</si>
  <si>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</si>
  <si>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</si>
  <si>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</si>
  <si>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</si>
  <si>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</si>
  <si>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</si>
  <si>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</si>
  <si>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</si>
  <si>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</si>
  <si>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</si>
  <si>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</si>
  <si>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</si>
  <si>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</si>
  <si>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</si>
  <si>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</si>
  <si>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</si>
  <si>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</si>
  <si>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</si>
  <si>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</si>
  <si>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</si>
  <si>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</si>
  <si>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</si>
  <si>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</si>
  <si>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</si>
  <si>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</si>
  <si>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</si>
  <si>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</si>
  <si>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</si>
  <si>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</si>
  <si>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</si>
  <si>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</si>
  <si>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</si>
  <si>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</si>
  <si>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</si>
  <si>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</si>
  <si>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</si>
  <si>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</si>
  <si>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</si>
  <si>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</si>
  <si>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</si>
  <si>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</si>
  <si>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</si>
  <si>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</si>
  <si>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</si>
  <si>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</si>
  <si>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</si>
  <si>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</si>
  <si>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</si>
  <si>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</si>
  <si>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</si>
  <si>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</si>
  <si>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</si>
  <si>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</si>
  <si>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</si>
  <si>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</si>
  <si>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</si>
  <si>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</si>
  <si>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</si>
  <si>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</si>
  <si>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</si>
  <si>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</si>
  <si>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</si>
  <si>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</si>
  <si>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</si>
  <si>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</si>
  <si>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</si>
  <si>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</si>
  <si>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</si>
  <si>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</si>
  <si>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</si>
  <si>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</si>
  <si>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</si>
  <si>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</si>
  <si>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</si>
  <si>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t>
  </si>
  <si>
    <t>・健康・医療戦略推進法
(平成２６年５月３０日法律第４８号)
・国立研究開発法人日本医療研究開発機構法
(平成２６年５月３０日法律第４９号)</t>
    <phoneticPr fontId="5"/>
  </si>
  <si>
    <t>-</t>
  </si>
  <si>
    <t>-</t>
    <phoneticPr fontId="5"/>
  </si>
  <si>
    <t>-</t>
    <phoneticPr fontId="5"/>
  </si>
  <si>
    <t>-</t>
    <phoneticPr fontId="5"/>
  </si>
  <si>
    <t>医療研究開発推進事業費補助金</t>
    <phoneticPr fontId="5"/>
  </si>
  <si>
    <t>保健衛生医療調査等推進事業費補助金</t>
    <phoneticPr fontId="5"/>
  </si>
  <si>
    <t>件</t>
    <rPh sb="0" eb="1">
      <t>ケン</t>
    </rPh>
    <phoneticPr fontId="5"/>
  </si>
  <si>
    <t>-</t>
    <phoneticPr fontId="5"/>
  </si>
  <si>
    <t>-</t>
    <phoneticPr fontId="5"/>
  </si>
  <si>
    <t>有望シーズへの創薬支援
2015年度までに40件
2020年頃までに200件</t>
    <phoneticPr fontId="5"/>
  </si>
  <si>
    <t>支援件数</t>
    <phoneticPr fontId="5"/>
  </si>
  <si>
    <t>-</t>
    <phoneticPr fontId="5"/>
  </si>
  <si>
    <t>「医療分野研究開発推進計画」の実行状況について～統合プロジェクト～</t>
    <phoneticPr fontId="5"/>
  </si>
  <si>
    <t>企業への導出（ライセンスアウト）
2015年度までに1件
2020年頃までに5件</t>
    <phoneticPr fontId="5"/>
  </si>
  <si>
    <t>導出件数</t>
    <phoneticPr fontId="5"/>
  </si>
  <si>
    <t>-</t>
    <phoneticPr fontId="5"/>
  </si>
  <si>
    <t>-</t>
    <phoneticPr fontId="5"/>
  </si>
  <si>
    <t>-</t>
    <phoneticPr fontId="5"/>
  </si>
  <si>
    <t>創薬ターゲットの同定
2020年頃までに10件</t>
    <phoneticPr fontId="5"/>
  </si>
  <si>
    <t>同定件数</t>
    <phoneticPr fontId="5"/>
  </si>
  <si>
    <t>-</t>
    <phoneticPr fontId="5"/>
  </si>
  <si>
    <t>-</t>
    <phoneticPr fontId="5"/>
  </si>
  <si>
    <t>-</t>
    <phoneticPr fontId="5"/>
  </si>
  <si>
    <t>「医療分野研究開発推進計画」の実行状況について～統合プロジェクト～</t>
    <phoneticPr fontId="5"/>
  </si>
  <si>
    <t>「医療分野研究開発推進計画」の実行状況について～統合プロジェクト～</t>
    <phoneticPr fontId="5"/>
  </si>
  <si>
    <t>契約件数（補助・委託）</t>
    <phoneticPr fontId="5"/>
  </si>
  <si>
    <t>-</t>
    <phoneticPr fontId="5"/>
  </si>
  <si>
    <t>Ｘ：「執行額」／Ｙ：「契約件数（補助・委託）」　　　　　　　　　　　　　　</t>
    <phoneticPr fontId="5"/>
  </si>
  <si>
    <t>百万円</t>
    <rPh sb="0" eb="2">
      <t>ヒャクマン</t>
    </rPh>
    <rPh sb="2" eb="3">
      <t>エン</t>
    </rPh>
    <phoneticPr fontId="5"/>
  </si>
  <si>
    <t>　　Ｘ/Ｙ</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</si>
  <si>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</si>
  <si>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</si>
  <si>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phoneticPr fontId="5"/>
  </si>
  <si>
    <t>%</t>
    <phoneticPr fontId="5"/>
  </si>
  <si>
    <t>%</t>
    <phoneticPr fontId="5"/>
  </si>
  <si>
    <t>-</t>
    <phoneticPr fontId="5"/>
  </si>
  <si>
    <t>健康・医療戦略推進専門調査会による「医療分野研究開発推進計画」の実行状況に係るフォローアップの結果</t>
    <phoneticPr fontId="5"/>
  </si>
  <si>
    <t>前年度の評価を上回る評価を得る</t>
    <phoneticPr fontId="5"/>
  </si>
  <si>
    <t>32年度</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</si>
  <si>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</si>
  <si>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phoneticPr fontId="5"/>
  </si>
  <si>
    <t>-</t>
    <phoneticPr fontId="5"/>
  </si>
  <si>
    <t>-</t>
    <phoneticPr fontId="5"/>
  </si>
  <si>
    <t>△</t>
  </si>
  <si>
    <t>有</t>
  </si>
  <si>
    <t>‐</t>
  </si>
  <si>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</si>
  <si>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</si>
  <si>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phoneticPr fontId="5"/>
  </si>
  <si>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</si>
  <si>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5"/>
  </si>
  <si>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5"/>
  </si>
  <si>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</si>
  <si>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</si>
  <si>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5"/>
  </si>
  <si>
    <t>目標最終年度の32年度に向けて、順調に達成している。</t>
    <phoneticPr fontId="5"/>
  </si>
  <si>
    <t>成果は、論文等により社会に発信され、また、AMEDホームページ等での公表により研究者・研究機関及び国民に活用されている。</t>
    <phoneticPr fontId="5"/>
  </si>
  <si>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5"/>
  </si>
  <si>
    <t>文部科学省</t>
  </si>
  <si>
    <t>経済産業省</t>
  </si>
  <si>
    <t>内閣府</t>
  </si>
  <si>
    <t>厚生労働科学研究費補助金（厚生労働行政推進調査事業費補助金を含む）</t>
    <phoneticPr fontId="5"/>
  </si>
  <si>
    <t>医療分野の研究開発の推進</t>
    <phoneticPr fontId="5"/>
  </si>
  <si>
    <t>次世代治療・診断実現のための創薬基盤技術開発事業</t>
    <phoneticPr fontId="5"/>
  </si>
  <si>
    <t>戦略的イノベーション創造プログラム（健康・医療分野）</t>
    <phoneticPr fontId="5"/>
  </si>
  <si>
    <t>　平成30年度において、最終目標年度の成果目標に対して着実に成果実績が達成され、執行率はほぼ100％であり、各研究事業の適切かつ効果的な実施及び研究費予算の効率的な執行を図ったところである。</t>
    <phoneticPr fontId="5"/>
  </si>
  <si>
    <t>適切に予算を執行し、事業の目標が達成できており、このまま継続して事業を実施する。</t>
    <phoneticPr fontId="5"/>
  </si>
  <si>
    <t>914</t>
    <phoneticPr fontId="5"/>
  </si>
  <si>
    <t>医療研究開発推進事業費補助金（疾病克服に向けたゲノム医療実現プロジェクト）</t>
    <phoneticPr fontId="5"/>
  </si>
  <si>
    <t>大臣官房</t>
    <phoneticPr fontId="5"/>
  </si>
  <si>
    <t>厚生科学課</t>
    <phoneticPr fontId="5"/>
  </si>
  <si>
    <t>浅沼　一成</t>
    <phoneticPr fontId="5"/>
  </si>
  <si>
    <t>急速に進むゲノム解析技術の進展を踏まえ、疾患と遺伝要因や環境要因等の関連性解明の成果を迅速に国民に還元するために、解析基盤の強化を図るとともに、特定の疾患の原因解明及びこれに対する臨床応用を推進する。</t>
    <phoneticPr fontId="5"/>
  </si>
  <si>
    <t>疾患及び健常者バイオバンクの構築と共にゲノム解析情報及び臨床情報等を含めたデータ解析を実施し、疾患及び薬剤関連遺伝子の同定・検証並びに日本人の標準ゲノム配列の特定を進める。また、共同研究等による難治性・希少性疾患等の原因遺伝子の探索や、ゲノム情報をいかした診断治療ガイドラインの策定に資する研究やゲノム医療実現に向けた研究基盤の整備及び試行的・実証的な臨床研究を一体的に推進する。</t>
    <phoneticPr fontId="5"/>
  </si>
  <si>
    <t>-</t>
    <phoneticPr fontId="5"/>
  </si>
  <si>
    <t>-</t>
    <phoneticPr fontId="5"/>
  </si>
  <si>
    <t>-</t>
    <phoneticPr fontId="5"/>
  </si>
  <si>
    <t>-</t>
    <phoneticPr fontId="5"/>
  </si>
  <si>
    <t>-</t>
    <phoneticPr fontId="5"/>
  </si>
  <si>
    <t>-</t>
    <phoneticPr fontId="5"/>
  </si>
  <si>
    <t>-</t>
    <phoneticPr fontId="5"/>
  </si>
  <si>
    <t>「医療分野研究開発推進計画」に位置づけられた達成目標として定性的なものもあり、これらについても進捗の詳細を把握し、事業の検証を行っている。</t>
    <phoneticPr fontId="5"/>
  </si>
  <si>
    <t>【達成目標及び27年度における進捗の詳細】
～2020年-2030年頃までの達成目標～
・糖尿病などに関するリスク予測や予防、診断（層別化）や治療、薬剤の選択・最適化等に係るエビデンスの創出
→「ゲノム医療実現推進プラットフォーム事業」では、２型糖尿病について、1000ゲノムプロジェクトphase3を用いたインピュテーションの後にゲノムワイド関連解析を行い、複数領域において２型糖尿病との関連を認めた（2016年5月）。このうち同定された糖代謝と関連する遺伝子のミスセンス変異について、タンパク質立体構造に影響を及ぼす可能性が示唆された（2016年7月）。また、心房細動の発症に寄与すると考えられる感受性領域を同定した（2017年2月）。
・発がん予測診断、抗がん剤等の治療反応性や副作用の予測診断に係る臨床研究の開始
→「ゲノム医療実現推進プラットフォーム事業」では、大腸がん患者を対象に累計1955人分の検体を収集した（2017年1月現在）。抽出した全てのDNAの質を評価し、解析可能ながん/正常DNAにつきターゲットシークエンスを実施した。
「臨床ゲノム情報統合データベース整備事業」では、がん患者における臨床情報とゲノム情報の紐づいたデータベース整備を開始した。
・認知症・感覚器系領域のゲノム医療に係る臨床研究の開始
→「オーダーメイド医療の実現プログラム」では、認知症の疾患関連遺伝子解析に向けて、2013年度より血液サンプルと臨床情報について、認知症712症例を収集し（2017年2月現在）。
「臨床ゲノム情報統合データベース整備事業」では、認知症、及び感覚器領域において、疾患関連遺伝子の同定に向け臨床情報とゲノム情報の紐づいたデータベース整備を開始した。
・神経・筋難病等の革新的な診断・治療法の開発に係る臨床研究の開始
→「ゲノム医療実現推進プラットフォーム事業」では、インターフェロンβ治療を受けた多発性硬化症患者の累計216例の検体、インターフェロンβ治療以外の治療を受けている患者や類縁疾患の累計340例の検体をバイオバンクに収集した（2016年12月）。追加された検体を含めたGWAS解析を実施し、薬剤反応性、副作用に関連する解析に着手した（2017年1月）。
「臨床ゲノム情報統合データベース整備事業」では、神経･筋難病等について疾患関連遺伝子の同定に向けたゲノム解析を開始した。</t>
    <phoneticPr fontId="5"/>
  </si>
  <si>
    <t>「医療分野研究開発推進計画」の実行状況～各省連携プロジェクト～（健康・医療戦略推進専門調査会による2020年（一部2020～2030年）頃までの各達成目標の進捗に係る評価）について、前年度の評価を上回る評価を得る。</t>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</si>
  <si>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phoneticPr fontId="5"/>
  </si>
  <si>
    <t>％</t>
    <phoneticPr fontId="5"/>
  </si>
  <si>
    <t>％</t>
    <phoneticPr fontId="5"/>
  </si>
  <si>
    <t>-</t>
    <phoneticPr fontId="5"/>
  </si>
  <si>
    <t>-</t>
    <phoneticPr fontId="5"/>
  </si>
  <si>
    <t>3,390/65</t>
    <phoneticPr fontId="5"/>
  </si>
  <si>
    <t>4,274/36</t>
    <phoneticPr fontId="5"/>
  </si>
  <si>
    <t>88105</t>
    <phoneticPr fontId="5"/>
  </si>
  <si>
    <t>88405</t>
    <phoneticPr fontId="5"/>
  </si>
  <si>
    <t>HIV感染症に関する臨床ゲノム情報データストレージの構築に関する研究</t>
  </si>
  <si>
    <t>学校法人慶應義塾</t>
  </si>
  <si>
    <t>国立研究開発法人国立国際医療研究センター</t>
  </si>
  <si>
    <t>国立大学法人東京大学</t>
  </si>
  <si>
    <t>国立研究開発法人国立がん研究センター</t>
  </si>
  <si>
    <t>国立大学法人京都大学</t>
  </si>
  <si>
    <t>国立大学法人新潟大学</t>
  </si>
  <si>
    <t>国立研究開発法人国立長寿医療研究センター</t>
  </si>
  <si>
    <t>独立行政法人国立病院機構　名古屋医療センター</t>
  </si>
  <si>
    <t>国立大学法人東北大学</t>
  </si>
  <si>
    <t>国立研究開発法人理化学研究所</t>
  </si>
  <si>
    <t>真に個別患者の診療に役立ち領域横断的に高い拡張性を有する変異・多型情報データベースの創成</t>
  </si>
  <si>
    <t>希少・難治性疾患領域における臨床ゲノムデータストレージの整備に関する研究</t>
  </si>
  <si>
    <t>B型肝炎に関する統合的臨床ゲノムデータベースの構築を目指す研究</t>
  </si>
  <si>
    <t>ゲノム医療の実装に資する臨床ゲノム情報統合データベースの整備と我が国の継続的なゲノム医療実施体制の構築</t>
  </si>
  <si>
    <t>希少・難病分野の臨床ゲノム情報統合データベース整備</t>
  </si>
  <si>
    <t>ゲノム創薬・医療を指向した全国規模の進行固形がん、及び、遺伝性腫瘍臨床ゲノムデータストレージの構築</t>
  </si>
  <si>
    <t>国内完結型がんクリニカルシークエンスの社会実装と統合データベース構築およびゲノム医療人材育成に関する研究開発</t>
  </si>
  <si>
    <t>ゲノム医療を促進する臨床ゲノム情報知識基盤の構築</t>
  </si>
  <si>
    <t>認知症臨床ゲノム情報データベース構築に関する開発研究</t>
  </si>
  <si>
    <t>がん領域における臨床ゲノム情報データストレージの整備に関する研究</t>
  </si>
  <si>
    <t>HIV 感染症に関する臨床ゲノム情報データストレージの構築に関する研究</t>
  </si>
  <si>
    <t>チオプリン不耐例を判別するNUDT15 R139C遺伝子多型検査キットの開発を軸とした炎症性腸疾患におけるゲノム医療実用化フレームワークの確立</t>
  </si>
  <si>
    <t>核酸医薬創薬に資する霊長類RNAデータベースの構築</t>
  </si>
  <si>
    <t>A.大学共同利用機関法人情報･ｼｽﾃﾑ研究機構</t>
    <phoneticPr fontId="5"/>
  </si>
  <si>
    <t>役務費</t>
  </si>
  <si>
    <t xml:space="preserve">AMEDゲノム制限共有データベース用ストレージサービスの利用 </t>
  </si>
  <si>
    <t>大学共同利用機関法人情報･ｼｽﾃﾑ研究機構</t>
  </si>
  <si>
    <t>随意契約
（その他）</t>
  </si>
  <si>
    <t>随意契約(入札基準額超)</t>
  </si>
  <si>
    <t>時蔵(株)</t>
  </si>
  <si>
    <t xml:space="preserve">ゲノムプロジェクト研究交流会（仮称）運営支援業務 </t>
  </si>
  <si>
    <t>随意契約
（少額）</t>
  </si>
  <si>
    <t>少額随契(見積合わせ)</t>
  </si>
  <si>
    <t>日鉄日立ｼｽﾃﾑｴﾝｼﾞﾆｱﾘﾝｸﾞ(株)</t>
  </si>
  <si>
    <t xml:space="preserve">平成30年度AMEDオンライン課題評価システム運用保守 </t>
  </si>
  <si>
    <t xml:space="preserve">平成30年度AMEDオンライン課題評価システム機能拡張 </t>
  </si>
  <si>
    <t>扶桑速記印刷(株)</t>
  </si>
  <si>
    <t xml:space="preserve">【年契】速記出張録音・テープ起こし（単価契約）　2月分　バイオバンク課 </t>
  </si>
  <si>
    <t>一般競争契約
（最低価格）</t>
  </si>
  <si>
    <t>一般競争入札</t>
  </si>
  <si>
    <t xml:space="preserve">【年契】速記出張録音・テープ起こし（単価契約） 9月分 バイオバンク課 </t>
  </si>
  <si>
    <t>ﾈｲﾁｬｰ･ｼﾞｬﾊﾟﾝ(株)</t>
  </si>
  <si>
    <t xml:space="preserve">AMEDレビューア候補者提案査読等依頼支援業務　10～12月分 </t>
  </si>
  <si>
    <t>一般競争契約
（総合評価）</t>
  </si>
  <si>
    <t xml:space="preserve">AMEDレビューア候補者提案査読等依頼支援業務（1月～3月分） </t>
  </si>
  <si>
    <t>ﾋﾋﾞﾉﾒﾃﾞｨｱﾃｸﾆｶﾙ(株)</t>
  </si>
  <si>
    <t xml:space="preserve">マイク等音響機器のレンタル </t>
  </si>
  <si>
    <t>少額随契(一者)</t>
  </si>
  <si>
    <t>(有)ｿｰｴｲ</t>
  </si>
  <si>
    <t xml:space="preserve">書籍の購入 </t>
  </si>
  <si>
    <t xml:space="preserve">書籍の購入（医学のあゆみ・遺伝統計学と疾患ゲノムデータ解析）各2冊 </t>
  </si>
  <si>
    <t>(株)ｻﾝｹｲﾋﾞﾙ</t>
  </si>
  <si>
    <t xml:space="preserve">「平成31年度AMED事務処理説明会」会場借上 </t>
  </si>
  <si>
    <t>(一財)安全保障貿易情報ｾﾝﾀｰ</t>
  </si>
  <si>
    <t xml:space="preserve">輸出先調査データベースの利用 </t>
  </si>
  <si>
    <t xml:space="preserve">書籍購入『自主管理事例集〈監査編〉２００８』 </t>
  </si>
  <si>
    <t>学校法人慶應義塾</t>
    <phoneticPr fontId="5"/>
  </si>
  <si>
    <t>C.学校法人慶應義塾</t>
    <phoneticPr fontId="5"/>
  </si>
  <si>
    <t>国立感染症研究所</t>
    <phoneticPr fontId="5"/>
  </si>
  <si>
    <t>B.国立感染症研究所</t>
    <phoneticPr fontId="5"/>
  </si>
  <si>
    <t>研究機器・消耗品等の購入費用</t>
    <rPh sb="5" eb="8">
      <t>ショウモウヒン</t>
    </rPh>
    <phoneticPr fontId="5"/>
  </si>
  <si>
    <t>旅費</t>
  </si>
  <si>
    <t>人件費・謝金</t>
  </si>
  <si>
    <t>印刷費・外注費等</t>
  </si>
  <si>
    <t>研究遂行に関連して必要な経費</t>
  </si>
  <si>
    <t>物件費</t>
  </si>
  <si>
    <t>その他</t>
  </si>
  <si>
    <t>間接経費</t>
  </si>
  <si>
    <t xml:space="preserve">AMEDゲノム制限共有データベース用ストレージサービスの利用 </t>
    <phoneticPr fontId="5"/>
  </si>
  <si>
    <t>-</t>
    <phoneticPr fontId="5"/>
  </si>
  <si>
    <t>2,470/37</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</si>
  <si>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</si>
  <si>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</si>
  <si>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</si>
  <si>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</si>
  <si>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</si>
  <si>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</si>
  <si>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</si>
  <si>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</si>
  <si>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</si>
  <si>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</si>
  <si>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</si>
  <si>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※国立研究開発法人　日本医療研究開発機構　（ＡＭＥＤ）の「資金の流れ」については当該機構の支出ベースで記載</t>
    <rPh sb="1" eb="3">
      <t>コクリツ</t>
    </rPh>
    <rPh sb="29" eb="31">
      <t>シキン</t>
    </rPh>
    <rPh sb="32" eb="33">
      <t>ナガ</t>
    </rPh>
    <rPh sb="40" eb="42">
      <t>トウガイ</t>
    </rPh>
    <rPh sb="42" eb="44">
      <t>キコウ</t>
    </rPh>
    <rPh sb="45" eb="47">
      <t>シシュツ</t>
    </rPh>
    <rPh sb="51" eb="53">
      <t>キサイ</t>
    </rPh>
    <phoneticPr fontId="5"/>
  </si>
  <si>
    <t>・「第５期科学技術基本計画」（平成２８年１月２２日閣議決定）
・「国の研究開発評価に関する大綱的指針」（平成２８年１２月２１日内閣総理大臣決定）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rPh sb="45" eb="47">
      <t>タイコウ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</si>
</sst>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52917</xdr:colOff>
      <xdr:row>12</xdr:row>
      <xdr:rowOff>0</xdr:rowOff>
    </xdr:from>
    <xdr:to>
      <xdr:col>21</xdr:col>
      <xdr:colOff>190500</xdr:colOff>
      <xdr:row>13</xdr:row>
      <xdr:rowOff>15563</xdr:rowOff>
    </xdr:to>
    <xdr:sp macro="" textlink="">
      <xdr:nvSpPr>
        <xdr:cNvPr id="3" name="正方形/長方形 2"/>
        <xdr:cNvSpPr/>
      </xdr:nvSpPr>
      <xdr:spPr>
        <a:xfrm>
          <a:off x="3270250" y="5884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47,759</a:t>
          </a:r>
          <a:r>
            <a:rPr kumimoji="1" lang="ja-JP" altLang="en-US" sz="1100">
              <a:solidFill>
                <a:schemeClr val="tx1"/>
              </a:solidFill>
            </a:rPr>
            <a:t>の内数</a:t>
          </a:r>
          <a:endParaRPr kumimoji="1" lang="ja-JP" altLang="en-US" sz="1100"/>
        </a:p>
      </xdr:txBody>
    </xdr:sp>
    <xdr:clientData/>
  </xdr:twoCellAnchor>
  <xdr:twoCellAnchor>
    <xdr:from>
      <xdr:col>16</xdr:col>
      <xdr:colOff>74084</xdr:colOff>
      <xdr:row>13</xdr:row>
      <xdr:rowOff>10583</xdr:rowOff>
    </xdr:from>
    <xdr:to>
      <xdr:col>22</xdr:col>
      <xdr:colOff>10584</xdr:colOff>
      <xdr:row>14</xdr:row>
      <xdr:rowOff>26146</xdr:rowOff>
    </xdr:to>
    <xdr:sp macro="" textlink="">
      <xdr:nvSpPr>
        <xdr:cNvPr id="5" name="正方形/長方形 4"/>
        <xdr:cNvSpPr/>
      </xdr:nvSpPr>
      <xdr:spPr>
        <a:xfrm>
          <a:off x="3291417" y="6159500"/>
          <a:ext cx="1143000" cy="280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5,844</a:t>
          </a:r>
          <a:r>
            <a:rPr kumimoji="1" lang="ja-JP" altLang="en-US" sz="1100">
              <a:solidFill>
                <a:schemeClr val="tx1"/>
              </a:solidFill>
            </a:rPr>
            <a:t>の内数</a:t>
          </a:r>
          <a:endParaRPr kumimoji="1" lang="ja-JP" altLang="en-US" sz="1100"/>
        </a:p>
      </xdr:txBody>
    </xdr:sp>
    <xdr:clientData/>
  </xdr:twoCellAnchor>
  <xdr:twoCellAnchor>
    <xdr:from>
      <xdr:col>16</xdr:col>
      <xdr:colOff>31751</xdr:colOff>
      <xdr:row>16</xdr:row>
      <xdr:rowOff>31750</xdr:rowOff>
    </xdr:from>
    <xdr:to>
      <xdr:col>21</xdr:col>
      <xdr:colOff>169334</xdr:colOff>
      <xdr:row>16</xdr:row>
      <xdr:rowOff>311897</xdr:rowOff>
    </xdr:to>
    <xdr:sp macro="" textlink="">
      <xdr:nvSpPr>
        <xdr:cNvPr id="6" name="正方形/長方形 5"/>
        <xdr:cNvSpPr/>
      </xdr:nvSpPr>
      <xdr:spPr>
        <a:xfrm>
          <a:off x="3249084" y="6974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9,839</a:t>
          </a:r>
          <a:r>
            <a:rPr kumimoji="1" lang="ja-JP" altLang="en-US" sz="1100">
              <a:solidFill>
                <a:schemeClr val="tx1"/>
              </a:solidFill>
            </a:rPr>
            <a:t>の内数</a:t>
          </a:r>
          <a:endParaRPr kumimoji="1" lang="ja-JP" altLang="en-US" sz="1100"/>
        </a:p>
      </xdr:txBody>
    </xdr:sp>
    <xdr:clientData/>
  </xdr:twoCellAnchor>
  <xdr:twoCellAnchor>
    <xdr:from>
      <xdr:col>15</xdr:col>
      <xdr:colOff>190500</xdr:colOff>
      <xdr:row>17</xdr:row>
      <xdr:rowOff>63500</xdr:rowOff>
    </xdr:from>
    <xdr:to>
      <xdr:col>21</xdr:col>
      <xdr:colOff>127000</xdr:colOff>
      <xdr:row>17</xdr:row>
      <xdr:rowOff>265207</xdr:rowOff>
    </xdr:to>
    <xdr:sp macro="" textlink="">
      <xdr:nvSpPr>
        <xdr:cNvPr id="7" name="正方形/長方形 6"/>
        <xdr:cNvSpPr/>
      </xdr:nvSpPr>
      <xdr:spPr>
        <a:xfrm>
          <a:off x="3206750" y="732366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23</xdr:col>
      <xdr:colOff>10582</xdr:colOff>
      <xdr:row>12</xdr:row>
      <xdr:rowOff>0</xdr:rowOff>
    </xdr:from>
    <xdr:to>
      <xdr:col>28</xdr:col>
      <xdr:colOff>148166</xdr:colOff>
      <xdr:row>13</xdr:row>
      <xdr:rowOff>15563</xdr:rowOff>
    </xdr:to>
    <xdr:sp macro="" textlink="">
      <xdr:nvSpPr>
        <xdr:cNvPr id="8" name="正方形/長方形 7"/>
        <xdr:cNvSpPr/>
      </xdr:nvSpPr>
      <xdr:spPr>
        <a:xfrm>
          <a:off x="4635499" y="5884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23</xdr:col>
      <xdr:colOff>52916</xdr:colOff>
      <xdr:row>13</xdr:row>
      <xdr:rowOff>10583</xdr:rowOff>
    </xdr:from>
    <xdr:to>
      <xdr:col>28</xdr:col>
      <xdr:colOff>63500</xdr:colOff>
      <xdr:row>14</xdr:row>
      <xdr:rowOff>26146</xdr:rowOff>
    </xdr:to>
    <xdr:sp macro="" textlink="">
      <xdr:nvSpPr>
        <xdr:cNvPr id="9" name="正方形/長方形 8"/>
        <xdr:cNvSpPr/>
      </xdr:nvSpPr>
      <xdr:spPr>
        <a:xfrm>
          <a:off x="4677833" y="6159500"/>
          <a:ext cx="1016000" cy="280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23</xdr:col>
      <xdr:colOff>84666</xdr:colOff>
      <xdr:row>16</xdr:row>
      <xdr:rowOff>31750</xdr:rowOff>
    </xdr:from>
    <xdr:to>
      <xdr:col>29</xdr:col>
      <xdr:colOff>21166</xdr:colOff>
      <xdr:row>16</xdr:row>
      <xdr:rowOff>311897</xdr:rowOff>
    </xdr:to>
    <xdr:sp macro="" textlink="">
      <xdr:nvSpPr>
        <xdr:cNvPr id="10" name="正方形/長方形 9"/>
        <xdr:cNvSpPr/>
      </xdr:nvSpPr>
      <xdr:spPr>
        <a:xfrm>
          <a:off x="4709583" y="6974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22</xdr:col>
      <xdr:colOff>169334</xdr:colOff>
      <xdr:row>17</xdr:row>
      <xdr:rowOff>42333</xdr:rowOff>
    </xdr:from>
    <xdr:to>
      <xdr:col>28</xdr:col>
      <xdr:colOff>105834</xdr:colOff>
      <xdr:row>17</xdr:row>
      <xdr:rowOff>244040</xdr:rowOff>
    </xdr:to>
    <xdr:sp macro="" textlink="">
      <xdr:nvSpPr>
        <xdr:cNvPr id="11" name="正方形/長方形 10"/>
        <xdr:cNvSpPr/>
      </xdr:nvSpPr>
      <xdr:spPr>
        <a:xfrm>
          <a:off x="4593167" y="730250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30</xdr:col>
      <xdr:colOff>31750</xdr:colOff>
      <xdr:row>12</xdr:row>
      <xdr:rowOff>21167</xdr:rowOff>
    </xdr:from>
    <xdr:to>
      <xdr:col>35</xdr:col>
      <xdr:colOff>169333</xdr:colOff>
      <xdr:row>13</xdr:row>
      <xdr:rowOff>36730</xdr:rowOff>
    </xdr:to>
    <xdr:sp macro="" textlink="">
      <xdr:nvSpPr>
        <xdr:cNvPr id="12" name="正方形/長方形 11"/>
        <xdr:cNvSpPr/>
      </xdr:nvSpPr>
      <xdr:spPr>
        <a:xfrm>
          <a:off x="6064250" y="59055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29</xdr:col>
      <xdr:colOff>127000</xdr:colOff>
      <xdr:row>17</xdr:row>
      <xdr:rowOff>52917</xdr:rowOff>
    </xdr:from>
    <xdr:to>
      <xdr:col>35</xdr:col>
      <xdr:colOff>63500</xdr:colOff>
      <xdr:row>17</xdr:row>
      <xdr:rowOff>254624</xdr:rowOff>
    </xdr:to>
    <xdr:sp macro="" textlink="">
      <xdr:nvSpPr>
        <xdr:cNvPr id="13" name="正方形/長方形 12"/>
        <xdr:cNvSpPr/>
      </xdr:nvSpPr>
      <xdr:spPr>
        <a:xfrm>
          <a:off x="5958417" y="7313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30</xdr:col>
      <xdr:colOff>31750</xdr:colOff>
      <xdr:row>16</xdr:row>
      <xdr:rowOff>31750</xdr:rowOff>
    </xdr:from>
    <xdr:to>
      <xdr:col>35</xdr:col>
      <xdr:colOff>169333</xdr:colOff>
      <xdr:row>16</xdr:row>
      <xdr:rowOff>311897</xdr:rowOff>
    </xdr:to>
    <xdr:sp macro="" textlink="">
      <xdr:nvSpPr>
        <xdr:cNvPr id="14" name="正方形/長方形 13"/>
        <xdr:cNvSpPr/>
      </xdr:nvSpPr>
      <xdr:spPr>
        <a:xfrm>
          <a:off x="6064250" y="6974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7,180</a:t>
          </a:r>
          <a:r>
            <a:rPr kumimoji="1" lang="ja-JP" altLang="en-US" sz="1100">
              <a:solidFill>
                <a:schemeClr val="tx1"/>
              </a:solidFill>
            </a:rPr>
            <a:t>の内数</a:t>
          </a:r>
          <a:endParaRPr kumimoji="1" lang="ja-JP" altLang="en-US" sz="1100"/>
        </a:p>
      </xdr:txBody>
    </xdr:sp>
    <xdr:clientData/>
  </xdr:twoCellAnchor>
  <xdr:twoCellAnchor>
    <xdr:from>
      <xdr:col>37</xdr:col>
      <xdr:colOff>63500</xdr:colOff>
      <xdr:row>12</xdr:row>
      <xdr:rowOff>10584</xdr:rowOff>
    </xdr:from>
    <xdr:to>
      <xdr:col>43</xdr:col>
      <xdr:colOff>0</xdr:colOff>
      <xdr:row>13</xdr:row>
      <xdr:rowOff>26147</xdr:rowOff>
    </xdr:to>
    <xdr:sp macro="" textlink="">
      <xdr:nvSpPr>
        <xdr:cNvPr id="15" name="正方形/長方形 14"/>
        <xdr:cNvSpPr/>
      </xdr:nvSpPr>
      <xdr:spPr>
        <a:xfrm>
          <a:off x="7503583" y="58949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36</xdr:col>
      <xdr:colOff>169333</xdr:colOff>
      <xdr:row>17</xdr:row>
      <xdr:rowOff>52917</xdr:rowOff>
    </xdr:from>
    <xdr:to>
      <xdr:col>42</xdr:col>
      <xdr:colOff>105833</xdr:colOff>
      <xdr:row>17</xdr:row>
      <xdr:rowOff>254624</xdr:rowOff>
    </xdr:to>
    <xdr:sp macro="" textlink="">
      <xdr:nvSpPr>
        <xdr:cNvPr id="16" name="正方形/長方形 15"/>
        <xdr:cNvSpPr/>
      </xdr:nvSpPr>
      <xdr:spPr>
        <a:xfrm>
          <a:off x="7408333" y="7313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148166</xdr:colOff>
      <xdr:row>19</xdr:row>
      <xdr:rowOff>52917</xdr:rowOff>
    </xdr:from>
    <xdr:to>
      <xdr:col>21</xdr:col>
      <xdr:colOff>84666</xdr:colOff>
      <xdr:row>19</xdr:row>
      <xdr:rowOff>254624</xdr:rowOff>
    </xdr:to>
    <xdr:sp macro="" textlink="">
      <xdr:nvSpPr>
        <xdr:cNvPr id="17" name="正方形/長方形 16"/>
        <xdr:cNvSpPr/>
      </xdr:nvSpPr>
      <xdr:spPr>
        <a:xfrm>
          <a:off x="3164416" y="7948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148167</xdr:colOff>
      <xdr:row>19</xdr:row>
      <xdr:rowOff>52917</xdr:rowOff>
    </xdr:from>
    <xdr:to>
      <xdr:col>28</xdr:col>
      <xdr:colOff>84667</xdr:colOff>
      <xdr:row>19</xdr:row>
      <xdr:rowOff>254624</xdr:rowOff>
    </xdr:to>
    <xdr:sp macro="" textlink="">
      <xdr:nvSpPr>
        <xdr:cNvPr id="18" name="正方形/長方形 17"/>
        <xdr:cNvSpPr/>
      </xdr:nvSpPr>
      <xdr:spPr>
        <a:xfrm>
          <a:off x="4572000" y="7948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148167</xdr:colOff>
      <xdr:row>19</xdr:row>
      <xdr:rowOff>42333</xdr:rowOff>
    </xdr:from>
    <xdr:to>
      <xdr:col>35</xdr:col>
      <xdr:colOff>84667</xdr:colOff>
      <xdr:row>19</xdr:row>
      <xdr:rowOff>244040</xdr:rowOff>
    </xdr:to>
    <xdr:sp macro="" textlink="">
      <xdr:nvSpPr>
        <xdr:cNvPr id="19" name="正方形/長方形 18"/>
        <xdr:cNvSpPr/>
      </xdr:nvSpPr>
      <xdr:spPr>
        <a:xfrm>
          <a:off x="5979584" y="793750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190500</xdr:colOff>
      <xdr:row>22</xdr:row>
      <xdr:rowOff>31750</xdr:rowOff>
    </xdr:from>
    <xdr:to>
      <xdr:col>21</xdr:col>
      <xdr:colOff>127000</xdr:colOff>
      <xdr:row>22</xdr:row>
      <xdr:rowOff>311897</xdr:rowOff>
    </xdr:to>
    <xdr:sp macro="" textlink="">
      <xdr:nvSpPr>
        <xdr:cNvPr id="20" name="正方形/長方形 19"/>
        <xdr:cNvSpPr/>
      </xdr:nvSpPr>
      <xdr:spPr>
        <a:xfrm>
          <a:off x="3206750" y="88159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39,184</a:t>
          </a:r>
          <a:r>
            <a:rPr kumimoji="1" lang="ja-JP" altLang="en-US" sz="1100">
              <a:solidFill>
                <a:schemeClr val="tx1"/>
              </a:solidFill>
            </a:rPr>
            <a:t>の内数</a:t>
          </a:r>
          <a:endParaRPr kumimoji="1" lang="ja-JP" altLang="en-US" sz="1100"/>
        </a:p>
      </xdr:txBody>
    </xdr:sp>
    <xdr:clientData/>
  </xdr:twoCellAnchor>
  <xdr:twoCellAnchor>
    <xdr:from>
      <xdr:col>15</xdr:col>
      <xdr:colOff>179917</xdr:colOff>
      <xdr:row>23</xdr:row>
      <xdr:rowOff>42334</xdr:rowOff>
    </xdr:from>
    <xdr:to>
      <xdr:col>21</xdr:col>
      <xdr:colOff>116417</xdr:colOff>
      <xdr:row>23</xdr:row>
      <xdr:rowOff>322481</xdr:rowOff>
    </xdr:to>
    <xdr:sp macro="" textlink="">
      <xdr:nvSpPr>
        <xdr:cNvPr id="21" name="正方形/長方形 20"/>
        <xdr:cNvSpPr/>
      </xdr:nvSpPr>
      <xdr:spPr>
        <a:xfrm>
          <a:off x="3196167" y="9154584"/>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7,766</a:t>
          </a:r>
          <a:r>
            <a:rPr kumimoji="1" lang="ja-JP" altLang="en-US" sz="1100">
              <a:solidFill>
                <a:schemeClr val="tx1"/>
              </a:solidFill>
            </a:rPr>
            <a:t>の内数</a:t>
          </a:r>
          <a:endParaRPr kumimoji="1" lang="ja-JP" altLang="en-US" sz="1100"/>
        </a:p>
      </xdr:txBody>
    </xdr:sp>
    <xdr:clientData/>
  </xdr:twoCellAnchor>
  <xdr:twoCellAnchor>
    <xdr:from>
      <xdr:col>15</xdr:col>
      <xdr:colOff>190500</xdr:colOff>
      <xdr:row>28</xdr:row>
      <xdr:rowOff>42334</xdr:rowOff>
    </xdr:from>
    <xdr:to>
      <xdr:col>21</xdr:col>
      <xdr:colOff>127000</xdr:colOff>
      <xdr:row>28</xdr:row>
      <xdr:rowOff>322481</xdr:rowOff>
    </xdr:to>
    <xdr:sp macro="" textlink="">
      <xdr:nvSpPr>
        <xdr:cNvPr id="22" name="正方形/長方形 21"/>
        <xdr:cNvSpPr/>
      </xdr:nvSpPr>
      <xdr:spPr>
        <a:xfrm>
          <a:off x="3206750" y="9482667"/>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30</xdr:col>
      <xdr:colOff>190500</xdr:colOff>
      <xdr:row>133</xdr:row>
      <xdr:rowOff>169333</xdr:rowOff>
    </xdr:from>
    <xdr:to>
      <xdr:col>34</xdr:col>
      <xdr:colOff>34242</xdr:colOff>
      <xdr:row>134</xdr:row>
      <xdr:rowOff>337423</xdr:rowOff>
    </xdr:to>
    <xdr:sp macro="" textlink="">
      <xdr:nvSpPr>
        <xdr:cNvPr id="23" name="正方形/長方形 22"/>
        <xdr:cNvSpPr/>
      </xdr:nvSpPr>
      <xdr:spPr>
        <a:xfrm>
          <a:off x="6223000" y="21717000"/>
          <a:ext cx="648075"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4/4</a:t>
          </a:r>
          <a:r>
            <a:rPr kumimoji="1" lang="ja-JP" altLang="en-US" sz="1100">
              <a:solidFill>
                <a:schemeClr val="tx1"/>
              </a:solidFill>
            </a:rPr>
            <a:t>）</a:t>
          </a:r>
        </a:p>
      </xdr:txBody>
    </xdr:sp>
    <xdr:clientData/>
  </xdr:twoCellAnchor>
  <xdr:twoCellAnchor>
    <xdr:from>
      <xdr:col>34</xdr:col>
      <xdr:colOff>169333</xdr:colOff>
      <xdr:row>133</xdr:row>
      <xdr:rowOff>169333</xdr:rowOff>
    </xdr:from>
    <xdr:to>
      <xdr:col>38</xdr:col>
      <xdr:colOff>13074</xdr:colOff>
      <xdr:row>134</xdr:row>
      <xdr:rowOff>337423</xdr:rowOff>
    </xdr:to>
    <xdr:sp macro="" textlink="">
      <xdr:nvSpPr>
        <xdr:cNvPr id="25" name="正方形/長方形 24"/>
        <xdr:cNvSpPr/>
      </xdr:nvSpPr>
      <xdr:spPr>
        <a:xfrm>
          <a:off x="7006166" y="21717000"/>
          <a:ext cx="648075"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4/4</a:t>
          </a:r>
          <a:r>
            <a:rPr kumimoji="1" lang="ja-JP" altLang="en-US" sz="1100">
              <a:solidFill>
                <a:schemeClr val="tx1"/>
              </a:solidFill>
            </a:rPr>
            <a:t>）</a:t>
          </a:r>
        </a:p>
      </xdr:txBody>
    </xdr:sp>
    <xdr:clientData/>
  </xdr:twoCellAnchor>
  <xdr:twoCellAnchor>
    <xdr:from>
      <xdr:col>29</xdr:col>
      <xdr:colOff>139700</xdr:colOff>
      <xdr:row>134</xdr:row>
      <xdr:rowOff>277283</xdr:rowOff>
    </xdr:from>
    <xdr:to>
      <xdr:col>35</xdr:col>
      <xdr:colOff>92760</xdr:colOff>
      <xdr:row>134</xdr:row>
      <xdr:rowOff>569383</xdr:rowOff>
    </xdr:to>
    <xdr:sp macro="" textlink="">
      <xdr:nvSpPr>
        <xdr:cNvPr id="26" name="正方形/長方形 25"/>
        <xdr:cNvSpPr/>
      </xdr:nvSpPr>
      <xdr:spPr>
        <a:xfrm>
          <a:off x="6032500" y="25689983"/>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33</xdr:col>
      <xdr:colOff>114300</xdr:colOff>
      <xdr:row>134</xdr:row>
      <xdr:rowOff>254001</xdr:rowOff>
    </xdr:from>
    <xdr:to>
      <xdr:col>39</xdr:col>
      <xdr:colOff>67360</xdr:colOff>
      <xdr:row>134</xdr:row>
      <xdr:rowOff>546101</xdr:rowOff>
    </xdr:to>
    <xdr:sp macro="" textlink="">
      <xdr:nvSpPr>
        <xdr:cNvPr id="28" name="正方形/長方形 27"/>
        <xdr:cNvSpPr/>
      </xdr:nvSpPr>
      <xdr:spPr>
        <a:xfrm>
          <a:off x="6819900" y="25666701"/>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114301</xdr:colOff>
      <xdr:row>134</xdr:row>
      <xdr:rowOff>243416</xdr:rowOff>
    </xdr:from>
    <xdr:to>
      <xdr:col>43</xdr:col>
      <xdr:colOff>69478</xdr:colOff>
      <xdr:row>134</xdr:row>
      <xdr:rowOff>535516</xdr:rowOff>
    </xdr:to>
    <xdr:sp macro="" textlink="">
      <xdr:nvSpPr>
        <xdr:cNvPr id="29" name="正方形/長方形 28"/>
        <xdr:cNvSpPr/>
      </xdr:nvSpPr>
      <xdr:spPr>
        <a:xfrm>
          <a:off x="7632701" y="25656116"/>
          <a:ext cx="11743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61383</xdr:colOff>
      <xdr:row>134</xdr:row>
      <xdr:rowOff>232833</xdr:rowOff>
    </xdr:from>
    <xdr:to>
      <xdr:col>50</xdr:col>
      <xdr:colOff>120276</xdr:colOff>
      <xdr:row>134</xdr:row>
      <xdr:rowOff>524933</xdr:rowOff>
    </xdr:to>
    <xdr:sp macro="" textlink="">
      <xdr:nvSpPr>
        <xdr:cNvPr id="30" name="正方形/長方形 29"/>
        <xdr:cNvSpPr/>
      </xdr:nvSpPr>
      <xdr:spPr>
        <a:xfrm>
          <a:off x="9408583" y="25645533"/>
          <a:ext cx="1176493"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30</xdr:col>
      <xdr:colOff>169333</xdr:colOff>
      <xdr:row>86</xdr:row>
      <xdr:rowOff>243417</xdr:rowOff>
    </xdr:from>
    <xdr:to>
      <xdr:col>34</xdr:col>
      <xdr:colOff>14942</xdr:colOff>
      <xdr:row>86</xdr:row>
      <xdr:rowOff>766734</xdr:rowOff>
    </xdr:to>
    <xdr:sp macro="" textlink="">
      <xdr:nvSpPr>
        <xdr:cNvPr id="31" name="正方形/長方形 30"/>
        <xdr:cNvSpPr/>
      </xdr:nvSpPr>
      <xdr:spPr>
        <a:xfrm>
          <a:off x="6201833" y="19134667"/>
          <a:ext cx="649942" cy="523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4/4</a:t>
          </a:r>
          <a:r>
            <a:rPr kumimoji="1" lang="ja-JP" altLang="en-US" sz="1100">
              <a:solidFill>
                <a:schemeClr val="tx1"/>
              </a:solidFill>
            </a:rPr>
            <a:t>）</a:t>
          </a:r>
        </a:p>
      </xdr:txBody>
    </xdr:sp>
    <xdr:clientData/>
  </xdr:twoCellAnchor>
  <xdr:twoCellAnchor>
    <xdr:from>
      <xdr:col>34</xdr:col>
      <xdr:colOff>158750</xdr:colOff>
      <xdr:row>86</xdr:row>
      <xdr:rowOff>222250</xdr:rowOff>
    </xdr:from>
    <xdr:to>
      <xdr:col>38</xdr:col>
      <xdr:colOff>4358</xdr:colOff>
      <xdr:row>86</xdr:row>
      <xdr:rowOff>745567</xdr:rowOff>
    </xdr:to>
    <xdr:sp macro="" textlink="">
      <xdr:nvSpPr>
        <xdr:cNvPr id="32" name="正方形/長方形 31"/>
        <xdr:cNvSpPr/>
      </xdr:nvSpPr>
      <xdr:spPr>
        <a:xfrm>
          <a:off x="6995583" y="19113500"/>
          <a:ext cx="649942" cy="523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4/4</a:t>
          </a:r>
          <a:r>
            <a:rPr kumimoji="1" lang="ja-JP" altLang="en-US" sz="1100">
              <a:solidFill>
                <a:schemeClr val="tx1"/>
              </a:solidFill>
            </a:rPr>
            <a:t>）</a:t>
          </a:r>
        </a:p>
      </xdr:txBody>
    </xdr:sp>
    <xdr:clientData/>
  </xdr:twoCellAnchor>
  <xdr:twoCellAnchor>
    <xdr:from>
      <xdr:col>29</xdr:col>
      <xdr:colOff>116416</xdr:colOff>
      <xdr:row>87</xdr:row>
      <xdr:rowOff>287867</xdr:rowOff>
    </xdr:from>
    <xdr:to>
      <xdr:col>34</xdr:col>
      <xdr:colOff>193364</xdr:colOff>
      <xdr:row>87</xdr:row>
      <xdr:rowOff>579967</xdr:rowOff>
    </xdr:to>
    <xdr:sp macro="" textlink="">
      <xdr:nvSpPr>
        <xdr:cNvPr id="33" name="正方形/長方形 32"/>
        <xdr:cNvSpPr/>
      </xdr:nvSpPr>
      <xdr:spPr>
        <a:xfrm>
          <a:off x="6009216" y="20023667"/>
          <a:ext cx="1092948"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33</xdr:col>
      <xdr:colOff>139700</xdr:colOff>
      <xdr:row>87</xdr:row>
      <xdr:rowOff>264584</xdr:rowOff>
    </xdr:from>
    <xdr:to>
      <xdr:col>39</xdr:col>
      <xdr:colOff>13448</xdr:colOff>
      <xdr:row>87</xdr:row>
      <xdr:rowOff>556684</xdr:rowOff>
    </xdr:to>
    <xdr:sp macro="" textlink="">
      <xdr:nvSpPr>
        <xdr:cNvPr id="34" name="正方形/長方形 33"/>
        <xdr:cNvSpPr/>
      </xdr:nvSpPr>
      <xdr:spPr>
        <a:xfrm>
          <a:off x="6845300" y="20000384"/>
          <a:ext cx="1092948"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101600</xdr:colOff>
      <xdr:row>87</xdr:row>
      <xdr:rowOff>264583</xdr:rowOff>
    </xdr:from>
    <xdr:to>
      <xdr:col>42</xdr:col>
      <xdr:colOff>178548</xdr:colOff>
      <xdr:row>87</xdr:row>
      <xdr:rowOff>556683</xdr:rowOff>
    </xdr:to>
    <xdr:sp macro="" textlink="">
      <xdr:nvSpPr>
        <xdr:cNvPr id="35" name="正方形/長方形 34"/>
        <xdr:cNvSpPr/>
      </xdr:nvSpPr>
      <xdr:spPr>
        <a:xfrm>
          <a:off x="7620000" y="20000383"/>
          <a:ext cx="1092948"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76200</xdr:colOff>
      <xdr:row>87</xdr:row>
      <xdr:rowOff>285750</xdr:rowOff>
    </xdr:from>
    <xdr:to>
      <xdr:col>50</xdr:col>
      <xdr:colOff>45198</xdr:colOff>
      <xdr:row>87</xdr:row>
      <xdr:rowOff>577850</xdr:rowOff>
    </xdr:to>
    <xdr:sp macro="" textlink="">
      <xdr:nvSpPr>
        <xdr:cNvPr id="36" name="正方形/長方形 35"/>
        <xdr:cNvSpPr/>
      </xdr:nvSpPr>
      <xdr:spPr>
        <a:xfrm>
          <a:off x="9423400" y="20021550"/>
          <a:ext cx="1086598"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editAs="oneCell">
    <xdr:from>
      <xdr:col>47</xdr:col>
      <xdr:colOff>0</xdr:colOff>
      <xdr:row>86</xdr:row>
      <xdr:rowOff>275167</xdr:rowOff>
    </xdr:from>
    <xdr:to>
      <xdr:col>49</xdr:col>
      <xdr:colOff>303804</xdr:colOff>
      <xdr:row>86</xdr:row>
      <xdr:rowOff>544111</xdr:rowOff>
    </xdr:to>
    <xdr:pic>
      <xdr:nvPicPr>
        <xdr:cNvPr id="37" name="図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0917" y="19166417"/>
          <a:ext cx="705970"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46</xdr:col>
      <xdr:colOff>201083</xdr:colOff>
      <xdr:row>133</xdr:row>
      <xdr:rowOff>232834</xdr:rowOff>
    </xdr:from>
    <xdr:to>
      <xdr:col>49</xdr:col>
      <xdr:colOff>303803</xdr:colOff>
      <xdr:row>133</xdr:row>
      <xdr:rowOff>501778</xdr:rowOff>
    </xdr:to>
    <xdr:pic>
      <xdr:nvPicPr>
        <xdr:cNvPr id="38" name="図 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0916" y="24839084"/>
          <a:ext cx="705970"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74083</xdr:colOff>
      <xdr:row>740</xdr:row>
      <xdr:rowOff>201083</xdr:rowOff>
    </xdr:from>
    <xdr:to>
      <xdr:col>49</xdr:col>
      <xdr:colOff>235324</xdr:colOff>
      <xdr:row>762</xdr:row>
      <xdr:rowOff>210459</xdr:rowOff>
    </xdr:to>
    <xdr:grpSp>
      <xdr:nvGrpSpPr>
        <xdr:cNvPr id="39" name="グループ化 38"/>
        <xdr:cNvGrpSpPr/>
      </xdr:nvGrpSpPr>
      <xdr:grpSpPr>
        <a:xfrm>
          <a:off x="1293283" y="55560383"/>
          <a:ext cx="8898841" cy="8759676"/>
          <a:chOff x="1467971" y="54673500"/>
          <a:chExt cx="8807824" cy="8992758"/>
        </a:xfrm>
      </xdr:grpSpPr>
      <xdr:sp macro="" textlink="">
        <xdr:nvSpPr>
          <xdr:cNvPr id="40" name="正方形/長方形 39"/>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2,526</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41" name="下矢印 40"/>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2" name="グループ化 41"/>
          <xdr:cNvGrpSpPr/>
        </xdr:nvGrpSpPr>
        <xdr:grpSpPr>
          <a:xfrm>
            <a:off x="2921934" y="57587030"/>
            <a:ext cx="5692588" cy="1860178"/>
            <a:chOff x="2700618" y="230829971"/>
            <a:chExt cx="5692588" cy="1860178"/>
          </a:xfrm>
        </xdr:grpSpPr>
        <xdr:sp macro="" textlink="">
          <xdr:nvSpPr>
            <xdr:cNvPr id="62" name="正方形/長方形 61"/>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2,521</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3" name="テキスト ボックス 62"/>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43" name="グループ化 42"/>
          <xdr:cNvGrpSpPr/>
        </xdr:nvGrpSpPr>
        <xdr:grpSpPr>
          <a:xfrm>
            <a:off x="2927537" y="59517995"/>
            <a:ext cx="5681383" cy="1109381"/>
            <a:chOff x="2823882" y="232604054"/>
            <a:chExt cx="5681383" cy="1109381"/>
          </a:xfrm>
        </xdr:grpSpPr>
        <xdr:sp macro="" textlink="">
          <xdr:nvSpPr>
            <xdr:cNvPr id="58" name="下矢印 57"/>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9" name="下矢印 58"/>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0" name="下矢印 59"/>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1" name="正方形/長方形 60"/>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44" name="グループ化 43"/>
          <xdr:cNvGrpSpPr/>
        </xdr:nvGrpSpPr>
        <xdr:grpSpPr>
          <a:xfrm>
            <a:off x="1467971" y="60681137"/>
            <a:ext cx="2610971" cy="2385549"/>
            <a:chOff x="1255058" y="233733597"/>
            <a:chExt cx="2610971" cy="2385548"/>
          </a:xfrm>
        </xdr:grpSpPr>
        <xdr:sp macro="" textlink="">
          <xdr:nvSpPr>
            <xdr:cNvPr id="56" name="正方形/長方形 55"/>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19</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9</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7" name="テキスト ボックス 56"/>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45" name="グループ化 44"/>
          <xdr:cNvGrpSpPr/>
        </xdr:nvGrpSpPr>
        <xdr:grpSpPr>
          <a:xfrm>
            <a:off x="4216211" y="60937588"/>
            <a:ext cx="3033991" cy="2130600"/>
            <a:chOff x="3978086" y="233990029"/>
            <a:chExt cx="3033991" cy="2130599"/>
          </a:xfrm>
        </xdr:grpSpPr>
        <xdr:sp macro="" textlink="">
          <xdr:nvSpPr>
            <xdr:cNvPr id="54" name="正方形/長方形 53"/>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14</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5" name="テキスト ボックス 54"/>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随意契約（公募等）・間接補助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46" name="グループ化 45"/>
          <xdr:cNvGrpSpPr/>
        </xdr:nvGrpSpPr>
        <xdr:grpSpPr>
          <a:xfrm>
            <a:off x="7295030" y="60937588"/>
            <a:ext cx="2812676" cy="2130600"/>
            <a:chOff x="7082117" y="233990029"/>
            <a:chExt cx="2812676" cy="2130599"/>
          </a:xfrm>
        </xdr:grpSpPr>
        <xdr:sp macro="" textlink="">
          <xdr:nvSpPr>
            <xdr:cNvPr id="52" name="正方形/長方形 51"/>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2,456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3" name="テキスト ボックス 52"/>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47" name="正方形/長方形 46"/>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784</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48" name="下矢印 47"/>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 name="大かっこ 48"/>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50" name="大かっこ 49"/>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51" name="大かっこ 50"/>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42333</xdr:colOff>
      <xdr:row>750</xdr:row>
      <xdr:rowOff>211667</xdr:rowOff>
    </xdr:from>
    <xdr:to>
      <xdr:col>49</xdr:col>
      <xdr:colOff>317499</xdr:colOff>
      <xdr:row>752</xdr:row>
      <xdr:rowOff>182074</xdr:rowOff>
    </xdr:to>
    <xdr:sp macro="" textlink="">
      <xdr:nvSpPr>
        <xdr:cNvPr id="64" name="大かっこ 63"/>
        <xdr:cNvSpPr>
          <a:spLocks noChangeArrowheads="1"/>
        </xdr:cNvSpPr>
      </xdr:nvSpPr>
      <xdr:spPr bwMode="auto">
        <a:xfrm>
          <a:off x="8443383" y="45474467"/>
          <a:ext cx="1675341" cy="6752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18</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8</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6</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39</xdr:col>
      <xdr:colOff>0</xdr:colOff>
      <xdr:row>86</xdr:row>
      <xdr:rowOff>215900</xdr:rowOff>
    </xdr:from>
    <xdr:to>
      <xdr:col>42</xdr:col>
      <xdr:colOff>48808</xdr:colOff>
      <xdr:row>86</xdr:row>
      <xdr:rowOff>739217</xdr:rowOff>
    </xdr:to>
    <xdr:sp macro="" textlink="">
      <xdr:nvSpPr>
        <xdr:cNvPr id="65" name="正方形/長方形 64"/>
        <xdr:cNvSpPr/>
      </xdr:nvSpPr>
      <xdr:spPr>
        <a:xfrm>
          <a:off x="7924800" y="19126200"/>
          <a:ext cx="658408" cy="523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4/4</a:t>
          </a:r>
          <a:r>
            <a:rPr kumimoji="1" lang="ja-JP" altLang="en-US" sz="1100">
              <a:solidFill>
                <a:schemeClr val="tx1"/>
              </a:solidFill>
            </a:rPr>
            <a:t>）</a:t>
          </a:r>
        </a:p>
      </xdr:txBody>
    </xdr:sp>
    <xdr:clientData/>
  </xdr:twoCellAnchor>
  <xdr:twoCellAnchor>
    <xdr:from>
      <xdr:col>38</xdr:col>
      <xdr:colOff>152400</xdr:colOff>
      <xdr:row>133</xdr:row>
      <xdr:rowOff>165100</xdr:rowOff>
    </xdr:from>
    <xdr:to>
      <xdr:col>41</xdr:col>
      <xdr:colOff>199341</xdr:colOff>
      <xdr:row>134</xdr:row>
      <xdr:rowOff>333190</xdr:rowOff>
    </xdr:to>
    <xdr:sp macro="" textlink="">
      <xdr:nvSpPr>
        <xdr:cNvPr id="66" name="正方形/長方形 65"/>
        <xdr:cNvSpPr/>
      </xdr:nvSpPr>
      <xdr:spPr>
        <a:xfrm>
          <a:off x="7874000" y="24815800"/>
          <a:ext cx="656541"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4/4</a:t>
          </a:r>
          <a:r>
            <a:rPr kumimoji="1" lang="ja-JP" altLang="en-US" sz="1100">
              <a:solidFill>
                <a:schemeClr val="tx1"/>
              </a:solidFill>
            </a:rPr>
            <a:t>）</a:t>
          </a:r>
        </a:p>
      </xdr:txBody>
    </xdr:sp>
    <xdr:clientData/>
  </xdr:twoCellAnchor>
  <xdr:twoCellAnchor>
    <xdr:from>
      <xdr:col>30</xdr:col>
      <xdr:colOff>63500</xdr:colOff>
      <xdr:row>14</xdr:row>
      <xdr:rowOff>0</xdr:rowOff>
    </xdr:from>
    <xdr:to>
      <xdr:col>35</xdr:col>
      <xdr:colOff>74084</xdr:colOff>
      <xdr:row>15</xdr:row>
      <xdr:rowOff>15563</xdr:rowOff>
    </xdr:to>
    <xdr:sp macro="" textlink="">
      <xdr:nvSpPr>
        <xdr:cNvPr id="68" name="正方形/長方形 67"/>
        <xdr:cNvSpPr/>
      </xdr:nvSpPr>
      <xdr:spPr>
        <a:xfrm>
          <a:off x="6159500" y="7073900"/>
          <a:ext cx="1026584" cy="2822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3,371</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AD15" sqref="AD15:AJ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899</v>
      </c>
      <c r="AT2" s="946"/>
      <c r="AU2" s="946"/>
      <c r="AV2" s="52" t="str">
        <f>IF(AW2="", "", "-")</f>
        <v>-</v>
      </c>
      <c r="AW2" s="914">
        <v>5</v>
      </c>
      <c r="AX2" s="914"/>
    </row>
    <row r="3" spans="1:50" ht="21" customHeight="1" thickBot="1" x14ac:dyDescent="0.2">
      <c r="A3" s="870" t="s">
        <v>542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568</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639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640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73</v>
      </c>
      <c r="H5" s="843"/>
      <c r="I5" s="843"/>
      <c r="J5" s="843"/>
      <c r="K5" s="843"/>
      <c r="L5" s="843"/>
      <c r="M5" s="844" t="s">
        <v>66</v>
      </c>
      <c r="N5" s="845"/>
      <c r="O5" s="845"/>
      <c r="P5" s="845"/>
      <c r="Q5" s="845"/>
      <c r="R5" s="846"/>
      <c r="S5" s="847" t="s">
        <v>131</v>
      </c>
      <c r="T5" s="843"/>
      <c r="U5" s="843"/>
      <c r="V5" s="843"/>
      <c r="W5" s="843"/>
      <c r="X5" s="848"/>
      <c r="Y5" s="701" t="s">
        <v>3</v>
      </c>
      <c r="Z5" s="543"/>
      <c r="AA5" s="543"/>
      <c r="AB5" s="543"/>
      <c r="AC5" s="543"/>
      <c r="AD5" s="544"/>
      <c r="AE5" s="702" t="s">
        <v>641</v>
      </c>
      <c r="AF5" s="702"/>
      <c r="AG5" s="702"/>
      <c r="AH5" s="702"/>
      <c r="AI5" s="702"/>
      <c r="AJ5" s="702"/>
      <c r="AK5" s="702"/>
      <c r="AL5" s="702"/>
      <c r="AM5" s="702"/>
      <c r="AN5" s="702"/>
      <c r="AO5" s="702"/>
      <c r="AP5" s="703"/>
      <c r="AQ5" s="704" t="s">
        <v>642</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59.94999999999999" customHeight="1" x14ac:dyDescent="0.15">
      <c r="A7" s="495" t="s">
        <v>22</v>
      </c>
      <c r="B7" s="496"/>
      <c r="C7" s="496"/>
      <c r="D7" s="496"/>
      <c r="E7" s="496"/>
      <c r="F7" s="497"/>
      <c r="G7" s="498" t="s">
        <v>570</v>
      </c>
      <c r="H7" s="499"/>
      <c r="I7" s="499"/>
      <c r="J7" s="499"/>
      <c r="K7" s="499"/>
      <c r="L7" s="499"/>
      <c r="M7" s="499"/>
      <c r="N7" s="499"/>
      <c r="O7" s="499"/>
      <c r="P7" s="499"/>
      <c r="Q7" s="499"/>
      <c r="R7" s="499"/>
      <c r="S7" s="499"/>
      <c r="T7" s="499"/>
      <c r="U7" s="499"/>
      <c r="V7" s="499"/>
      <c r="W7" s="499"/>
      <c r="X7" s="500"/>
      <c r="Y7" s="925" t="s">
        <v>514</v>
      </c>
      <c r="Z7" s="443"/>
      <c r="AA7" s="443"/>
      <c r="AB7" s="443"/>
      <c r="AC7" s="443"/>
      <c r="AD7" s="926"/>
      <c r="AE7" s="915" t="s">
        <v>748</v>
      </c>
      <c r="AF7" s="916"/>
      <c r="AG7" s="916"/>
      <c r="AH7" s="916"/>
      <c r="AI7" s="916"/>
      <c r="AJ7" s="916"/>
      <c r="AK7" s="916"/>
      <c r="AL7" s="916"/>
      <c r="AM7" s="916"/>
      <c r="AN7" s="916"/>
      <c r="AO7" s="916"/>
      <c r="AP7" s="916"/>
      <c r="AQ7" s="916"/>
      <c r="AR7" s="916"/>
      <c r="AS7" s="916"/>
      <c r="AT7" s="916"/>
      <c r="AU7" s="916"/>
      <c r="AV7" s="916"/>
      <c r="AW7" s="916"/>
      <c r="AX7" s="917"/>
    </row>
    <row r="8" spans="1:50" ht="39.950000000000003" customHeight="1" x14ac:dyDescent="0.15">
      <c r="A8" s="495" t="s">
        <v>378</v>
      </c>
      <c r="B8" s="496"/>
      <c r="C8" s="496"/>
      <c r="D8" s="496"/>
      <c r="E8" s="496"/>
      <c r="F8" s="497"/>
      <c r="G8" s="947" t="str">
        <f>入力規則等!A28</f>
        <v>医療分野の研究開発関連、科学技術・イノベーション</v>
      </c>
      <c r="H8" s="723"/>
      <c r="I8" s="723"/>
      <c r="J8" s="723"/>
      <c r="K8" s="723"/>
      <c r="L8" s="723"/>
      <c r="M8" s="723"/>
      <c r="N8" s="723"/>
      <c r="O8" s="723"/>
      <c r="P8" s="723"/>
      <c r="Q8" s="723"/>
      <c r="R8" s="723"/>
      <c r="S8" s="723"/>
      <c r="T8" s="723"/>
      <c r="U8" s="723"/>
      <c r="V8" s="723"/>
      <c r="W8" s="723"/>
      <c r="X8" s="948"/>
      <c r="Y8" s="849" t="s">
        <v>379</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643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50.1" customHeight="1" x14ac:dyDescent="0.15">
      <c r="A10" s="663" t="s">
        <v>30</v>
      </c>
      <c r="B10" s="664"/>
      <c r="C10" s="664"/>
      <c r="D10" s="664"/>
      <c r="E10" s="664"/>
      <c r="F10" s="664"/>
      <c r="G10" s="757" t="s">
        <v>644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24.95"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9" t="s">
        <v>24</v>
      </c>
      <c r="B12" s="950"/>
      <c r="C12" s="950"/>
      <c r="D12" s="950"/>
      <c r="E12" s="950"/>
      <c r="F12" s="951"/>
      <c r="G12" s="763"/>
      <c r="H12" s="764"/>
      <c r="I12" s="764"/>
      <c r="J12" s="764"/>
      <c r="K12" s="764"/>
      <c r="L12" s="764"/>
      <c r="M12" s="764"/>
      <c r="N12" s="764"/>
      <c r="O12" s="764"/>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c r="Q13" s="661"/>
      <c r="R13" s="661"/>
      <c r="S13" s="661"/>
      <c r="T13" s="661"/>
      <c r="U13" s="661"/>
      <c r="V13" s="662"/>
      <c r="W13" s="660"/>
      <c r="X13" s="661"/>
      <c r="Y13" s="661"/>
      <c r="Z13" s="661"/>
      <c r="AA13" s="661"/>
      <c r="AB13" s="661"/>
      <c r="AC13" s="662"/>
      <c r="AD13" s="660"/>
      <c r="AE13" s="661"/>
      <c r="AF13" s="661"/>
      <c r="AG13" s="661"/>
      <c r="AH13" s="661"/>
      <c r="AI13" s="661"/>
      <c r="AJ13" s="662"/>
      <c r="AK13" s="660"/>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c r="Q14" s="661"/>
      <c r="R14" s="661"/>
      <c r="S14" s="661"/>
      <c r="T14" s="661"/>
      <c r="U14" s="661"/>
      <c r="V14" s="662"/>
      <c r="W14" s="660"/>
      <c r="X14" s="661"/>
      <c r="Y14" s="661"/>
      <c r="Z14" s="661"/>
      <c r="AA14" s="661"/>
      <c r="AB14" s="661"/>
      <c r="AC14" s="662"/>
      <c r="AD14" s="660" t="s">
        <v>572</v>
      </c>
      <c r="AE14" s="661"/>
      <c r="AF14" s="661"/>
      <c r="AG14" s="661"/>
      <c r="AH14" s="661"/>
      <c r="AI14" s="661"/>
      <c r="AJ14" s="662"/>
      <c r="AK14" s="660" t="s">
        <v>574</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645</v>
      </c>
      <c r="Q15" s="661"/>
      <c r="R15" s="661"/>
      <c r="S15" s="661"/>
      <c r="T15" s="661"/>
      <c r="U15" s="661"/>
      <c r="V15" s="662"/>
      <c r="W15" s="660" t="s">
        <v>647</v>
      </c>
      <c r="X15" s="661"/>
      <c r="Y15" s="661"/>
      <c r="Z15" s="661"/>
      <c r="AA15" s="661"/>
      <c r="AB15" s="661"/>
      <c r="AC15" s="662"/>
      <c r="AD15" s="660"/>
      <c r="AE15" s="661"/>
      <c r="AF15" s="661"/>
      <c r="AG15" s="661"/>
      <c r="AH15" s="661"/>
      <c r="AI15" s="661"/>
      <c r="AJ15" s="662"/>
      <c r="AK15" s="660" t="s">
        <v>737</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646</v>
      </c>
      <c r="Q16" s="661"/>
      <c r="R16" s="661"/>
      <c r="S16" s="661"/>
      <c r="T16" s="661"/>
      <c r="U16" s="661"/>
      <c r="V16" s="662"/>
      <c r="W16" s="660">
        <v>-84</v>
      </c>
      <c r="X16" s="661"/>
      <c r="Y16" s="661"/>
      <c r="Z16" s="661"/>
      <c r="AA16" s="661"/>
      <c r="AB16" s="661"/>
      <c r="AC16" s="662"/>
      <c r="AD16" s="660" t="s">
        <v>736</v>
      </c>
      <c r="AE16" s="661"/>
      <c r="AF16" s="661"/>
      <c r="AG16" s="661"/>
      <c r="AH16" s="661"/>
      <c r="AI16" s="661"/>
      <c r="AJ16" s="662"/>
      <c r="AK16" s="660" t="s">
        <v>574</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c r="Q17" s="661"/>
      <c r="R17" s="661"/>
      <c r="S17" s="661"/>
      <c r="T17" s="661"/>
      <c r="U17" s="661"/>
      <c r="V17" s="662"/>
      <c r="W17" s="660"/>
      <c r="X17" s="661"/>
      <c r="Y17" s="661"/>
      <c r="Z17" s="661"/>
      <c r="AA17" s="661"/>
      <c r="AB17" s="661"/>
      <c r="AC17" s="662"/>
      <c r="AD17" s="660"/>
      <c r="AE17" s="661"/>
      <c r="AF17" s="661"/>
      <c r="AG17" s="661"/>
      <c r="AH17" s="661"/>
      <c r="AI17" s="661"/>
      <c r="AJ17" s="662"/>
      <c r="AK17" s="660" t="s">
        <v>574</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0</v>
      </c>
      <c r="Q18" s="882"/>
      <c r="R18" s="882"/>
      <c r="S18" s="882"/>
      <c r="T18" s="882"/>
      <c r="U18" s="882"/>
      <c r="V18" s="883"/>
      <c r="W18" s="881">
        <f>SUM(W13:AC17)</f>
        <v>-84</v>
      </c>
      <c r="X18" s="882"/>
      <c r="Y18" s="882"/>
      <c r="Z18" s="882"/>
      <c r="AA18" s="882"/>
      <c r="AB18" s="882"/>
      <c r="AC18" s="883"/>
      <c r="AD18" s="881">
        <f>SUM(AD13:AJ17)</f>
        <v>0</v>
      </c>
      <c r="AE18" s="882"/>
      <c r="AF18" s="882"/>
      <c r="AG18" s="882"/>
      <c r="AH18" s="882"/>
      <c r="AI18" s="882"/>
      <c r="AJ18" s="883"/>
      <c r="AK18" s="881">
        <f>SUM(AK13:AQ17)</f>
        <v>0</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3453</v>
      </c>
      <c r="Q19" s="661"/>
      <c r="R19" s="661"/>
      <c r="S19" s="661"/>
      <c r="T19" s="661"/>
      <c r="U19" s="661"/>
      <c r="V19" s="662"/>
      <c r="W19" s="660">
        <v>4349</v>
      </c>
      <c r="X19" s="661"/>
      <c r="Y19" s="661"/>
      <c r="Z19" s="661"/>
      <c r="AA19" s="661"/>
      <c r="AB19" s="661"/>
      <c r="AC19" s="662"/>
      <c r="AD19" s="660">
        <v>2526</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t="str">
        <f>IF(P18=0, "-", SUM(P19)/P18)</f>
        <v>-</v>
      </c>
      <c r="Q20" s="318"/>
      <c r="R20" s="318"/>
      <c r="S20" s="318"/>
      <c r="T20" s="318"/>
      <c r="U20" s="318"/>
      <c r="V20" s="318"/>
      <c r="W20" s="318">
        <f t="shared" ref="W20" si="0">IF(W18=0, "-", SUM(W19)/W18)</f>
        <v>-51.773809523809526</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52"/>
      <c r="G21" s="316" t="s">
        <v>477</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558</v>
      </c>
      <c r="B22" s="971"/>
      <c r="C22" s="971"/>
      <c r="D22" s="971"/>
      <c r="E22" s="971"/>
      <c r="F22" s="972"/>
      <c r="G22" s="957" t="s">
        <v>456</v>
      </c>
      <c r="H22" s="222"/>
      <c r="I22" s="222"/>
      <c r="J22" s="222"/>
      <c r="K22" s="222"/>
      <c r="L22" s="222"/>
      <c r="M22" s="222"/>
      <c r="N22" s="222"/>
      <c r="O22" s="223"/>
      <c r="P22" s="942" t="s">
        <v>519</v>
      </c>
      <c r="Q22" s="222"/>
      <c r="R22" s="222"/>
      <c r="S22" s="222"/>
      <c r="T22" s="222"/>
      <c r="U22" s="222"/>
      <c r="V22" s="223"/>
      <c r="W22" s="942" t="s">
        <v>515</v>
      </c>
      <c r="X22" s="222"/>
      <c r="Y22" s="222"/>
      <c r="Z22" s="222"/>
      <c r="AA22" s="222"/>
      <c r="AB22" s="222"/>
      <c r="AC22" s="223"/>
      <c r="AD22" s="942" t="s">
        <v>455</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58" t="s">
        <v>575</v>
      </c>
      <c r="H23" s="959"/>
      <c r="I23" s="959"/>
      <c r="J23" s="959"/>
      <c r="K23" s="959"/>
      <c r="L23" s="959"/>
      <c r="M23" s="959"/>
      <c r="N23" s="959"/>
      <c r="O23" s="960"/>
      <c r="P23" s="922"/>
      <c r="Q23" s="923"/>
      <c r="R23" s="923"/>
      <c r="S23" s="923"/>
      <c r="T23" s="923"/>
      <c r="U23" s="923"/>
      <c r="V23" s="943"/>
      <c r="W23" s="922"/>
      <c r="X23" s="923"/>
      <c r="Y23" s="923"/>
      <c r="Z23" s="923"/>
      <c r="AA23" s="923"/>
      <c r="AB23" s="923"/>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576</v>
      </c>
      <c r="H24" s="962"/>
      <c r="I24" s="962"/>
      <c r="J24" s="962"/>
      <c r="K24" s="962"/>
      <c r="L24" s="962"/>
      <c r="M24" s="962"/>
      <c r="N24" s="962"/>
      <c r="O24" s="963"/>
      <c r="P24" s="660"/>
      <c r="Q24" s="661"/>
      <c r="R24" s="661"/>
      <c r="S24" s="661"/>
      <c r="T24" s="661"/>
      <c r="U24" s="661"/>
      <c r="V24" s="662"/>
      <c r="W24" s="660"/>
      <c r="X24" s="661"/>
      <c r="Y24" s="661"/>
      <c r="Z24" s="661"/>
      <c r="AA24" s="661"/>
      <c r="AB24" s="661"/>
      <c r="AC24" s="662"/>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61"/>
      <c r="H25" s="962"/>
      <c r="I25" s="962"/>
      <c r="J25" s="962"/>
      <c r="K25" s="962"/>
      <c r="L25" s="962"/>
      <c r="M25" s="962"/>
      <c r="N25" s="962"/>
      <c r="O25" s="963"/>
      <c r="P25" s="660"/>
      <c r="Q25" s="661"/>
      <c r="R25" s="661"/>
      <c r="S25" s="661"/>
      <c r="T25" s="661"/>
      <c r="U25" s="661"/>
      <c r="V25" s="662"/>
      <c r="W25" s="660"/>
      <c r="X25" s="661"/>
      <c r="Y25" s="661"/>
      <c r="Z25" s="661"/>
      <c r="AA25" s="661"/>
      <c r="AB25" s="661"/>
      <c r="AC25" s="662"/>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61"/>
      <c r="H26" s="962"/>
      <c r="I26" s="962"/>
      <c r="J26" s="962"/>
      <c r="K26" s="962"/>
      <c r="L26" s="962"/>
      <c r="M26" s="962"/>
      <c r="N26" s="962"/>
      <c r="O26" s="963"/>
      <c r="P26" s="660"/>
      <c r="Q26" s="661"/>
      <c r="R26" s="661"/>
      <c r="S26" s="661"/>
      <c r="T26" s="661"/>
      <c r="U26" s="661"/>
      <c r="V26" s="662"/>
      <c r="W26" s="660"/>
      <c r="X26" s="661"/>
      <c r="Y26" s="661"/>
      <c r="Z26" s="661"/>
      <c r="AA26" s="661"/>
      <c r="AB26" s="661"/>
      <c r="AC26" s="662"/>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660"/>
      <c r="Q27" s="661"/>
      <c r="R27" s="661"/>
      <c r="S27" s="661"/>
      <c r="T27" s="661"/>
      <c r="U27" s="661"/>
      <c r="V27" s="662"/>
      <c r="W27" s="660"/>
      <c r="X27" s="661"/>
      <c r="Y27" s="661"/>
      <c r="Z27" s="661"/>
      <c r="AA27" s="661"/>
      <c r="AB27" s="661"/>
      <c r="AC27" s="662"/>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460</v>
      </c>
      <c r="H28" s="965"/>
      <c r="I28" s="965"/>
      <c r="J28" s="965"/>
      <c r="K28" s="965"/>
      <c r="L28" s="965"/>
      <c r="M28" s="965"/>
      <c r="N28" s="965"/>
      <c r="O28" s="966"/>
      <c r="P28" s="881">
        <f>P29-SUM(P23:P27)</f>
        <v>0</v>
      </c>
      <c r="Q28" s="882"/>
      <c r="R28" s="882"/>
      <c r="S28" s="882"/>
      <c r="T28" s="882"/>
      <c r="U28" s="882"/>
      <c r="V28" s="883"/>
      <c r="W28" s="881">
        <f>W29-SUM(W23:W27)</f>
        <v>0</v>
      </c>
      <c r="X28" s="882"/>
      <c r="Y28" s="882"/>
      <c r="Z28" s="882"/>
      <c r="AA28" s="882"/>
      <c r="AB28" s="882"/>
      <c r="AC28" s="883"/>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457</v>
      </c>
      <c r="H29" s="968"/>
      <c r="I29" s="968"/>
      <c r="J29" s="968"/>
      <c r="K29" s="968"/>
      <c r="L29" s="968"/>
      <c r="M29" s="968"/>
      <c r="N29" s="968"/>
      <c r="O29" s="969"/>
      <c r="P29" s="660">
        <f>AK13</f>
        <v>0</v>
      </c>
      <c r="Q29" s="661"/>
      <c r="R29" s="661"/>
      <c r="S29" s="661"/>
      <c r="T29" s="661"/>
      <c r="U29" s="661"/>
      <c r="V29" s="662"/>
      <c r="W29" s="939">
        <f>AR13</f>
        <v>0</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4" t="s">
        <v>472</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534</v>
      </c>
      <c r="AF30" s="862"/>
      <c r="AG30" s="862"/>
      <c r="AH30" s="863"/>
      <c r="AI30" s="861" t="s">
        <v>531</v>
      </c>
      <c r="AJ30" s="862"/>
      <c r="AK30" s="862"/>
      <c r="AL30" s="863"/>
      <c r="AM30" s="918" t="s">
        <v>526</v>
      </c>
      <c r="AN30" s="918"/>
      <c r="AO30" s="918"/>
      <c r="AP30" s="861"/>
      <c r="AQ30" s="770" t="s">
        <v>354</v>
      </c>
      <c r="AR30" s="771"/>
      <c r="AS30" s="771"/>
      <c r="AT30" s="772"/>
      <c r="AU30" s="777" t="s">
        <v>253</v>
      </c>
      <c r="AV30" s="777"/>
      <c r="AW30" s="777"/>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574</v>
      </c>
      <c r="AR31" s="200"/>
      <c r="AS31" s="133" t="s">
        <v>355</v>
      </c>
      <c r="AT31" s="134"/>
      <c r="AU31" s="199" t="s">
        <v>650</v>
      </c>
      <c r="AV31" s="199"/>
      <c r="AW31" s="398" t="s">
        <v>300</v>
      </c>
      <c r="AX31" s="399"/>
    </row>
    <row r="32" spans="1:50" ht="23.25" customHeight="1" x14ac:dyDescent="0.15">
      <c r="A32" s="403"/>
      <c r="B32" s="401"/>
      <c r="C32" s="401"/>
      <c r="D32" s="401"/>
      <c r="E32" s="401"/>
      <c r="F32" s="402"/>
      <c r="G32" s="567" t="s">
        <v>648</v>
      </c>
      <c r="H32" s="568"/>
      <c r="I32" s="568"/>
      <c r="J32" s="568"/>
      <c r="K32" s="568"/>
      <c r="L32" s="568"/>
      <c r="M32" s="568"/>
      <c r="N32" s="568"/>
      <c r="O32" s="569"/>
      <c r="P32" s="105" t="s">
        <v>573</v>
      </c>
      <c r="Q32" s="105"/>
      <c r="R32" s="105"/>
      <c r="S32" s="105"/>
      <c r="T32" s="105"/>
      <c r="U32" s="105"/>
      <c r="V32" s="105"/>
      <c r="W32" s="105"/>
      <c r="X32" s="106"/>
      <c r="Y32" s="471" t="s">
        <v>12</v>
      </c>
      <c r="Z32" s="531"/>
      <c r="AA32" s="532"/>
      <c r="AB32" s="461" t="s">
        <v>649</v>
      </c>
      <c r="AC32" s="461"/>
      <c r="AD32" s="461"/>
      <c r="AE32" s="218" t="s">
        <v>650</v>
      </c>
      <c r="AF32" s="219"/>
      <c r="AG32" s="219"/>
      <c r="AH32" s="219"/>
      <c r="AI32" s="218" t="s">
        <v>651</v>
      </c>
      <c r="AJ32" s="219"/>
      <c r="AK32" s="219"/>
      <c r="AL32" s="219"/>
      <c r="AM32" s="218"/>
      <c r="AN32" s="219"/>
      <c r="AO32" s="219"/>
      <c r="AP32" s="219"/>
      <c r="AQ32" s="340" t="s">
        <v>573</v>
      </c>
      <c r="AR32" s="207"/>
      <c r="AS32" s="207"/>
      <c r="AT32" s="341"/>
      <c r="AU32" s="219" t="s">
        <v>574</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573</v>
      </c>
      <c r="AC33" s="523"/>
      <c r="AD33" s="523"/>
      <c r="AE33" s="218" t="s">
        <v>574</v>
      </c>
      <c r="AF33" s="219"/>
      <c r="AG33" s="219"/>
      <c r="AH33" s="219"/>
      <c r="AI33" s="218" t="s">
        <v>578</v>
      </c>
      <c r="AJ33" s="219"/>
      <c r="AK33" s="219"/>
      <c r="AL33" s="219"/>
      <c r="AM33" s="218" t="s">
        <v>573</v>
      </c>
      <c r="AN33" s="219"/>
      <c r="AO33" s="219"/>
      <c r="AP33" s="219"/>
      <c r="AQ33" s="340" t="s">
        <v>579</v>
      </c>
      <c r="AR33" s="207"/>
      <c r="AS33" s="207"/>
      <c r="AT33" s="341"/>
      <c r="AU33" s="219" t="s">
        <v>651</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574</v>
      </c>
      <c r="AF34" s="219"/>
      <c r="AG34" s="219"/>
      <c r="AH34" s="219"/>
      <c r="AI34" s="218" t="s">
        <v>573</v>
      </c>
      <c r="AJ34" s="219"/>
      <c r="AK34" s="219"/>
      <c r="AL34" s="219"/>
      <c r="AM34" s="218" t="s">
        <v>574</v>
      </c>
      <c r="AN34" s="219"/>
      <c r="AO34" s="219"/>
      <c r="AP34" s="219"/>
      <c r="AQ34" s="340" t="s">
        <v>574</v>
      </c>
      <c r="AR34" s="207"/>
      <c r="AS34" s="207"/>
      <c r="AT34" s="341"/>
      <c r="AU34" s="219" t="s">
        <v>574</v>
      </c>
      <c r="AV34" s="219"/>
      <c r="AW34" s="219"/>
      <c r="AX34" s="221"/>
    </row>
    <row r="35" spans="1:50" ht="23.25" hidden="1" customHeight="1" x14ac:dyDescent="0.15">
      <c r="A35" s="226" t="s">
        <v>504</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472</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t="s">
        <v>574</v>
      </c>
      <c r="AR38" s="200"/>
      <c r="AS38" s="133" t="s">
        <v>355</v>
      </c>
      <c r="AT38" s="134"/>
      <c r="AU38" s="199">
        <v>32</v>
      </c>
      <c r="AV38" s="199"/>
      <c r="AW38" s="398" t="s">
        <v>300</v>
      </c>
      <c r="AX38" s="399"/>
    </row>
    <row r="39" spans="1:50" ht="23.25" hidden="1" customHeight="1" x14ac:dyDescent="0.15">
      <c r="A39" s="403"/>
      <c r="B39" s="401"/>
      <c r="C39" s="401"/>
      <c r="D39" s="401"/>
      <c r="E39" s="401"/>
      <c r="F39" s="402"/>
      <c r="G39" s="567" t="s">
        <v>580</v>
      </c>
      <c r="H39" s="568"/>
      <c r="I39" s="568"/>
      <c r="J39" s="568"/>
      <c r="K39" s="568"/>
      <c r="L39" s="568"/>
      <c r="M39" s="568"/>
      <c r="N39" s="568"/>
      <c r="O39" s="569"/>
      <c r="P39" s="105" t="s">
        <v>581</v>
      </c>
      <c r="Q39" s="105"/>
      <c r="R39" s="105"/>
      <c r="S39" s="105"/>
      <c r="T39" s="105"/>
      <c r="U39" s="105"/>
      <c r="V39" s="105"/>
      <c r="W39" s="105"/>
      <c r="X39" s="106"/>
      <c r="Y39" s="471" t="s">
        <v>12</v>
      </c>
      <c r="Z39" s="531"/>
      <c r="AA39" s="532"/>
      <c r="AB39" s="461" t="s">
        <v>577</v>
      </c>
      <c r="AC39" s="461"/>
      <c r="AD39" s="461"/>
      <c r="AE39" s="218">
        <v>58</v>
      </c>
      <c r="AF39" s="219"/>
      <c r="AG39" s="219"/>
      <c r="AH39" s="219"/>
      <c r="AI39" s="218">
        <v>83</v>
      </c>
      <c r="AJ39" s="219"/>
      <c r="AK39" s="219"/>
      <c r="AL39" s="219"/>
      <c r="AM39" s="218"/>
      <c r="AN39" s="219"/>
      <c r="AO39" s="219"/>
      <c r="AP39" s="219"/>
      <c r="AQ39" s="340" t="s">
        <v>573</v>
      </c>
      <c r="AR39" s="207"/>
      <c r="AS39" s="207"/>
      <c r="AT39" s="341"/>
      <c r="AU39" s="219" t="s">
        <v>578</v>
      </c>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t="s">
        <v>577</v>
      </c>
      <c r="AC40" s="523"/>
      <c r="AD40" s="523"/>
      <c r="AE40" s="218" t="s">
        <v>574</v>
      </c>
      <c r="AF40" s="219"/>
      <c r="AG40" s="219"/>
      <c r="AH40" s="219"/>
      <c r="AI40" s="218" t="s">
        <v>574</v>
      </c>
      <c r="AJ40" s="219"/>
      <c r="AK40" s="219"/>
      <c r="AL40" s="219"/>
      <c r="AM40" s="218" t="s">
        <v>574</v>
      </c>
      <c r="AN40" s="219"/>
      <c r="AO40" s="219"/>
      <c r="AP40" s="219"/>
      <c r="AQ40" s="340" t="s">
        <v>574</v>
      </c>
      <c r="AR40" s="207"/>
      <c r="AS40" s="207"/>
      <c r="AT40" s="341"/>
      <c r="AU40" s="219">
        <v>200</v>
      </c>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t="s">
        <v>574</v>
      </c>
      <c r="AF41" s="219"/>
      <c r="AG41" s="219"/>
      <c r="AH41" s="219"/>
      <c r="AI41" s="218" t="s">
        <v>574</v>
      </c>
      <c r="AJ41" s="219"/>
      <c r="AK41" s="219"/>
      <c r="AL41" s="219"/>
      <c r="AM41" s="218" t="s">
        <v>582</v>
      </c>
      <c r="AN41" s="219"/>
      <c r="AO41" s="219"/>
      <c r="AP41" s="219"/>
      <c r="AQ41" s="340" t="s">
        <v>573</v>
      </c>
      <c r="AR41" s="207"/>
      <c r="AS41" s="207"/>
      <c r="AT41" s="341"/>
      <c r="AU41" s="219" t="s">
        <v>573</v>
      </c>
      <c r="AV41" s="219"/>
      <c r="AW41" s="219"/>
      <c r="AX41" s="221"/>
    </row>
    <row r="42" spans="1:50" ht="23.25" hidden="1" customHeight="1" x14ac:dyDescent="0.15">
      <c r="A42" s="226" t="s">
        <v>504</v>
      </c>
      <c r="B42" s="227"/>
      <c r="C42" s="227"/>
      <c r="D42" s="227"/>
      <c r="E42" s="227"/>
      <c r="F42" s="228"/>
      <c r="G42" s="232" t="s">
        <v>583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472</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t="s">
        <v>574</v>
      </c>
      <c r="AR45" s="200"/>
      <c r="AS45" s="133" t="s">
        <v>355</v>
      </c>
      <c r="AT45" s="134"/>
      <c r="AU45" s="199">
        <v>32</v>
      </c>
      <c r="AV45" s="199"/>
      <c r="AW45" s="398" t="s">
        <v>300</v>
      </c>
      <c r="AX45" s="399"/>
    </row>
    <row r="46" spans="1:50" ht="23.25" hidden="1" customHeight="1" x14ac:dyDescent="0.15">
      <c r="A46" s="403"/>
      <c r="B46" s="401"/>
      <c r="C46" s="401"/>
      <c r="D46" s="401"/>
      <c r="E46" s="401"/>
      <c r="F46" s="402"/>
      <c r="G46" s="567" t="s">
        <v>584</v>
      </c>
      <c r="H46" s="568"/>
      <c r="I46" s="568"/>
      <c r="J46" s="568"/>
      <c r="K46" s="568"/>
      <c r="L46" s="568"/>
      <c r="M46" s="568"/>
      <c r="N46" s="568"/>
      <c r="O46" s="569"/>
      <c r="P46" s="105" t="s">
        <v>585</v>
      </c>
      <c r="Q46" s="105"/>
      <c r="R46" s="105"/>
      <c r="S46" s="105"/>
      <c r="T46" s="105"/>
      <c r="U46" s="105"/>
      <c r="V46" s="105"/>
      <c r="W46" s="105"/>
      <c r="X46" s="106"/>
      <c r="Y46" s="471" t="s">
        <v>12</v>
      </c>
      <c r="Z46" s="531"/>
      <c r="AA46" s="532"/>
      <c r="AB46" s="461" t="s">
        <v>577</v>
      </c>
      <c r="AC46" s="461"/>
      <c r="AD46" s="461"/>
      <c r="AE46" s="218">
        <v>15</v>
      </c>
      <c r="AF46" s="219"/>
      <c r="AG46" s="219"/>
      <c r="AH46" s="219"/>
      <c r="AI46" s="218">
        <v>80</v>
      </c>
      <c r="AJ46" s="219"/>
      <c r="AK46" s="219"/>
      <c r="AL46" s="219"/>
      <c r="AM46" s="218"/>
      <c r="AN46" s="219"/>
      <c r="AO46" s="219"/>
      <c r="AP46" s="219"/>
      <c r="AQ46" s="340" t="s">
        <v>574</v>
      </c>
      <c r="AR46" s="207"/>
      <c r="AS46" s="207"/>
      <c r="AT46" s="341"/>
      <c r="AU46" s="219" t="s">
        <v>574</v>
      </c>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t="s">
        <v>577</v>
      </c>
      <c r="AC47" s="523"/>
      <c r="AD47" s="523"/>
      <c r="AE47" s="218" t="s">
        <v>586</v>
      </c>
      <c r="AF47" s="219"/>
      <c r="AG47" s="219"/>
      <c r="AH47" s="219"/>
      <c r="AI47" s="218" t="s">
        <v>587</v>
      </c>
      <c r="AJ47" s="219"/>
      <c r="AK47" s="219"/>
      <c r="AL47" s="219"/>
      <c r="AM47" s="218" t="s">
        <v>574</v>
      </c>
      <c r="AN47" s="219"/>
      <c r="AO47" s="219"/>
      <c r="AP47" s="219"/>
      <c r="AQ47" s="340" t="s">
        <v>578</v>
      </c>
      <c r="AR47" s="207"/>
      <c r="AS47" s="207"/>
      <c r="AT47" s="341"/>
      <c r="AU47" s="219">
        <v>5</v>
      </c>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t="s">
        <v>573</v>
      </c>
      <c r="AF48" s="219"/>
      <c r="AG48" s="219"/>
      <c r="AH48" s="219"/>
      <c r="AI48" s="218" t="s">
        <v>588</v>
      </c>
      <c r="AJ48" s="219"/>
      <c r="AK48" s="219"/>
      <c r="AL48" s="219"/>
      <c r="AM48" s="218" t="s">
        <v>574</v>
      </c>
      <c r="AN48" s="219"/>
      <c r="AO48" s="219"/>
      <c r="AP48" s="219"/>
      <c r="AQ48" s="340" t="s">
        <v>574</v>
      </c>
      <c r="AR48" s="207"/>
      <c r="AS48" s="207"/>
      <c r="AT48" s="341"/>
      <c r="AU48" s="219" t="s">
        <v>574</v>
      </c>
      <c r="AV48" s="219"/>
      <c r="AW48" s="219"/>
      <c r="AX48" s="221"/>
    </row>
    <row r="49" spans="1:50" ht="23.25" hidden="1" customHeight="1" x14ac:dyDescent="0.15">
      <c r="A49" s="226" t="s">
        <v>504</v>
      </c>
      <c r="B49" s="227"/>
      <c r="C49" s="227"/>
      <c r="D49" s="227"/>
      <c r="E49" s="227"/>
      <c r="F49" s="228"/>
      <c r="G49" s="232" t="s">
        <v>594</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t="s">
        <v>574</v>
      </c>
      <c r="AR52" s="200"/>
      <c r="AS52" s="133" t="s">
        <v>355</v>
      </c>
      <c r="AT52" s="134"/>
      <c r="AU52" s="199">
        <v>32</v>
      </c>
      <c r="AV52" s="199"/>
      <c r="AW52" s="398" t="s">
        <v>300</v>
      </c>
      <c r="AX52" s="399"/>
    </row>
    <row r="53" spans="1:50" ht="23.25" hidden="1" customHeight="1" x14ac:dyDescent="0.15">
      <c r="A53" s="403"/>
      <c r="B53" s="401"/>
      <c r="C53" s="401"/>
      <c r="D53" s="401"/>
      <c r="E53" s="401"/>
      <c r="F53" s="402"/>
      <c r="G53" s="567" t="s">
        <v>589</v>
      </c>
      <c r="H53" s="568"/>
      <c r="I53" s="568"/>
      <c r="J53" s="568"/>
      <c r="K53" s="568"/>
      <c r="L53" s="568"/>
      <c r="M53" s="568"/>
      <c r="N53" s="568"/>
      <c r="O53" s="569"/>
      <c r="P53" s="105" t="s">
        <v>590</v>
      </c>
      <c r="Q53" s="105"/>
      <c r="R53" s="105"/>
      <c r="S53" s="105"/>
      <c r="T53" s="105"/>
      <c r="U53" s="105"/>
      <c r="V53" s="105"/>
      <c r="W53" s="105"/>
      <c r="X53" s="106"/>
      <c r="Y53" s="471" t="s">
        <v>12</v>
      </c>
      <c r="Z53" s="531"/>
      <c r="AA53" s="532"/>
      <c r="AB53" s="461" t="s">
        <v>577</v>
      </c>
      <c r="AC53" s="461"/>
      <c r="AD53" s="461"/>
      <c r="AE53" s="218">
        <v>8</v>
      </c>
      <c r="AF53" s="219"/>
      <c r="AG53" s="219"/>
      <c r="AH53" s="219"/>
      <c r="AI53" s="218">
        <v>11</v>
      </c>
      <c r="AJ53" s="219"/>
      <c r="AK53" s="219"/>
      <c r="AL53" s="219"/>
      <c r="AM53" s="218"/>
      <c r="AN53" s="219"/>
      <c r="AO53" s="219"/>
      <c r="AP53" s="219"/>
      <c r="AQ53" s="340" t="s">
        <v>592</v>
      </c>
      <c r="AR53" s="207"/>
      <c r="AS53" s="207"/>
      <c r="AT53" s="341"/>
      <c r="AU53" s="219" t="s">
        <v>593</v>
      </c>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t="s">
        <v>577</v>
      </c>
      <c r="AC54" s="523"/>
      <c r="AD54" s="523"/>
      <c r="AE54" s="218" t="s">
        <v>574</v>
      </c>
      <c r="AF54" s="219"/>
      <c r="AG54" s="219"/>
      <c r="AH54" s="219"/>
      <c r="AI54" s="218" t="s">
        <v>574</v>
      </c>
      <c r="AJ54" s="219"/>
      <c r="AK54" s="219"/>
      <c r="AL54" s="219"/>
      <c r="AM54" s="218" t="s">
        <v>591</v>
      </c>
      <c r="AN54" s="219"/>
      <c r="AO54" s="219"/>
      <c r="AP54" s="219"/>
      <c r="AQ54" s="340" t="s">
        <v>593</v>
      </c>
      <c r="AR54" s="207"/>
      <c r="AS54" s="207"/>
      <c r="AT54" s="341"/>
      <c r="AU54" s="219">
        <v>10</v>
      </c>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t="s">
        <v>591</v>
      </c>
      <c r="AF55" s="219"/>
      <c r="AG55" s="219"/>
      <c r="AH55" s="219"/>
      <c r="AI55" s="218" t="s">
        <v>591</v>
      </c>
      <c r="AJ55" s="219"/>
      <c r="AK55" s="219"/>
      <c r="AL55" s="219"/>
      <c r="AM55" s="218" t="s">
        <v>574</v>
      </c>
      <c r="AN55" s="219"/>
      <c r="AO55" s="219"/>
      <c r="AP55" s="219"/>
      <c r="AQ55" s="340" t="s">
        <v>574</v>
      </c>
      <c r="AR55" s="207"/>
      <c r="AS55" s="207"/>
      <c r="AT55" s="341"/>
      <c r="AU55" s="219" t="s">
        <v>593</v>
      </c>
      <c r="AV55" s="219"/>
      <c r="AW55" s="219"/>
      <c r="AX55" s="221"/>
    </row>
    <row r="56" spans="1:50" ht="23.25" hidden="1" customHeight="1" x14ac:dyDescent="0.15">
      <c r="A56" s="226" t="s">
        <v>504</v>
      </c>
      <c r="B56" s="227"/>
      <c r="C56" s="227"/>
      <c r="D56" s="227"/>
      <c r="E56" s="227"/>
      <c r="F56" s="228"/>
      <c r="G56" s="232" t="s">
        <v>595</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467</v>
      </c>
      <c r="AP79" s="279"/>
      <c r="AQ79" s="279"/>
      <c r="AR79" s="81" t="s">
        <v>465</v>
      </c>
      <c r="AS79" s="278"/>
      <c r="AT79" s="279"/>
      <c r="AU79" s="279"/>
      <c r="AV79" s="279"/>
      <c r="AW79" s="279"/>
      <c r="AX79" s="953"/>
    </row>
    <row r="80" spans="1:50" ht="18.75" customHeight="1" x14ac:dyDescent="0.15">
      <c r="A80" s="867"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180" customHeight="1" x14ac:dyDescent="0.15">
      <c r="A82" s="868"/>
      <c r="B82" s="527"/>
      <c r="C82" s="428"/>
      <c r="D82" s="428"/>
      <c r="E82" s="428"/>
      <c r="F82" s="429"/>
      <c r="G82" s="679" t="s">
        <v>652</v>
      </c>
      <c r="H82" s="679"/>
      <c r="I82" s="679"/>
      <c r="J82" s="679"/>
      <c r="K82" s="679"/>
      <c r="L82" s="679"/>
      <c r="M82" s="679"/>
      <c r="N82" s="679"/>
      <c r="O82" s="679"/>
      <c r="P82" s="679"/>
      <c r="Q82" s="679"/>
      <c r="R82" s="679"/>
      <c r="S82" s="679"/>
      <c r="T82" s="679"/>
      <c r="U82" s="679"/>
      <c r="V82" s="679"/>
      <c r="W82" s="679"/>
      <c r="X82" s="679"/>
      <c r="Y82" s="679"/>
      <c r="Z82" s="679"/>
      <c r="AA82" s="680"/>
      <c r="AB82" s="887" t="s">
        <v>653</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180"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80"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658</v>
      </c>
      <c r="AR86" s="199"/>
      <c r="AS86" s="133" t="s">
        <v>355</v>
      </c>
      <c r="AT86" s="134"/>
      <c r="AU86" s="199">
        <v>32</v>
      </c>
      <c r="AV86" s="199"/>
      <c r="AW86" s="398" t="s">
        <v>300</v>
      </c>
      <c r="AX86" s="399"/>
      <c r="AY86" s="10"/>
      <c r="AZ86" s="10"/>
      <c r="BA86" s="10"/>
      <c r="BB86" s="10"/>
      <c r="BC86" s="10"/>
      <c r="BD86" s="10"/>
      <c r="BE86" s="10"/>
      <c r="BF86" s="10"/>
      <c r="BG86" s="10"/>
      <c r="BH86" s="10"/>
    </row>
    <row r="87" spans="1:60" ht="65.099999999999994" customHeight="1" x14ac:dyDescent="0.15">
      <c r="A87" s="868"/>
      <c r="B87" s="428"/>
      <c r="C87" s="428"/>
      <c r="D87" s="428"/>
      <c r="E87" s="428"/>
      <c r="F87" s="429"/>
      <c r="G87" s="104" t="s">
        <v>654</v>
      </c>
      <c r="H87" s="105"/>
      <c r="I87" s="105"/>
      <c r="J87" s="105"/>
      <c r="K87" s="105"/>
      <c r="L87" s="105"/>
      <c r="M87" s="105"/>
      <c r="N87" s="105"/>
      <c r="O87" s="106"/>
      <c r="P87" s="105" t="s">
        <v>655</v>
      </c>
      <c r="Q87" s="514"/>
      <c r="R87" s="514"/>
      <c r="S87" s="514"/>
      <c r="T87" s="514"/>
      <c r="U87" s="514"/>
      <c r="V87" s="514"/>
      <c r="W87" s="514"/>
      <c r="X87" s="515"/>
      <c r="Y87" s="564" t="s">
        <v>62</v>
      </c>
      <c r="Z87" s="565"/>
      <c r="AA87" s="566"/>
      <c r="AB87" s="461" t="s">
        <v>656</v>
      </c>
      <c r="AC87" s="461"/>
      <c r="AD87" s="461"/>
      <c r="AE87" s="218"/>
      <c r="AF87" s="219"/>
      <c r="AG87" s="219"/>
      <c r="AH87" s="219"/>
      <c r="AI87" s="218"/>
      <c r="AJ87" s="219"/>
      <c r="AK87" s="219"/>
      <c r="AL87" s="219"/>
      <c r="AM87" s="218"/>
      <c r="AN87" s="219"/>
      <c r="AO87" s="219"/>
      <c r="AP87" s="219"/>
      <c r="AQ87" s="340" t="s">
        <v>650</v>
      </c>
      <c r="AR87" s="207"/>
      <c r="AS87" s="207"/>
      <c r="AT87" s="341"/>
      <c r="AU87" s="219"/>
      <c r="AV87" s="219"/>
      <c r="AW87" s="219"/>
      <c r="AX87" s="221"/>
    </row>
    <row r="88" spans="1:60" ht="65.099999999999994"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657</v>
      </c>
      <c r="AC88" s="523"/>
      <c r="AD88" s="523"/>
      <c r="AE88" s="218"/>
      <c r="AF88" s="219"/>
      <c r="AG88" s="219"/>
      <c r="AH88" s="219"/>
      <c r="AI88" s="218"/>
      <c r="AJ88" s="219"/>
      <c r="AK88" s="219"/>
      <c r="AL88" s="219"/>
      <c r="AM88" s="218"/>
      <c r="AN88" s="219"/>
      <c r="AO88" s="219"/>
      <c r="AP88" s="219"/>
      <c r="AQ88" s="340" t="s">
        <v>659</v>
      </c>
      <c r="AR88" s="207"/>
      <c r="AS88" s="207"/>
      <c r="AT88" s="341"/>
      <c r="AU88" s="219"/>
      <c r="AV88" s="219"/>
      <c r="AW88" s="219"/>
      <c r="AX88" s="221"/>
      <c r="AY88" s="10"/>
      <c r="AZ88" s="10"/>
      <c r="BA88" s="10"/>
      <c r="BB88" s="10"/>
      <c r="BC88" s="10"/>
    </row>
    <row r="89" spans="1:60" ht="65.099999999999994" customHeight="1" thickBot="1" x14ac:dyDescent="0.2">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v>100</v>
      </c>
      <c r="AF89" s="219"/>
      <c r="AG89" s="219"/>
      <c r="AH89" s="219"/>
      <c r="AI89" s="218">
        <v>100</v>
      </c>
      <c r="AJ89" s="219"/>
      <c r="AK89" s="219"/>
      <c r="AL89" s="219"/>
      <c r="AM89" s="218"/>
      <c r="AN89" s="219"/>
      <c r="AO89" s="219"/>
      <c r="AP89" s="219"/>
      <c r="AQ89" s="340" t="s">
        <v>658</v>
      </c>
      <c r="AR89" s="207"/>
      <c r="AS89" s="207"/>
      <c r="AT89" s="341"/>
      <c r="AU89" s="219" t="s">
        <v>650</v>
      </c>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596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577</v>
      </c>
      <c r="AC101" s="461"/>
      <c r="AD101" s="461"/>
      <c r="AE101" s="218">
        <v>65</v>
      </c>
      <c r="AF101" s="219"/>
      <c r="AG101" s="219"/>
      <c r="AH101" s="220"/>
      <c r="AI101" s="218">
        <v>36</v>
      </c>
      <c r="AJ101" s="219"/>
      <c r="AK101" s="219"/>
      <c r="AL101" s="220"/>
      <c r="AM101" s="218">
        <v>37</v>
      </c>
      <c r="AN101" s="219"/>
      <c r="AO101" s="219"/>
      <c r="AP101" s="220"/>
      <c r="AQ101" s="218" t="s">
        <v>574</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523" t="s">
        <v>577</v>
      </c>
      <c r="AC102" s="523"/>
      <c r="AD102" s="523"/>
      <c r="AE102" s="418" t="s">
        <v>597</v>
      </c>
      <c r="AF102" s="418"/>
      <c r="AG102" s="418"/>
      <c r="AH102" s="418"/>
      <c r="AI102" s="418" t="s">
        <v>574</v>
      </c>
      <c r="AJ102" s="418"/>
      <c r="AK102" s="418"/>
      <c r="AL102" s="418"/>
      <c r="AM102" s="418" t="s">
        <v>574</v>
      </c>
      <c r="AN102" s="418"/>
      <c r="AO102" s="418"/>
      <c r="AP102" s="418"/>
      <c r="AQ102" s="273" t="s">
        <v>574</v>
      </c>
      <c r="AR102" s="274"/>
      <c r="AS102" s="274"/>
      <c r="AT102" s="319"/>
      <c r="AU102" s="273"/>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534</v>
      </c>
      <c r="AF115" s="416"/>
      <c r="AG115" s="416"/>
      <c r="AH115" s="417"/>
      <c r="AI115" s="415" t="s">
        <v>531</v>
      </c>
      <c r="AJ115" s="416"/>
      <c r="AK115" s="416"/>
      <c r="AL115" s="417"/>
      <c r="AM115" s="415" t="s">
        <v>526</v>
      </c>
      <c r="AN115" s="416"/>
      <c r="AO115" s="416"/>
      <c r="AP115" s="417"/>
      <c r="AQ115" s="594" t="s">
        <v>521</v>
      </c>
      <c r="AR115" s="595"/>
      <c r="AS115" s="595"/>
      <c r="AT115" s="595"/>
      <c r="AU115" s="595"/>
      <c r="AV115" s="595"/>
      <c r="AW115" s="595"/>
      <c r="AX115" s="596"/>
    </row>
    <row r="116" spans="1:50" ht="23.25" customHeight="1" x14ac:dyDescent="0.15">
      <c r="A116" s="439"/>
      <c r="B116" s="440"/>
      <c r="C116" s="440"/>
      <c r="D116" s="440"/>
      <c r="E116" s="440"/>
      <c r="F116" s="441"/>
      <c r="G116" s="393" t="s">
        <v>598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599</v>
      </c>
      <c r="AC116" s="546"/>
      <c r="AD116" s="547"/>
      <c r="AE116" s="418">
        <v>52</v>
      </c>
      <c r="AF116" s="418"/>
      <c r="AG116" s="418"/>
      <c r="AH116" s="418"/>
      <c r="AI116" s="418">
        <v>119</v>
      </c>
      <c r="AJ116" s="418"/>
      <c r="AK116" s="418"/>
      <c r="AL116" s="418"/>
      <c r="AM116" s="418">
        <v>67</v>
      </c>
      <c r="AN116" s="418"/>
      <c r="AO116" s="418"/>
      <c r="AP116" s="418"/>
      <c r="AQ116" s="218" t="s">
        <v>574</v>
      </c>
      <c r="AR116" s="219"/>
      <c r="AS116" s="219"/>
      <c r="AT116" s="219"/>
      <c r="AU116" s="219"/>
      <c r="AV116" s="219"/>
      <c r="AW116" s="219"/>
      <c r="AX116" s="221"/>
    </row>
    <row r="117" spans="1:50" ht="35.1"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600</v>
      </c>
      <c r="AC117" s="473"/>
      <c r="AD117" s="474"/>
      <c r="AE117" s="554" t="s">
        <v>660</v>
      </c>
      <c r="AF117" s="554"/>
      <c r="AG117" s="554"/>
      <c r="AH117" s="554"/>
      <c r="AI117" s="554" t="s">
        <v>661</v>
      </c>
      <c r="AJ117" s="554"/>
      <c r="AK117" s="554"/>
      <c r="AL117" s="554"/>
      <c r="AM117" s="554" t="s">
        <v>735</v>
      </c>
      <c r="AN117" s="554"/>
      <c r="AO117" s="554"/>
      <c r="AP117" s="554"/>
      <c r="AQ117" s="554" t="s">
        <v>574</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534</v>
      </c>
      <c r="AF118" s="416"/>
      <c r="AG118" s="416"/>
      <c r="AH118" s="417"/>
      <c r="AI118" s="415" t="s">
        <v>531</v>
      </c>
      <c r="AJ118" s="416"/>
      <c r="AK118" s="416"/>
      <c r="AL118" s="417"/>
      <c r="AM118" s="415" t="s">
        <v>526</v>
      </c>
      <c r="AN118" s="416"/>
      <c r="AO118" s="416"/>
      <c r="AP118" s="417"/>
      <c r="AQ118" s="594" t="s">
        <v>521</v>
      </c>
      <c r="AR118" s="595"/>
      <c r="AS118" s="595"/>
      <c r="AT118" s="595"/>
      <c r="AU118" s="595"/>
      <c r="AV118" s="595"/>
      <c r="AW118" s="595"/>
      <c r="AX118" s="596"/>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534</v>
      </c>
      <c r="AF121" s="416"/>
      <c r="AG121" s="416"/>
      <c r="AH121" s="417"/>
      <c r="AI121" s="415" t="s">
        <v>531</v>
      </c>
      <c r="AJ121" s="416"/>
      <c r="AK121" s="416"/>
      <c r="AL121" s="417"/>
      <c r="AM121" s="415" t="s">
        <v>526</v>
      </c>
      <c r="AN121" s="416"/>
      <c r="AO121" s="416"/>
      <c r="AP121" s="417"/>
      <c r="AQ121" s="594" t="s">
        <v>521</v>
      </c>
      <c r="AR121" s="595"/>
      <c r="AS121" s="595"/>
      <c r="AT121" s="595"/>
      <c r="AU121" s="595"/>
      <c r="AV121" s="595"/>
      <c r="AW121" s="595"/>
      <c r="AX121" s="596"/>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535</v>
      </c>
      <c r="AF124" s="416"/>
      <c r="AG124" s="416"/>
      <c r="AH124" s="417"/>
      <c r="AI124" s="415" t="s">
        <v>531</v>
      </c>
      <c r="AJ124" s="416"/>
      <c r="AK124" s="416"/>
      <c r="AL124" s="417"/>
      <c r="AM124" s="415" t="s">
        <v>526</v>
      </c>
      <c r="AN124" s="416"/>
      <c r="AO124" s="416"/>
      <c r="AP124" s="417"/>
      <c r="AQ124" s="594" t="s">
        <v>521</v>
      </c>
      <c r="AR124" s="595"/>
      <c r="AS124" s="595"/>
      <c r="AT124" s="595"/>
      <c r="AU124" s="595"/>
      <c r="AV124" s="595"/>
      <c r="AW124" s="595"/>
      <c r="AX124" s="596"/>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481</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534</v>
      </c>
      <c r="AF127" s="416"/>
      <c r="AG127" s="416"/>
      <c r="AH127" s="417"/>
      <c r="AI127" s="415" t="s">
        <v>531</v>
      </c>
      <c r="AJ127" s="416"/>
      <c r="AK127" s="416"/>
      <c r="AL127" s="417"/>
      <c r="AM127" s="415" t="s">
        <v>526</v>
      </c>
      <c r="AN127" s="416"/>
      <c r="AO127" s="416"/>
      <c r="AP127" s="417"/>
      <c r="AQ127" s="594" t="s">
        <v>521</v>
      </c>
      <c r="AR127" s="595"/>
      <c r="AS127" s="595"/>
      <c r="AT127" s="595"/>
      <c r="AU127" s="595"/>
      <c r="AV127" s="595"/>
      <c r="AW127" s="595"/>
      <c r="AX127" s="596"/>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30" customHeight="1" x14ac:dyDescent="0.15">
      <c r="A130" s="188" t="s">
        <v>564</v>
      </c>
      <c r="B130" s="185"/>
      <c r="C130" s="184" t="s">
        <v>358</v>
      </c>
      <c r="D130" s="185"/>
      <c r="E130" s="169" t="s">
        <v>387</v>
      </c>
      <c r="F130" s="170"/>
      <c r="G130" s="934" t="s">
        <v>601</v>
      </c>
      <c r="H130" s="935"/>
      <c r="I130" s="935"/>
      <c r="J130" s="935"/>
      <c r="K130" s="935"/>
      <c r="L130" s="935"/>
      <c r="M130" s="935"/>
      <c r="N130" s="935"/>
      <c r="O130" s="935"/>
      <c r="P130" s="935"/>
      <c r="Q130" s="935"/>
      <c r="R130" s="935"/>
      <c r="S130" s="935"/>
      <c r="T130" s="935"/>
      <c r="U130" s="935"/>
      <c r="V130" s="935"/>
      <c r="W130" s="935"/>
      <c r="X130" s="935"/>
      <c r="Y130" s="935"/>
      <c r="Z130" s="935"/>
      <c r="AA130" s="935"/>
      <c r="AB130" s="935"/>
      <c r="AC130" s="935"/>
      <c r="AD130" s="935"/>
      <c r="AE130" s="935"/>
      <c r="AF130" s="935"/>
      <c r="AG130" s="935"/>
      <c r="AH130" s="935"/>
      <c r="AI130" s="935"/>
      <c r="AJ130" s="935"/>
      <c r="AK130" s="935"/>
      <c r="AL130" s="935"/>
      <c r="AM130" s="935"/>
      <c r="AN130" s="935"/>
      <c r="AO130" s="935"/>
      <c r="AP130" s="935"/>
      <c r="AQ130" s="935"/>
      <c r="AR130" s="935"/>
      <c r="AS130" s="935"/>
      <c r="AT130" s="935"/>
      <c r="AU130" s="935"/>
      <c r="AV130" s="935"/>
      <c r="AW130" s="935"/>
      <c r="AX130" s="936"/>
    </row>
    <row r="131" spans="1:50" ht="30" customHeight="1" x14ac:dyDescent="0.15">
      <c r="A131" s="189"/>
      <c r="B131" s="186"/>
      <c r="C131" s="180"/>
      <c r="D131" s="186"/>
      <c r="E131" s="174" t="s">
        <v>386</v>
      </c>
      <c r="F131" s="175"/>
      <c r="G131" s="110" t="s">
        <v>602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592</v>
      </c>
      <c r="AR133" s="199"/>
      <c r="AS133" s="133" t="s">
        <v>355</v>
      </c>
      <c r="AT133" s="134"/>
      <c r="AU133" s="200">
        <v>32</v>
      </c>
      <c r="AV133" s="200"/>
      <c r="AW133" s="133" t="s">
        <v>300</v>
      </c>
      <c r="AX133" s="195"/>
    </row>
    <row r="134" spans="1:50" ht="60" customHeight="1" x14ac:dyDescent="0.15">
      <c r="A134" s="189"/>
      <c r="B134" s="186"/>
      <c r="C134" s="180"/>
      <c r="D134" s="186"/>
      <c r="E134" s="180"/>
      <c r="F134" s="181"/>
      <c r="G134" s="104" t="s">
        <v>603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604</v>
      </c>
      <c r="AC134" s="205"/>
      <c r="AD134" s="205"/>
      <c r="AE134" s="206"/>
      <c r="AF134" s="207"/>
      <c r="AG134" s="207"/>
      <c r="AH134" s="207"/>
      <c r="AI134" s="206"/>
      <c r="AJ134" s="207"/>
      <c r="AK134" s="207"/>
      <c r="AL134" s="207"/>
      <c r="AM134" s="206"/>
      <c r="AN134" s="207"/>
      <c r="AO134" s="207"/>
      <c r="AP134" s="207"/>
      <c r="AQ134" s="206" t="s">
        <v>574</v>
      </c>
      <c r="AR134" s="207"/>
      <c r="AS134" s="207"/>
      <c r="AT134" s="207"/>
      <c r="AU134" s="206"/>
      <c r="AV134" s="207"/>
      <c r="AW134" s="207"/>
      <c r="AX134" s="208"/>
    </row>
    <row r="135" spans="1:50" ht="60"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605</v>
      </c>
      <c r="AC135" s="213"/>
      <c r="AD135" s="213"/>
      <c r="AE135" s="206"/>
      <c r="AF135" s="207"/>
      <c r="AG135" s="207"/>
      <c r="AH135" s="207"/>
      <c r="AI135" s="206"/>
      <c r="AJ135" s="207"/>
      <c r="AK135" s="207"/>
      <c r="AL135" s="207"/>
      <c r="AM135" s="206"/>
      <c r="AN135" s="207"/>
      <c r="AO135" s="207"/>
      <c r="AP135" s="207"/>
      <c r="AQ135" s="206" t="s">
        <v>606</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5.95" customHeight="1" x14ac:dyDescent="0.15">
      <c r="A154" s="189"/>
      <c r="B154" s="186"/>
      <c r="C154" s="180"/>
      <c r="D154" s="186"/>
      <c r="E154" s="180"/>
      <c r="F154" s="181"/>
      <c r="G154" s="104" t="s">
        <v>607</v>
      </c>
      <c r="H154" s="105"/>
      <c r="I154" s="105"/>
      <c r="J154" s="105"/>
      <c r="K154" s="105"/>
      <c r="L154" s="105"/>
      <c r="M154" s="105"/>
      <c r="N154" s="105"/>
      <c r="O154" s="105"/>
      <c r="P154" s="106"/>
      <c r="Q154" s="125" t="s">
        <v>608</v>
      </c>
      <c r="R154" s="105"/>
      <c r="S154" s="105"/>
      <c r="T154" s="105"/>
      <c r="U154" s="105"/>
      <c r="V154" s="105"/>
      <c r="W154" s="105"/>
      <c r="X154" s="105"/>
      <c r="Y154" s="105"/>
      <c r="Z154" s="105"/>
      <c r="AA154" s="293"/>
      <c r="AB154" s="141" t="s">
        <v>609</v>
      </c>
      <c r="AC154" s="142"/>
      <c r="AD154" s="142"/>
      <c r="AE154" s="147" t="s">
        <v>608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5.9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30"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30"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5.1" customHeight="1" x14ac:dyDescent="0.15">
      <c r="A188" s="189"/>
      <c r="B188" s="186"/>
      <c r="C188" s="180"/>
      <c r="D188" s="186"/>
      <c r="E188" s="125" t="s">
        <v>611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5.1"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7"/>
      <c r="E430" s="174" t="s">
        <v>544</v>
      </c>
      <c r="F430" s="901"/>
      <c r="G430" s="902" t="s">
        <v>374</v>
      </c>
      <c r="H430" s="123"/>
      <c r="I430" s="123"/>
      <c r="J430" s="903" t="s">
        <v>571</v>
      </c>
      <c r="K430" s="904"/>
      <c r="L430" s="904"/>
      <c r="M430" s="904"/>
      <c r="N430" s="904"/>
      <c r="O430" s="904"/>
      <c r="P430" s="904"/>
      <c r="Q430" s="904"/>
      <c r="R430" s="904"/>
      <c r="S430" s="904"/>
      <c r="T430" s="905"/>
      <c r="U430" s="591" t="s">
        <v>612</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736</v>
      </c>
      <c r="AF432" s="200"/>
      <c r="AG432" s="133" t="s">
        <v>355</v>
      </c>
      <c r="AH432" s="134"/>
      <c r="AI432" s="156"/>
      <c r="AJ432" s="156"/>
      <c r="AK432" s="156"/>
      <c r="AL432" s="154"/>
      <c r="AM432" s="156"/>
      <c r="AN432" s="156"/>
      <c r="AO432" s="156"/>
      <c r="AP432" s="154"/>
      <c r="AQ432" s="593" t="s">
        <v>740</v>
      </c>
      <c r="AR432" s="200"/>
      <c r="AS432" s="133" t="s">
        <v>355</v>
      </c>
      <c r="AT432" s="134"/>
      <c r="AU432" s="200" t="s">
        <v>736</v>
      </c>
      <c r="AV432" s="200"/>
      <c r="AW432" s="133" t="s">
        <v>300</v>
      </c>
      <c r="AX432" s="195"/>
    </row>
    <row r="433" spans="1:50" ht="15" customHeight="1" x14ac:dyDescent="0.15">
      <c r="A433" s="189"/>
      <c r="B433" s="186"/>
      <c r="C433" s="180"/>
      <c r="D433" s="186"/>
      <c r="E433" s="342"/>
      <c r="F433" s="343"/>
      <c r="G433" s="104" t="s">
        <v>613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736</v>
      </c>
      <c r="AC433" s="213"/>
      <c r="AD433" s="213"/>
      <c r="AE433" s="340" t="s">
        <v>736</v>
      </c>
      <c r="AF433" s="207"/>
      <c r="AG433" s="207"/>
      <c r="AH433" s="207"/>
      <c r="AI433" s="340" t="s">
        <v>736</v>
      </c>
      <c r="AJ433" s="207"/>
      <c r="AK433" s="207"/>
      <c r="AL433" s="207"/>
      <c r="AM433" s="340" t="s">
        <v>740</v>
      </c>
      <c r="AN433" s="207"/>
      <c r="AO433" s="207"/>
      <c r="AP433" s="341"/>
      <c r="AQ433" s="340" t="s">
        <v>736</v>
      </c>
      <c r="AR433" s="207"/>
      <c r="AS433" s="207"/>
      <c r="AT433" s="341"/>
      <c r="AU433" s="207" t="s">
        <v>740</v>
      </c>
      <c r="AV433" s="207"/>
      <c r="AW433" s="207"/>
      <c r="AX433" s="208"/>
    </row>
    <row r="434" spans="1:50" ht="1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736</v>
      </c>
      <c r="AC434" s="205"/>
      <c r="AD434" s="205"/>
      <c r="AE434" s="340" t="s">
        <v>738</v>
      </c>
      <c r="AF434" s="207"/>
      <c r="AG434" s="207"/>
      <c r="AH434" s="341"/>
      <c r="AI434" s="340" t="s">
        <v>736</v>
      </c>
      <c r="AJ434" s="207"/>
      <c r="AK434" s="207"/>
      <c r="AL434" s="207"/>
      <c r="AM434" s="340" t="s">
        <v>736</v>
      </c>
      <c r="AN434" s="207"/>
      <c r="AO434" s="207"/>
      <c r="AP434" s="341"/>
      <c r="AQ434" s="340" t="s">
        <v>740</v>
      </c>
      <c r="AR434" s="207"/>
      <c r="AS434" s="207"/>
      <c r="AT434" s="341"/>
      <c r="AU434" s="207" t="s">
        <v>736</v>
      </c>
      <c r="AV434" s="207"/>
      <c r="AW434" s="207"/>
      <c r="AX434" s="208"/>
    </row>
    <row r="435" spans="1:50" ht="1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739</v>
      </c>
      <c r="AF435" s="207"/>
      <c r="AG435" s="207"/>
      <c r="AH435" s="341"/>
      <c r="AI435" s="340" t="s">
        <v>736</v>
      </c>
      <c r="AJ435" s="207"/>
      <c r="AK435" s="207"/>
      <c r="AL435" s="207"/>
      <c r="AM435" s="340" t="s">
        <v>736</v>
      </c>
      <c r="AN435" s="207"/>
      <c r="AO435" s="207"/>
      <c r="AP435" s="341"/>
      <c r="AQ435" s="340" t="s">
        <v>736</v>
      </c>
      <c r="AR435" s="207"/>
      <c r="AS435" s="207"/>
      <c r="AT435" s="341"/>
      <c r="AU435" s="207" t="s">
        <v>736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15" hidden="1" customHeight="1" x14ac:dyDescent="0.15">
      <c r="A458" s="189"/>
      <c r="B458" s="186"/>
      <c r="C458" s="180"/>
      <c r="D458" s="186"/>
      <c r="E458" s="342"/>
      <c r="F458" s="343"/>
      <c r="G458" s="104" t="s">
        <v>574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1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1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5" customHeight="1" x14ac:dyDescent="0.15">
      <c r="A482" s="189"/>
      <c r="B482" s="186"/>
      <c r="C482" s="180"/>
      <c r="D482" s="186"/>
      <c r="E482" s="125" t="s">
        <v>612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13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569</v>
      </c>
      <c r="AE702" s="346"/>
      <c r="AF702" s="346"/>
      <c r="AG702" s="385" t="s">
        <v>617</v>
      </c>
      <c r="AH702" s="386"/>
      <c r="AI702" s="386"/>
      <c r="AJ702" s="386"/>
      <c r="AK702" s="386"/>
      <c r="AL702" s="386"/>
      <c r="AM702" s="386"/>
      <c r="AN702" s="386"/>
      <c r="AO702" s="386"/>
      <c r="AP702" s="386"/>
      <c r="AQ702" s="386"/>
      <c r="AR702" s="386"/>
      <c r="AS702" s="386"/>
      <c r="AT702" s="386"/>
      <c r="AU702" s="386"/>
      <c r="AV702" s="386"/>
      <c r="AW702" s="386"/>
      <c r="AX702" s="387"/>
    </row>
    <row r="703" spans="1:50" ht="60"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569</v>
      </c>
      <c r="AE703" s="329"/>
      <c r="AF703" s="329"/>
      <c r="AG703" s="101" t="s">
        <v>618</v>
      </c>
      <c r="AH703" s="102"/>
      <c r="AI703" s="102"/>
      <c r="AJ703" s="102"/>
      <c r="AK703" s="102"/>
      <c r="AL703" s="102"/>
      <c r="AM703" s="102"/>
      <c r="AN703" s="102"/>
      <c r="AO703" s="102"/>
      <c r="AP703" s="102"/>
      <c r="AQ703" s="102"/>
      <c r="AR703" s="102"/>
      <c r="AS703" s="102"/>
      <c r="AT703" s="102"/>
      <c r="AU703" s="102"/>
      <c r="AV703" s="102"/>
      <c r="AW703" s="102"/>
      <c r="AX703" s="103"/>
    </row>
    <row r="704" spans="1:50" ht="110.1"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569</v>
      </c>
      <c r="AE704" s="786"/>
      <c r="AF704" s="786"/>
      <c r="AG704" s="167" t="s">
        <v>619</v>
      </c>
      <c r="AH704" s="108"/>
      <c r="AI704" s="108"/>
      <c r="AJ704" s="108"/>
      <c r="AK704" s="108"/>
      <c r="AL704" s="108"/>
      <c r="AM704" s="108"/>
      <c r="AN704" s="108"/>
      <c r="AO704" s="108"/>
      <c r="AP704" s="108"/>
      <c r="AQ704" s="108"/>
      <c r="AR704" s="108"/>
      <c r="AS704" s="108"/>
      <c r="AT704" s="108"/>
      <c r="AU704" s="108"/>
      <c r="AV704" s="108"/>
      <c r="AW704" s="108"/>
      <c r="AX704" s="168"/>
    </row>
    <row r="705" spans="1:50" ht="80.099999999999994"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614</v>
      </c>
      <c r="AE705" s="718"/>
      <c r="AF705" s="718"/>
      <c r="AG705" s="125" t="s">
        <v>620</v>
      </c>
      <c r="AH705" s="105"/>
      <c r="AI705" s="105"/>
      <c r="AJ705" s="105"/>
      <c r="AK705" s="105"/>
      <c r="AL705" s="105"/>
      <c r="AM705" s="105"/>
      <c r="AN705" s="105"/>
      <c r="AO705" s="105"/>
      <c r="AP705" s="105"/>
      <c r="AQ705" s="105"/>
      <c r="AR705" s="105"/>
      <c r="AS705" s="105"/>
      <c r="AT705" s="105"/>
      <c r="AU705" s="105"/>
      <c r="AV705" s="105"/>
      <c r="AW705" s="105"/>
      <c r="AX705" s="126"/>
    </row>
    <row r="706" spans="1:50" ht="80.099999999999994" customHeight="1" x14ac:dyDescent="0.15">
      <c r="A706" s="645"/>
      <c r="B706" s="646"/>
      <c r="C706" s="797"/>
      <c r="D706" s="798"/>
      <c r="E706" s="733" t="s">
        <v>505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615</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80.099999999999994"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615</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54.9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569</v>
      </c>
      <c r="AE708" s="608"/>
      <c r="AF708" s="608"/>
      <c r="AG708" s="745" t="s">
        <v>621</v>
      </c>
      <c r="AH708" s="746"/>
      <c r="AI708" s="746"/>
      <c r="AJ708" s="746"/>
      <c r="AK708" s="746"/>
      <c r="AL708" s="746"/>
      <c r="AM708" s="746"/>
      <c r="AN708" s="746"/>
      <c r="AO708" s="746"/>
      <c r="AP708" s="746"/>
      <c r="AQ708" s="746"/>
      <c r="AR708" s="746"/>
      <c r="AS708" s="746"/>
      <c r="AT708" s="746"/>
      <c r="AU708" s="746"/>
      <c r="AV708" s="746"/>
      <c r="AW708" s="746"/>
      <c r="AX708" s="747"/>
    </row>
    <row r="709" spans="1:50" ht="54.9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569</v>
      </c>
      <c r="AE709" s="329"/>
      <c r="AF709" s="329"/>
      <c r="AG709" s="101" t="s">
        <v>622</v>
      </c>
      <c r="AH709" s="102"/>
      <c r="AI709" s="102"/>
      <c r="AJ709" s="102"/>
      <c r="AK709" s="102"/>
      <c r="AL709" s="102"/>
      <c r="AM709" s="102"/>
      <c r="AN709" s="102"/>
      <c r="AO709" s="102"/>
      <c r="AP709" s="102"/>
      <c r="AQ709" s="102"/>
      <c r="AR709" s="102"/>
      <c r="AS709" s="102"/>
      <c r="AT709" s="102"/>
      <c r="AU709" s="102"/>
      <c r="AV709" s="102"/>
      <c r="AW709" s="102"/>
      <c r="AX709" s="103"/>
    </row>
    <row r="710" spans="1:50" ht="35.1"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569</v>
      </c>
      <c r="AE710" s="329"/>
      <c r="AF710" s="329"/>
      <c r="AG710" s="101" t="s">
        <v>623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569</v>
      </c>
      <c r="AE711" s="329"/>
      <c r="AF711" s="329"/>
      <c r="AG711" s="101" t="s">
        <v>624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616</v>
      </c>
      <c r="AE712" s="786"/>
      <c r="AF712" s="786"/>
      <c r="AG712" s="813" t="s">
        <v>593</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4" t="s">
        <v>470</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616</v>
      </c>
      <c r="AE713" s="329"/>
      <c r="AF713" s="666"/>
      <c r="AG713" s="101" t="s">
        <v>613</v>
      </c>
      <c r="AH713" s="102"/>
      <c r="AI713" s="102"/>
      <c r="AJ713" s="102"/>
      <c r="AK713" s="102"/>
      <c r="AL713" s="102"/>
      <c r="AM713" s="102"/>
      <c r="AN713" s="102"/>
      <c r="AO713" s="102"/>
      <c r="AP713" s="102"/>
      <c r="AQ713" s="102"/>
      <c r="AR713" s="102"/>
      <c r="AS713" s="102"/>
      <c r="AT713" s="102"/>
      <c r="AU713" s="102"/>
      <c r="AV713" s="102"/>
      <c r="AW713" s="102"/>
      <c r="AX713" s="103"/>
    </row>
    <row r="714" spans="1:50" ht="69.95" customHeight="1" x14ac:dyDescent="0.15">
      <c r="A714" s="648"/>
      <c r="B714" s="649"/>
      <c r="C714" s="650" t="s">
        <v>446</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569</v>
      </c>
      <c r="AE714" s="811"/>
      <c r="AF714" s="812"/>
      <c r="AG714" s="739" t="s">
        <v>625</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447</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569</v>
      </c>
      <c r="AE715" s="608"/>
      <c r="AF715" s="659"/>
      <c r="AG715" s="745" t="s">
        <v>626</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616</v>
      </c>
      <c r="AE716" s="630"/>
      <c r="AF716" s="630"/>
      <c r="AG716" s="101" t="s">
        <v>613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616</v>
      </c>
      <c r="AE717" s="329"/>
      <c r="AF717" s="329"/>
      <c r="AG717" s="101" t="s">
        <v>574</v>
      </c>
      <c r="AH717" s="102"/>
      <c r="AI717" s="102"/>
      <c r="AJ717" s="102"/>
      <c r="AK717" s="102"/>
      <c r="AL717" s="102"/>
      <c r="AM717" s="102"/>
      <c r="AN717" s="102"/>
      <c r="AO717" s="102"/>
      <c r="AP717" s="102"/>
      <c r="AQ717" s="102"/>
      <c r="AR717" s="102"/>
      <c r="AS717" s="102"/>
      <c r="AT717" s="102"/>
      <c r="AU717" s="102"/>
      <c r="AV717" s="102"/>
      <c r="AW717" s="102"/>
      <c r="AX717" s="103"/>
    </row>
    <row r="718" spans="1:50" ht="50.1"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569</v>
      </c>
      <c r="AE718" s="329"/>
      <c r="AF718" s="329"/>
      <c r="AG718" s="127" t="s">
        <v>627</v>
      </c>
      <c r="AH718" s="111"/>
      <c r="AI718" s="111"/>
      <c r="AJ718" s="111"/>
      <c r="AK718" s="111"/>
      <c r="AL718" s="111"/>
      <c r="AM718" s="111"/>
      <c r="AN718" s="111"/>
      <c r="AO718" s="111"/>
      <c r="AP718" s="111"/>
      <c r="AQ718" s="111"/>
      <c r="AR718" s="111"/>
      <c r="AS718" s="111"/>
      <c r="AT718" s="111"/>
      <c r="AU718" s="111"/>
      <c r="AV718" s="111"/>
      <c r="AW718" s="111"/>
      <c r="AX718" s="128"/>
    </row>
    <row r="719" spans="1:50" ht="60"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569</v>
      </c>
      <c r="AE719" s="608"/>
      <c r="AF719" s="608"/>
      <c r="AG719" s="125" t="s">
        <v>628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63" customHeight="1" x14ac:dyDescent="0.15">
      <c r="A721" s="781"/>
      <c r="B721" s="782"/>
      <c r="C721" s="296" t="s">
        <v>568</v>
      </c>
      <c r="D721" s="297"/>
      <c r="E721" s="297"/>
      <c r="F721" s="298"/>
      <c r="G721" s="287"/>
      <c r="H721" s="288"/>
      <c r="I721" s="83" t="str">
        <f>IF(OR(G721="　", G721=""), "", "-")</f>
        <v/>
      </c>
      <c r="J721" s="291">
        <v>898</v>
      </c>
      <c r="K721" s="291"/>
      <c r="L721" s="83" t="str">
        <f>IF(M721="","","-")</f>
        <v/>
      </c>
      <c r="M721" s="84"/>
      <c r="N721" s="304" t="s">
        <v>632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63" customHeight="1" x14ac:dyDescent="0.15">
      <c r="A722" s="781"/>
      <c r="B722" s="782"/>
      <c r="C722" s="296" t="s">
        <v>629</v>
      </c>
      <c r="D722" s="297"/>
      <c r="E722" s="297"/>
      <c r="F722" s="298"/>
      <c r="G722" s="287"/>
      <c r="H722" s="288"/>
      <c r="I722" s="83" t="str">
        <f t="shared" ref="I722:I725" si="4">IF(OR(G722="　", G722=""), "", "-")</f>
        <v/>
      </c>
      <c r="J722" s="291"/>
      <c r="K722" s="291"/>
      <c r="L722" s="83" t="str">
        <f t="shared" ref="L722:L725" si="5">IF(M722="","","-")</f>
        <v/>
      </c>
      <c r="M722" s="84"/>
      <c r="N722" s="304" t="s">
        <v>633</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63" customHeight="1" x14ac:dyDescent="0.15">
      <c r="A723" s="781"/>
      <c r="B723" s="782"/>
      <c r="C723" s="296" t="s">
        <v>630</v>
      </c>
      <c r="D723" s="297"/>
      <c r="E723" s="297"/>
      <c r="F723" s="298"/>
      <c r="G723" s="287"/>
      <c r="H723" s="288"/>
      <c r="I723" s="83" t="str">
        <f t="shared" si="4"/>
        <v/>
      </c>
      <c r="J723" s="291"/>
      <c r="K723" s="291"/>
      <c r="L723" s="83" t="str">
        <f t="shared" si="5"/>
        <v/>
      </c>
      <c r="M723" s="84"/>
      <c r="N723" s="304" t="s">
        <v>634</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63" customHeight="1" x14ac:dyDescent="0.15">
      <c r="A724" s="781"/>
      <c r="B724" s="782"/>
      <c r="C724" s="296" t="s">
        <v>631</v>
      </c>
      <c r="D724" s="297"/>
      <c r="E724" s="297"/>
      <c r="F724" s="298"/>
      <c r="G724" s="287"/>
      <c r="H724" s="288"/>
      <c r="I724" s="83" t="str">
        <f t="shared" si="4"/>
        <v/>
      </c>
      <c r="J724" s="291"/>
      <c r="K724" s="291"/>
      <c r="L724" s="83" t="str">
        <f t="shared" si="5"/>
        <v/>
      </c>
      <c r="M724" s="84"/>
      <c r="N724" s="304" t="s">
        <v>635</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0.1" customHeight="1" x14ac:dyDescent="0.15">
      <c r="A726" s="643" t="s">
        <v>48</v>
      </c>
      <c r="B726" s="805"/>
      <c r="C726" s="818" t="s">
        <v>53</v>
      </c>
      <c r="D726" s="840"/>
      <c r="E726" s="840"/>
      <c r="F726" s="841"/>
      <c r="G726" s="580" t="s">
        <v>636</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0.1" customHeight="1" thickBot="1" x14ac:dyDescent="0.2">
      <c r="A727" s="806"/>
      <c r="B727" s="807"/>
      <c r="C727" s="751" t="s">
        <v>57</v>
      </c>
      <c r="D727" s="752"/>
      <c r="E727" s="752"/>
      <c r="F727" s="753"/>
      <c r="G727" s="578" t="s">
        <v>637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0" customHeight="1" thickBot="1" x14ac:dyDescent="0.2">
      <c r="A729" s="637" t="s">
        <v>613</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0" customHeight="1" thickBot="1" x14ac:dyDescent="0.2">
      <c r="A731" s="802"/>
      <c r="B731" s="803"/>
      <c r="C731" s="803"/>
      <c r="D731" s="803"/>
      <c r="E731" s="804"/>
      <c r="F731" s="732" t="s">
        <v>573</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0" customHeight="1" thickBot="1" x14ac:dyDescent="0.2">
      <c r="A733" s="676"/>
      <c r="B733" s="677"/>
      <c r="C733" s="677"/>
      <c r="D733" s="677"/>
      <c r="E733" s="678"/>
      <c r="F733" s="640" t="s">
        <v>574</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0"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7" t="s">
        <v>548</v>
      </c>
      <c r="B737" s="210"/>
      <c r="C737" s="210"/>
      <c r="D737" s="211"/>
      <c r="E737" s="996"/>
      <c r="F737" s="996"/>
      <c r="G737" s="996"/>
      <c r="H737" s="996"/>
      <c r="I737" s="996"/>
      <c r="J737" s="996"/>
      <c r="K737" s="996"/>
      <c r="L737" s="996"/>
      <c r="M737" s="996"/>
      <c r="N737" s="365" t="s">
        <v>541</v>
      </c>
      <c r="O737" s="365"/>
      <c r="P737" s="365"/>
      <c r="Q737" s="365"/>
      <c r="R737" s="996"/>
      <c r="S737" s="996"/>
      <c r="T737" s="996"/>
      <c r="U737" s="996"/>
      <c r="V737" s="996"/>
      <c r="W737" s="996"/>
      <c r="X737" s="996"/>
      <c r="Y737" s="996"/>
      <c r="Z737" s="996"/>
      <c r="AA737" s="365" t="s">
        <v>540</v>
      </c>
      <c r="AB737" s="365"/>
      <c r="AC737" s="365"/>
      <c r="AD737" s="365"/>
      <c r="AE737" s="996"/>
      <c r="AF737" s="996"/>
      <c r="AG737" s="996"/>
      <c r="AH737" s="996"/>
      <c r="AI737" s="996"/>
      <c r="AJ737" s="996"/>
      <c r="AK737" s="996"/>
      <c r="AL737" s="996"/>
      <c r="AM737" s="996"/>
      <c r="AN737" s="365" t="s">
        <v>539</v>
      </c>
      <c r="AO737" s="365"/>
      <c r="AP737" s="365"/>
      <c r="AQ737" s="365"/>
      <c r="AR737" s="988"/>
      <c r="AS737" s="989"/>
      <c r="AT737" s="989"/>
      <c r="AU737" s="989"/>
      <c r="AV737" s="989"/>
      <c r="AW737" s="989"/>
      <c r="AX737" s="990"/>
      <c r="AY737" s="89"/>
      <c r="AZ737" s="89"/>
    </row>
    <row r="738" spans="1:52" ht="24.75" customHeight="1" x14ac:dyDescent="0.15">
      <c r="A738" s="997" t="s">
        <v>538</v>
      </c>
      <c r="B738" s="210"/>
      <c r="C738" s="210"/>
      <c r="D738" s="211"/>
      <c r="E738" s="996"/>
      <c r="F738" s="996"/>
      <c r="G738" s="996"/>
      <c r="H738" s="996"/>
      <c r="I738" s="996"/>
      <c r="J738" s="996"/>
      <c r="K738" s="996"/>
      <c r="L738" s="996"/>
      <c r="M738" s="996"/>
      <c r="N738" s="365" t="s">
        <v>537</v>
      </c>
      <c r="O738" s="365"/>
      <c r="P738" s="365"/>
      <c r="Q738" s="365"/>
      <c r="R738" s="996" t="s">
        <v>638</v>
      </c>
      <c r="S738" s="996"/>
      <c r="T738" s="996"/>
      <c r="U738" s="996"/>
      <c r="V738" s="996"/>
      <c r="W738" s="996"/>
      <c r="X738" s="996"/>
      <c r="Y738" s="996"/>
      <c r="Z738" s="996"/>
      <c r="AA738" s="365" t="s">
        <v>536</v>
      </c>
      <c r="AB738" s="365"/>
      <c r="AC738" s="365"/>
      <c r="AD738" s="365"/>
      <c r="AE738" s="996" t="s">
        <v>662</v>
      </c>
      <c r="AF738" s="996"/>
      <c r="AG738" s="996"/>
      <c r="AH738" s="996"/>
      <c r="AI738" s="996"/>
      <c r="AJ738" s="996"/>
      <c r="AK738" s="996"/>
      <c r="AL738" s="996"/>
      <c r="AM738" s="996"/>
      <c r="AN738" s="365" t="s">
        <v>532</v>
      </c>
      <c r="AO738" s="365"/>
      <c r="AP738" s="365"/>
      <c r="AQ738" s="365"/>
      <c r="AR738" s="988" t="s">
        <v>663</v>
      </c>
      <c r="AS738" s="989"/>
      <c r="AT738" s="989"/>
      <c r="AU738" s="989"/>
      <c r="AV738" s="989"/>
      <c r="AW738" s="989"/>
      <c r="AX738" s="990"/>
    </row>
    <row r="739" spans="1:52" ht="24.75" customHeight="1" thickBot="1" x14ac:dyDescent="0.2">
      <c r="A739" s="998" t="s">
        <v>528</v>
      </c>
      <c r="B739" s="999"/>
      <c r="C739" s="999"/>
      <c r="D739" s="1000"/>
      <c r="E739" s="1001" t="s">
        <v>568</v>
      </c>
      <c r="F739" s="991"/>
      <c r="G739" s="991"/>
      <c r="H739" s="93" t="str">
        <f>IF(E739="", "", "(")</f>
        <v>(</v>
      </c>
      <c r="I739" s="991"/>
      <c r="J739" s="991"/>
      <c r="K739" s="93" t="str">
        <f>IF(OR(I739="　", I739=""), "", "-")</f>
        <v/>
      </c>
      <c r="L739" s="992">
        <v>884</v>
      </c>
      <c r="M739" s="992"/>
      <c r="N739" s="94" t="str">
        <f>IF(O739="", "", "-")</f>
        <v>-</v>
      </c>
      <c r="O739" s="95">
        <v>5</v>
      </c>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7" t="s">
        <v>508</v>
      </c>
      <c r="B740" s="618"/>
      <c r="C740" s="618"/>
      <c r="D740" s="618"/>
      <c r="E740" s="618"/>
      <c r="F740" s="619"/>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17"/>
      <c r="B764" s="618"/>
      <c r="C764" s="618"/>
      <c r="D764" s="618"/>
      <c r="E764" s="618"/>
      <c r="F764" s="619"/>
      <c r="G764" s="46" t="s">
        <v>747</v>
      </c>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510</v>
      </c>
      <c r="B779" s="632"/>
      <c r="C779" s="632"/>
      <c r="D779" s="632"/>
      <c r="E779" s="632"/>
      <c r="F779" s="633"/>
      <c r="G779" s="598" t="s">
        <v>688</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724</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689</v>
      </c>
      <c r="H781" s="674"/>
      <c r="I781" s="674"/>
      <c r="J781" s="674"/>
      <c r="K781" s="675"/>
      <c r="L781" s="667" t="s">
        <v>690</v>
      </c>
      <c r="M781" s="668"/>
      <c r="N781" s="668"/>
      <c r="O781" s="668"/>
      <c r="P781" s="668"/>
      <c r="Q781" s="668"/>
      <c r="R781" s="668"/>
      <c r="S781" s="668"/>
      <c r="T781" s="668"/>
      <c r="U781" s="668"/>
      <c r="V781" s="668"/>
      <c r="W781" s="668"/>
      <c r="X781" s="669"/>
      <c r="Y781" s="388">
        <v>16.7</v>
      </c>
      <c r="Z781" s="389"/>
      <c r="AA781" s="389"/>
      <c r="AB781" s="808"/>
      <c r="AC781" s="673" t="s">
        <v>730</v>
      </c>
      <c r="AD781" s="674"/>
      <c r="AE781" s="674"/>
      <c r="AF781" s="674"/>
      <c r="AG781" s="675"/>
      <c r="AH781" s="667" t="s">
        <v>725</v>
      </c>
      <c r="AI781" s="668"/>
      <c r="AJ781" s="668"/>
      <c r="AK781" s="668"/>
      <c r="AL781" s="668"/>
      <c r="AM781" s="668"/>
      <c r="AN781" s="668"/>
      <c r="AO781" s="668"/>
      <c r="AP781" s="668"/>
      <c r="AQ781" s="668"/>
      <c r="AR781" s="668"/>
      <c r="AS781" s="668"/>
      <c r="AT781" s="669"/>
      <c r="AU781" s="388">
        <v>3.8</v>
      </c>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t="s">
        <v>726</v>
      </c>
      <c r="AD782" s="610"/>
      <c r="AE782" s="610"/>
      <c r="AF782" s="610"/>
      <c r="AG782" s="611"/>
      <c r="AH782" s="601" t="s">
        <v>726</v>
      </c>
      <c r="AI782" s="602"/>
      <c r="AJ782" s="602"/>
      <c r="AK782" s="602"/>
      <c r="AL782" s="602"/>
      <c r="AM782" s="602"/>
      <c r="AN782" s="602"/>
      <c r="AO782" s="602"/>
      <c r="AP782" s="602"/>
      <c r="AQ782" s="602"/>
      <c r="AR782" s="602"/>
      <c r="AS782" s="602"/>
      <c r="AT782" s="603"/>
      <c r="AU782" s="604">
        <v>1.3</v>
      </c>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t="s">
        <v>727</v>
      </c>
      <c r="AD783" s="610"/>
      <c r="AE783" s="610"/>
      <c r="AF783" s="610"/>
      <c r="AG783" s="611"/>
      <c r="AH783" s="601" t="s">
        <v>727</v>
      </c>
      <c r="AI783" s="602"/>
      <c r="AJ783" s="602"/>
      <c r="AK783" s="602"/>
      <c r="AL783" s="602"/>
      <c r="AM783" s="602"/>
      <c r="AN783" s="602"/>
      <c r="AO783" s="602"/>
      <c r="AP783" s="602"/>
      <c r="AQ783" s="602"/>
      <c r="AR783" s="602"/>
      <c r="AS783" s="602"/>
      <c r="AT783" s="603"/>
      <c r="AU783" s="604">
        <v>6.2</v>
      </c>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t="s">
        <v>731</v>
      </c>
      <c r="AD784" s="610"/>
      <c r="AE784" s="610"/>
      <c r="AF784" s="610"/>
      <c r="AG784" s="611"/>
      <c r="AH784" s="601" t="s">
        <v>728</v>
      </c>
      <c r="AI784" s="602"/>
      <c r="AJ784" s="602"/>
      <c r="AK784" s="602"/>
      <c r="AL784" s="602"/>
      <c r="AM784" s="602"/>
      <c r="AN784" s="602"/>
      <c r="AO784" s="602"/>
      <c r="AP784" s="602"/>
      <c r="AQ784" s="602"/>
      <c r="AR784" s="602"/>
      <c r="AS784" s="602"/>
      <c r="AT784" s="603"/>
      <c r="AU784" s="604">
        <v>2.8</v>
      </c>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16.7</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14.100000000000001</v>
      </c>
      <c r="AV791" s="835"/>
      <c r="AW791" s="835"/>
      <c r="AX791" s="837"/>
    </row>
    <row r="792" spans="1:50" ht="24.75" customHeight="1" x14ac:dyDescent="0.15">
      <c r="A792" s="634"/>
      <c r="B792" s="635"/>
      <c r="C792" s="635"/>
      <c r="D792" s="635"/>
      <c r="E792" s="635"/>
      <c r="F792" s="636"/>
      <c r="G792" s="598" t="s">
        <v>722</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730</v>
      </c>
      <c r="H794" s="674"/>
      <c r="I794" s="674"/>
      <c r="J794" s="674"/>
      <c r="K794" s="675"/>
      <c r="L794" s="667" t="s">
        <v>725</v>
      </c>
      <c r="M794" s="668"/>
      <c r="N794" s="668"/>
      <c r="O794" s="668"/>
      <c r="P794" s="668"/>
      <c r="Q794" s="668"/>
      <c r="R794" s="668"/>
      <c r="S794" s="668"/>
      <c r="T794" s="668"/>
      <c r="U794" s="668"/>
      <c r="V794" s="668"/>
      <c r="W794" s="668"/>
      <c r="X794" s="669"/>
      <c r="Y794" s="388">
        <v>22.8</v>
      </c>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customHeight="1" x14ac:dyDescent="0.15">
      <c r="A795" s="634"/>
      <c r="B795" s="635"/>
      <c r="C795" s="635"/>
      <c r="D795" s="635"/>
      <c r="E795" s="635"/>
      <c r="F795" s="636"/>
      <c r="G795" s="609" t="s">
        <v>726</v>
      </c>
      <c r="H795" s="610"/>
      <c r="I795" s="610"/>
      <c r="J795" s="610"/>
      <c r="K795" s="611"/>
      <c r="L795" s="601" t="s">
        <v>726</v>
      </c>
      <c r="M795" s="602"/>
      <c r="N795" s="602"/>
      <c r="O795" s="602"/>
      <c r="P795" s="602"/>
      <c r="Q795" s="602"/>
      <c r="R795" s="602"/>
      <c r="S795" s="602"/>
      <c r="T795" s="602"/>
      <c r="U795" s="602"/>
      <c r="V795" s="602"/>
      <c r="W795" s="602"/>
      <c r="X795" s="603"/>
      <c r="Y795" s="604">
        <v>7.5</v>
      </c>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t="s">
        <v>727</v>
      </c>
      <c r="H796" s="610"/>
      <c r="I796" s="610"/>
      <c r="J796" s="610"/>
      <c r="K796" s="611"/>
      <c r="L796" s="601" t="s">
        <v>727</v>
      </c>
      <c r="M796" s="602"/>
      <c r="N796" s="602"/>
      <c r="O796" s="602"/>
      <c r="P796" s="602"/>
      <c r="Q796" s="602"/>
      <c r="R796" s="602"/>
      <c r="S796" s="602"/>
      <c r="T796" s="602"/>
      <c r="U796" s="602"/>
      <c r="V796" s="602"/>
      <c r="W796" s="602"/>
      <c r="X796" s="603"/>
      <c r="Y796" s="604">
        <v>42.4</v>
      </c>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4"/>
      <c r="B797" s="635"/>
      <c r="C797" s="635"/>
      <c r="D797" s="635"/>
      <c r="E797" s="635"/>
      <c r="F797" s="636"/>
      <c r="G797" s="609" t="s">
        <v>731</v>
      </c>
      <c r="H797" s="610"/>
      <c r="I797" s="610"/>
      <c r="J797" s="610"/>
      <c r="K797" s="611"/>
      <c r="L797" s="601" t="s">
        <v>728</v>
      </c>
      <c r="M797" s="602"/>
      <c r="N797" s="602"/>
      <c r="O797" s="602"/>
      <c r="P797" s="602"/>
      <c r="Q797" s="602"/>
      <c r="R797" s="602"/>
      <c r="S797" s="602"/>
      <c r="T797" s="602"/>
      <c r="U797" s="602"/>
      <c r="V797" s="602"/>
      <c r="W797" s="602"/>
      <c r="X797" s="603"/>
      <c r="Y797" s="604">
        <v>279.60000000000002</v>
      </c>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4"/>
      <c r="B798" s="635"/>
      <c r="C798" s="635"/>
      <c r="D798" s="635"/>
      <c r="E798" s="635"/>
      <c r="F798" s="636"/>
      <c r="G798" s="609" t="s">
        <v>732</v>
      </c>
      <c r="H798" s="610"/>
      <c r="I798" s="610"/>
      <c r="J798" s="610"/>
      <c r="K798" s="611"/>
      <c r="L798" s="601" t="s">
        <v>729</v>
      </c>
      <c r="M798" s="602"/>
      <c r="N798" s="602"/>
      <c r="O798" s="602"/>
      <c r="P798" s="602"/>
      <c r="Q798" s="602"/>
      <c r="R798" s="602"/>
      <c r="S798" s="602"/>
      <c r="T798" s="602"/>
      <c r="U798" s="602"/>
      <c r="V798" s="602"/>
      <c r="W798" s="602"/>
      <c r="X798" s="603"/>
      <c r="Y798" s="604">
        <v>53.7</v>
      </c>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406</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441</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442</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50.1" customHeight="1" x14ac:dyDescent="0.15">
      <c r="A837" s="376">
        <v>1</v>
      </c>
      <c r="B837" s="376">
        <v>1</v>
      </c>
      <c r="C837" s="347" t="s">
        <v>691</v>
      </c>
      <c r="D837" s="347" t="s">
        <v>691</v>
      </c>
      <c r="E837" s="347" t="s">
        <v>691</v>
      </c>
      <c r="F837" s="347" t="s">
        <v>691</v>
      </c>
      <c r="G837" s="347" t="s">
        <v>691</v>
      </c>
      <c r="H837" s="347" t="s">
        <v>691</v>
      </c>
      <c r="I837" s="347" t="s">
        <v>691</v>
      </c>
      <c r="J837" s="348">
        <v>1012805001385</v>
      </c>
      <c r="K837" s="349">
        <v>1012805001385</v>
      </c>
      <c r="L837" s="349">
        <v>1012805001385</v>
      </c>
      <c r="M837" s="349">
        <v>1012805001385</v>
      </c>
      <c r="N837" s="349">
        <v>1012805001385</v>
      </c>
      <c r="O837" s="349">
        <v>1012805001385</v>
      </c>
      <c r="P837" s="362" t="s">
        <v>733</v>
      </c>
      <c r="Q837" s="350" t="s">
        <v>690</v>
      </c>
      <c r="R837" s="350" t="s">
        <v>690</v>
      </c>
      <c r="S837" s="350" t="s">
        <v>690</v>
      </c>
      <c r="T837" s="350" t="s">
        <v>690</v>
      </c>
      <c r="U837" s="350" t="s">
        <v>690</v>
      </c>
      <c r="V837" s="350" t="s">
        <v>690</v>
      </c>
      <c r="W837" s="350" t="s">
        <v>690</v>
      </c>
      <c r="X837" s="350" t="s">
        <v>690</v>
      </c>
      <c r="Y837" s="351">
        <v>16.7</v>
      </c>
      <c r="Z837" s="352">
        <v>16.7</v>
      </c>
      <c r="AA837" s="352">
        <v>16.7</v>
      </c>
      <c r="AB837" s="353">
        <v>16.7</v>
      </c>
      <c r="AC837" s="363" t="s">
        <v>692</v>
      </c>
      <c r="AD837" s="371" t="s">
        <v>693</v>
      </c>
      <c r="AE837" s="371" t="s">
        <v>693</v>
      </c>
      <c r="AF837" s="371" t="s">
        <v>693</v>
      </c>
      <c r="AG837" s="371" t="s">
        <v>693</v>
      </c>
      <c r="AH837" s="372" t="s">
        <v>571</v>
      </c>
      <c r="AI837" s="373" t="s">
        <v>571</v>
      </c>
      <c r="AJ837" s="373" t="s">
        <v>571</v>
      </c>
      <c r="AK837" s="373" t="s">
        <v>571</v>
      </c>
      <c r="AL837" s="357">
        <v>100</v>
      </c>
      <c r="AM837" s="358">
        <v>100</v>
      </c>
      <c r="AN837" s="358">
        <v>100</v>
      </c>
      <c r="AO837" s="359">
        <v>100</v>
      </c>
      <c r="AP837" s="360" t="s">
        <v>741</v>
      </c>
      <c r="AQ837" s="360"/>
      <c r="AR837" s="360"/>
      <c r="AS837" s="360"/>
      <c r="AT837" s="360"/>
      <c r="AU837" s="360"/>
      <c r="AV837" s="360"/>
      <c r="AW837" s="360"/>
      <c r="AX837" s="360"/>
    </row>
    <row r="838" spans="1:50" ht="30" customHeight="1" x14ac:dyDescent="0.15">
      <c r="A838" s="376">
        <v>2</v>
      </c>
      <c r="B838" s="376">
        <v>1</v>
      </c>
      <c r="C838" s="347" t="s">
        <v>694</v>
      </c>
      <c r="D838" s="347" t="s">
        <v>694</v>
      </c>
      <c r="E838" s="347" t="s">
        <v>694</v>
      </c>
      <c r="F838" s="347" t="s">
        <v>694</v>
      </c>
      <c r="G838" s="347" t="s">
        <v>694</v>
      </c>
      <c r="H838" s="347" t="s">
        <v>694</v>
      </c>
      <c r="I838" s="347" t="s">
        <v>694</v>
      </c>
      <c r="J838" s="348">
        <v>8010701022318</v>
      </c>
      <c r="K838" s="349">
        <v>8010701022318</v>
      </c>
      <c r="L838" s="349">
        <v>8010701022318</v>
      </c>
      <c r="M838" s="349">
        <v>8010701022318</v>
      </c>
      <c r="N838" s="349">
        <v>8010701022318</v>
      </c>
      <c r="O838" s="349">
        <v>8010701022318</v>
      </c>
      <c r="P838" s="350" t="s">
        <v>695</v>
      </c>
      <c r="Q838" s="350" t="s">
        <v>695</v>
      </c>
      <c r="R838" s="350" t="s">
        <v>695</v>
      </c>
      <c r="S838" s="350" t="s">
        <v>695</v>
      </c>
      <c r="T838" s="350" t="s">
        <v>695</v>
      </c>
      <c r="U838" s="350" t="s">
        <v>695</v>
      </c>
      <c r="V838" s="350" t="s">
        <v>695</v>
      </c>
      <c r="W838" s="350" t="s">
        <v>695</v>
      </c>
      <c r="X838" s="350" t="s">
        <v>695</v>
      </c>
      <c r="Y838" s="351">
        <v>1</v>
      </c>
      <c r="Z838" s="352">
        <v>1</v>
      </c>
      <c r="AA838" s="352">
        <v>1</v>
      </c>
      <c r="AB838" s="353">
        <v>1</v>
      </c>
      <c r="AC838" s="363" t="s">
        <v>696</v>
      </c>
      <c r="AD838" s="363" t="s">
        <v>697</v>
      </c>
      <c r="AE838" s="363" t="s">
        <v>697</v>
      </c>
      <c r="AF838" s="363" t="s">
        <v>697</v>
      </c>
      <c r="AG838" s="363" t="s">
        <v>697</v>
      </c>
      <c r="AH838" s="372" t="s">
        <v>571</v>
      </c>
      <c r="AI838" s="373" t="s">
        <v>571</v>
      </c>
      <c r="AJ838" s="373" t="s">
        <v>571</v>
      </c>
      <c r="AK838" s="373" t="s">
        <v>571</v>
      </c>
      <c r="AL838" s="357" t="s">
        <v>571</v>
      </c>
      <c r="AM838" s="358" t="s">
        <v>571</v>
      </c>
      <c r="AN838" s="358" t="s">
        <v>571</v>
      </c>
      <c r="AO838" s="359" t="s">
        <v>571</v>
      </c>
      <c r="AP838" s="360" t="s">
        <v>742</v>
      </c>
      <c r="AQ838" s="360"/>
      <c r="AR838" s="360"/>
      <c r="AS838" s="360"/>
      <c r="AT838" s="360"/>
      <c r="AU838" s="360"/>
      <c r="AV838" s="360"/>
      <c r="AW838" s="360"/>
      <c r="AX838" s="360"/>
    </row>
    <row r="839" spans="1:50" ht="30" customHeight="1" x14ac:dyDescent="0.15">
      <c r="A839" s="376">
        <v>3</v>
      </c>
      <c r="B839" s="376">
        <v>1</v>
      </c>
      <c r="C839" s="361" t="s">
        <v>698</v>
      </c>
      <c r="D839" s="347" t="s">
        <v>698</v>
      </c>
      <c r="E839" s="347" t="s">
        <v>698</v>
      </c>
      <c r="F839" s="347" t="s">
        <v>698</v>
      </c>
      <c r="G839" s="347" t="s">
        <v>698</v>
      </c>
      <c r="H839" s="347" t="s">
        <v>698</v>
      </c>
      <c r="I839" s="347" t="s">
        <v>698</v>
      </c>
      <c r="J839" s="348">
        <v>3010001025546</v>
      </c>
      <c r="K839" s="349">
        <v>3010001025546</v>
      </c>
      <c r="L839" s="349">
        <v>3010001025546</v>
      </c>
      <c r="M839" s="349">
        <v>3010001025546</v>
      </c>
      <c r="N839" s="349">
        <v>3010001025546</v>
      </c>
      <c r="O839" s="349">
        <v>3010001025546</v>
      </c>
      <c r="P839" s="362" t="s">
        <v>571</v>
      </c>
      <c r="Q839" s="350" t="s">
        <v>571</v>
      </c>
      <c r="R839" s="350" t="s">
        <v>571</v>
      </c>
      <c r="S839" s="350" t="s">
        <v>571</v>
      </c>
      <c r="T839" s="350" t="s">
        <v>571</v>
      </c>
      <c r="U839" s="350" t="s">
        <v>571</v>
      </c>
      <c r="V839" s="350" t="s">
        <v>571</v>
      </c>
      <c r="W839" s="350" t="s">
        <v>571</v>
      </c>
      <c r="X839" s="350" t="s">
        <v>571</v>
      </c>
      <c r="Y839" s="351">
        <v>0.7</v>
      </c>
      <c r="Z839" s="352">
        <v>0.7</v>
      </c>
      <c r="AA839" s="352">
        <v>0.7</v>
      </c>
      <c r="AB839" s="353">
        <v>0.7</v>
      </c>
      <c r="AC839" s="363"/>
      <c r="AD839" s="363"/>
      <c r="AE839" s="363"/>
      <c r="AF839" s="363"/>
      <c r="AG839" s="363"/>
      <c r="AH839" s="355" t="s">
        <v>571</v>
      </c>
      <c r="AI839" s="356" t="s">
        <v>571</v>
      </c>
      <c r="AJ839" s="356" t="s">
        <v>571</v>
      </c>
      <c r="AK839" s="356" t="s">
        <v>571</v>
      </c>
      <c r="AL839" s="357" t="s">
        <v>571</v>
      </c>
      <c r="AM839" s="358" t="s">
        <v>571</v>
      </c>
      <c r="AN839" s="358" t="s">
        <v>571</v>
      </c>
      <c r="AO839" s="359" t="s">
        <v>571</v>
      </c>
      <c r="AP839" s="360" t="s">
        <v>736</v>
      </c>
      <c r="AQ839" s="360"/>
      <c r="AR839" s="360"/>
      <c r="AS839" s="360"/>
      <c r="AT839" s="360"/>
      <c r="AU839" s="360"/>
      <c r="AV839" s="360"/>
      <c r="AW839" s="360"/>
      <c r="AX839" s="360"/>
    </row>
    <row r="840" spans="1:50" ht="50.1" customHeight="1" x14ac:dyDescent="0.15">
      <c r="A840" s="376">
        <v>4</v>
      </c>
      <c r="B840" s="376">
        <v>1</v>
      </c>
      <c r="C840" s="361" t="s">
        <v>698</v>
      </c>
      <c r="D840" s="347" t="s">
        <v>698</v>
      </c>
      <c r="E840" s="347" t="s">
        <v>698</v>
      </c>
      <c r="F840" s="347" t="s">
        <v>698</v>
      </c>
      <c r="G840" s="347" t="s">
        <v>698</v>
      </c>
      <c r="H840" s="347" t="s">
        <v>698</v>
      </c>
      <c r="I840" s="347" t="s">
        <v>698</v>
      </c>
      <c r="J840" s="348">
        <v>3010001025546</v>
      </c>
      <c r="K840" s="349">
        <v>3010001025546</v>
      </c>
      <c r="L840" s="349">
        <v>3010001025546</v>
      </c>
      <c r="M840" s="349">
        <v>3010001025546</v>
      </c>
      <c r="N840" s="349">
        <v>3010001025546</v>
      </c>
      <c r="O840" s="349">
        <v>3010001025546</v>
      </c>
      <c r="P840" s="362" t="s">
        <v>699</v>
      </c>
      <c r="Q840" s="350" t="s">
        <v>699</v>
      </c>
      <c r="R840" s="350" t="s">
        <v>699</v>
      </c>
      <c r="S840" s="350" t="s">
        <v>699</v>
      </c>
      <c r="T840" s="350" t="s">
        <v>699</v>
      </c>
      <c r="U840" s="350" t="s">
        <v>699</v>
      </c>
      <c r="V840" s="350" t="s">
        <v>699</v>
      </c>
      <c r="W840" s="350" t="s">
        <v>699</v>
      </c>
      <c r="X840" s="350" t="s">
        <v>699</v>
      </c>
      <c r="Y840" s="351">
        <v>0.4</v>
      </c>
      <c r="Z840" s="352">
        <v>0.4</v>
      </c>
      <c r="AA840" s="352">
        <v>0.4</v>
      </c>
      <c r="AB840" s="353">
        <v>0.4</v>
      </c>
      <c r="AC840" s="363" t="s">
        <v>692</v>
      </c>
      <c r="AD840" s="363" t="s">
        <v>693</v>
      </c>
      <c r="AE840" s="363" t="s">
        <v>693</v>
      </c>
      <c r="AF840" s="363" t="s">
        <v>693</v>
      </c>
      <c r="AG840" s="363" t="s">
        <v>693</v>
      </c>
      <c r="AH840" s="355" t="s">
        <v>571</v>
      </c>
      <c r="AI840" s="356" t="s">
        <v>571</v>
      </c>
      <c r="AJ840" s="356" t="s">
        <v>571</v>
      </c>
      <c r="AK840" s="356" t="s">
        <v>571</v>
      </c>
      <c r="AL840" s="357">
        <v>100</v>
      </c>
      <c r="AM840" s="358">
        <v>100</v>
      </c>
      <c r="AN840" s="358">
        <v>100</v>
      </c>
      <c r="AO840" s="359">
        <v>100</v>
      </c>
      <c r="AP840" s="360" t="s">
        <v>743</v>
      </c>
      <c r="AQ840" s="360"/>
      <c r="AR840" s="360"/>
      <c r="AS840" s="360"/>
      <c r="AT840" s="360"/>
      <c r="AU840" s="360"/>
      <c r="AV840" s="360"/>
      <c r="AW840" s="360"/>
      <c r="AX840" s="360"/>
    </row>
    <row r="841" spans="1:50" ht="50.1" customHeight="1" x14ac:dyDescent="0.15">
      <c r="A841" s="376">
        <v>5</v>
      </c>
      <c r="B841" s="376">
        <v>1</v>
      </c>
      <c r="C841" s="347" t="s">
        <v>698</v>
      </c>
      <c r="D841" s="347" t="s">
        <v>698</v>
      </c>
      <c r="E841" s="347" t="s">
        <v>698</v>
      </c>
      <c r="F841" s="347" t="s">
        <v>698</v>
      </c>
      <c r="G841" s="347" t="s">
        <v>698</v>
      </c>
      <c r="H841" s="347" t="s">
        <v>698</v>
      </c>
      <c r="I841" s="347" t="s">
        <v>698</v>
      </c>
      <c r="J841" s="348">
        <v>3010001025546</v>
      </c>
      <c r="K841" s="349">
        <v>3010001025546</v>
      </c>
      <c r="L841" s="349">
        <v>3010001025546</v>
      </c>
      <c r="M841" s="349">
        <v>3010001025546</v>
      </c>
      <c r="N841" s="349">
        <v>3010001025546</v>
      </c>
      <c r="O841" s="349">
        <v>3010001025546</v>
      </c>
      <c r="P841" s="350" t="s">
        <v>700</v>
      </c>
      <c r="Q841" s="350" t="s">
        <v>700</v>
      </c>
      <c r="R841" s="350" t="s">
        <v>700</v>
      </c>
      <c r="S841" s="350" t="s">
        <v>700</v>
      </c>
      <c r="T841" s="350" t="s">
        <v>700</v>
      </c>
      <c r="U841" s="350" t="s">
        <v>700</v>
      </c>
      <c r="V841" s="350" t="s">
        <v>700</v>
      </c>
      <c r="W841" s="350" t="s">
        <v>700</v>
      </c>
      <c r="X841" s="350" t="s">
        <v>700</v>
      </c>
      <c r="Y841" s="351">
        <v>0.3</v>
      </c>
      <c r="Z841" s="352">
        <v>0.3</v>
      </c>
      <c r="AA841" s="352">
        <v>0.3</v>
      </c>
      <c r="AB841" s="353">
        <v>0.3</v>
      </c>
      <c r="AC841" s="354" t="s">
        <v>692</v>
      </c>
      <c r="AD841" s="354" t="s">
        <v>693</v>
      </c>
      <c r="AE841" s="354" t="s">
        <v>693</v>
      </c>
      <c r="AF841" s="354" t="s">
        <v>693</v>
      </c>
      <c r="AG841" s="354" t="s">
        <v>693</v>
      </c>
      <c r="AH841" s="355" t="s">
        <v>571</v>
      </c>
      <c r="AI841" s="356" t="s">
        <v>571</v>
      </c>
      <c r="AJ841" s="356" t="s">
        <v>571</v>
      </c>
      <c r="AK841" s="356" t="s">
        <v>571</v>
      </c>
      <c r="AL841" s="357">
        <v>100</v>
      </c>
      <c r="AM841" s="358">
        <v>100</v>
      </c>
      <c r="AN841" s="358">
        <v>100</v>
      </c>
      <c r="AO841" s="359">
        <v>100</v>
      </c>
      <c r="AP841" s="360" t="s">
        <v>744</v>
      </c>
      <c r="AQ841" s="360"/>
      <c r="AR841" s="360"/>
      <c r="AS841" s="360"/>
      <c r="AT841" s="360"/>
      <c r="AU841" s="360"/>
      <c r="AV841" s="360"/>
      <c r="AW841" s="360"/>
      <c r="AX841" s="360"/>
    </row>
    <row r="842" spans="1:50" ht="30" customHeight="1" x14ac:dyDescent="0.15">
      <c r="A842" s="376">
        <v>6</v>
      </c>
      <c r="B842" s="376">
        <v>1</v>
      </c>
      <c r="C842" s="347" t="s">
        <v>701</v>
      </c>
      <c r="D842" s="347" t="s">
        <v>701</v>
      </c>
      <c r="E842" s="347" t="s">
        <v>701</v>
      </c>
      <c r="F842" s="347" t="s">
        <v>701</v>
      </c>
      <c r="G842" s="347" t="s">
        <v>701</v>
      </c>
      <c r="H842" s="347" t="s">
        <v>701</v>
      </c>
      <c r="I842" s="347" t="s">
        <v>701</v>
      </c>
      <c r="J842" s="348">
        <v>9010001027784</v>
      </c>
      <c r="K842" s="349">
        <v>9010001027784</v>
      </c>
      <c r="L842" s="349">
        <v>9010001027784</v>
      </c>
      <c r="M842" s="349">
        <v>9010001027784</v>
      </c>
      <c r="N842" s="349">
        <v>9010001027784</v>
      </c>
      <c r="O842" s="349">
        <v>9010001027784</v>
      </c>
      <c r="P842" s="350" t="s">
        <v>571</v>
      </c>
      <c r="Q842" s="350" t="s">
        <v>571</v>
      </c>
      <c r="R842" s="350" t="s">
        <v>571</v>
      </c>
      <c r="S842" s="350" t="s">
        <v>571</v>
      </c>
      <c r="T842" s="350" t="s">
        <v>571</v>
      </c>
      <c r="U842" s="350" t="s">
        <v>571</v>
      </c>
      <c r="V842" s="350" t="s">
        <v>571</v>
      </c>
      <c r="W842" s="350" t="s">
        <v>571</v>
      </c>
      <c r="X842" s="350" t="s">
        <v>571</v>
      </c>
      <c r="Y842" s="351">
        <v>0.5</v>
      </c>
      <c r="Z842" s="352">
        <v>0.5</v>
      </c>
      <c r="AA842" s="352">
        <v>0.5</v>
      </c>
      <c r="AB842" s="353">
        <v>0.5</v>
      </c>
      <c r="AC842" s="354"/>
      <c r="AD842" s="354"/>
      <c r="AE842" s="354"/>
      <c r="AF842" s="354"/>
      <c r="AG842" s="354"/>
      <c r="AH842" s="355" t="s">
        <v>571</v>
      </c>
      <c r="AI842" s="356" t="s">
        <v>571</v>
      </c>
      <c r="AJ842" s="356" t="s">
        <v>571</v>
      </c>
      <c r="AK842" s="356" t="s">
        <v>571</v>
      </c>
      <c r="AL842" s="357" t="s">
        <v>571</v>
      </c>
      <c r="AM842" s="358" t="s">
        <v>571</v>
      </c>
      <c r="AN842" s="358" t="s">
        <v>571</v>
      </c>
      <c r="AO842" s="359" t="s">
        <v>571</v>
      </c>
      <c r="AP842" s="360" t="s">
        <v>736</v>
      </c>
      <c r="AQ842" s="360"/>
      <c r="AR842" s="360"/>
      <c r="AS842" s="360"/>
      <c r="AT842" s="360"/>
      <c r="AU842" s="360"/>
      <c r="AV842" s="360"/>
      <c r="AW842" s="360"/>
      <c r="AX842" s="360"/>
    </row>
    <row r="843" spans="1:50" ht="50.1" customHeight="1" x14ac:dyDescent="0.15">
      <c r="A843" s="376">
        <v>7</v>
      </c>
      <c r="B843" s="376">
        <v>1</v>
      </c>
      <c r="C843" s="347" t="s">
        <v>701</v>
      </c>
      <c r="D843" s="347" t="s">
        <v>701</v>
      </c>
      <c r="E843" s="347" t="s">
        <v>701</v>
      </c>
      <c r="F843" s="347" t="s">
        <v>701</v>
      </c>
      <c r="G843" s="347" t="s">
        <v>701</v>
      </c>
      <c r="H843" s="347" t="s">
        <v>701</v>
      </c>
      <c r="I843" s="347" t="s">
        <v>701</v>
      </c>
      <c r="J843" s="348">
        <v>9010001027784</v>
      </c>
      <c r="K843" s="349">
        <v>9010001027784</v>
      </c>
      <c r="L843" s="349">
        <v>9010001027784</v>
      </c>
      <c r="M843" s="349">
        <v>9010001027784</v>
      </c>
      <c r="N843" s="349">
        <v>9010001027784</v>
      </c>
      <c r="O843" s="349">
        <v>9010001027784</v>
      </c>
      <c r="P843" s="350" t="s">
        <v>702</v>
      </c>
      <c r="Q843" s="350" t="s">
        <v>702</v>
      </c>
      <c r="R843" s="350" t="s">
        <v>702</v>
      </c>
      <c r="S843" s="350" t="s">
        <v>702</v>
      </c>
      <c r="T843" s="350" t="s">
        <v>702</v>
      </c>
      <c r="U843" s="350" t="s">
        <v>702</v>
      </c>
      <c r="V843" s="350" t="s">
        <v>702</v>
      </c>
      <c r="W843" s="350" t="s">
        <v>702</v>
      </c>
      <c r="X843" s="350" t="s">
        <v>702</v>
      </c>
      <c r="Y843" s="351">
        <v>0.3</v>
      </c>
      <c r="Z843" s="352">
        <v>0.3</v>
      </c>
      <c r="AA843" s="352">
        <v>0.3</v>
      </c>
      <c r="AB843" s="353">
        <v>0.3</v>
      </c>
      <c r="AC843" s="354" t="s">
        <v>703</v>
      </c>
      <c r="AD843" s="354" t="s">
        <v>704</v>
      </c>
      <c r="AE843" s="354" t="s">
        <v>704</v>
      </c>
      <c r="AF843" s="354" t="s">
        <v>704</v>
      </c>
      <c r="AG843" s="354" t="s">
        <v>704</v>
      </c>
      <c r="AH843" s="355">
        <v>3</v>
      </c>
      <c r="AI843" s="356">
        <v>3</v>
      </c>
      <c r="AJ843" s="356">
        <v>3</v>
      </c>
      <c r="AK843" s="356">
        <v>3</v>
      </c>
      <c r="AL843" s="357">
        <v>100</v>
      </c>
      <c r="AM843" s="358">
        <v>100</v>
      </c>
      <c r="AN843" s="358">
        <v>100</v>
      </c>
      <c r="AO843" s="359">
        <v>100</v>
      </c>
      <c r="AP843" s="360" t="s">
        <v>736</v>
      </c>
      <c r="AQ843" s="360"/>
      <c r="AR843" s="360"/>
      <c r="AS843" s="360"/>
      <c r="AT843" s="360"/>
      <c r="AU843" s="360"/>
      <c r="AV843" s="360"/>
      <c r="AW843" s="360"/>
      <c r="AX843" s="360"/>
    </row>
    <row r="844" spans="1:50" ht="50.1" customHeight="1" x14ac:dyDescent="0.15">
      <c r="A844" s="376">
        <v>8</v>
      </c>
      <c r="B844" s="376">
        <v>1</v>
      </c>
      <c r="C844" s="347" t="s">
        <v>701</v>
      </c>
      <c r="D844" s="347" t="s">
        <v>701</v>
      </c>
      <c r="E844" s="347" t="s">
        <v>701</v>
      </c>
      <c r="F844" s="347" t="s">
        <v>701</v>
      </c>
      <c r="G844" s="347" t="s">
        <v>701</v>
      </c>
      <c r="H844" s="347" t="s">
        <v>701</v>
      </c>
      <c r="I844" s="347" t="s">
        <v>701</v>
      </c>
      <c r="J844" s="348">
        <v>9010001027784</v>
      </c>
      <c r="K844" s="349">
        <v>9010001027784</v>
      </c>
      <c r="L844" s="349">
        <v>9010001027784</v>
      </c>
      <c r="M844" s="349">
        <v>9010001027784</v>
      </c>
      <c r="N844" s="349">
        <v>9010001027784</v>
      </c>
      <c r="O844" s="349">
        <v>9010001027784</v>
      </c>
      <c r="P844" s="350" t="s">
        <v>705</v>
      </c>
      <c r="Q844" s="350" t="s">
        <v>705</v>
      </c>
      <c r="R844" s="350" t="s">
        <v>705</v>
      </c>
      <c r="S844" s="350" t="s">
        <v>705</v>
      </c>
      <c r="T844" s="350" t="s">
        <v>705</v>
      </c>
      <c r="U844" s="350" t="s">
        <v>705</v>
      </c>
      <c r="V844" s="350" t="s">
        <v>705</v>
      </c>
      <c r="W844" s="350" t="s">
        <v>705</v>
      </c>
      <c r="X844" s="350" t="s">
        <v>705</v>
      </c>
      <c r="Y844" s="351">
        <v>0.1</v>
      </c>
      <c r="Z844" s="352">
        <v>0.1</v>
      </c>
      <c r="AA844" s="352">
        <v>0.1</v>
      </c>
      <c r="AB844" s="353">
        <v>0.1</v>
      </c>
      <c r="AC844" s="354" t="s">
        <v>703</v>
      </c>
      <c r="AD844" s="354" t="s">
        <v>704</v>
      </c>
      <c r="AE844" s="354" t="s">
        <v>704</v>
      </c>
      <c r="AF844" s="354" t="s">
        <v>704</v>
      </c>
      <c r="AG844" s="354" t="s">
        <v>704</v>
      </c>
      <c r="AH844" s="355">
        <v>3</v>
      </c>
      <c r="AI844" s="356">
        <v>3</v>
      </c>
      <c r="AJ844" s="356">
        <v>3</v>
      </c>
      <c r="AK844" s="356">
        <v>3</v>
      </c>
      <c r="AL844" s="357">
        <v>100</v>
      </c>
      <c r="AM844" s="358">
        <v>100</v>
      </c>
      <c r="AN844" s="358">
        <v>100</v>
      </c>
      <c r="AO844" s="359">
        <v>100</v>
      </c>
      <c r="AP844" s="360" t="s">
        <v>743</v>
      </c>
      <c r="AQ844" s="360"/>
      <c r="AR844" s="360"/>
      <c r="AS844" s="360"/>
      <c r="AT844" s="360"/>
      <c r="AU844" s="360"/>
      <c r="AV844" s="360"/>
      <c r="AW844" s="360"/>
      <c r="AX844" s="360"/>
    </row>
    <row r="845" spans="1:50" ht="30" customHeight="1" x14ac:dyDescent="0.15">
      <c r="A845" s="376">
        <v>9</v>
      </c>
      <c r="B845" s="376">
        <v>1</v>
      </c>
      <c r="C845" s="347" t="s">
        <v>706</v>
      </c>
      <c r="D845" s="347" t="s">
        <v>706</v>
      </c>
      <c r="E845" s="347" t="s">
        <v>706</v>
      </c>
      <c r="F845" s="347" t="s">
        <v>706</v>
      </c>
      <c r="G845" s="347" t="s">
        <v>706</v>
      </c>
      <c r="H845" s="347" t="s">
        <v>706</v>
      </c>
      <c r="I845" s="347" t="s">
        <v>706</v>
      </c>
      <c r="J845" s="348">
        <v>7011101016919</v>
      </c>
      <c r="K845" s="349">
        <v>7011101016919</v>
      </c>
      <c r="L845" s="349">
        <v>7011101016919</v>
      </c>
      <c r="M845" s="349">
        <v>7011101016919</v>
      </c>
      <c r="N845" s="349">
        <v>7011101016919</v>
      </c>
      <c r="O845" s="349">
        <v>7011101016919</v>
      </c>
      <c r="P845" s="350" t="s">
        <v>571</v>
      </c>
      <c r="Q845" s="350" t="s">
        <v>571</v>
      </c>
      <c r="R845" s="350" t="s">
        <v>571</v>
      </c>
      <c r="S845" s="350" t="s">
        <v>571</v>
      </c>
      <c r="T845" s="350" t="s">
        <v>571</v>
      </c>
      <c r="U845" s="350" t="s">
        <v>571</v>
      </c>
      <c r="V845" s="350" t="s">
        <v>571</v>
      </c>
      <c r="W845" s="350" t="s">
        <v>571</v>
      </c>
      <c r="X845" s="350" t="s">
        <v>571</v>
      </c>
      <c r="Y845" s="351">
        <v>0.3</v>
      </c>
      <c r="Z845" s="352">
        <v>0.3</v>
      </c>
      <c r="AA845" s="352">
        <v>0.3</v>
      </c>
      <c r="AB845" s="353">
        <v>0.3</v>
      </c>
      <c r="AC845" s="354"/>
      <c r="AD845" s="354"/>
      <c r="AE845" s="354"/>
      <c r="AF845" s="354"/>
      <c r="AG845" s="354"/>
      <c r="AH845" s="355" t="s">
        <v>571</v>
      </c>
      <c r="AI845" s="356" t="s">
        <v>571</v>
      </c>
      <c r="AJ845" s="356" t="s">
        <v>571</v>
      </c>
      <c r="AK845" s="356" t="s">
        <v>571</v>
      </c>
      <c r="AL845" s="357" t="s">
        <v>571</v>
      </c>
      <c r="AM845" s="358" t="s">
        <v>571</v>
      </c>
      <c r="AN845" s="358" t="s">
        <v>571</v>
      </c>
      <c r="AO845" s="359" t="s">
        <v>571</v>
      </c>
      <c r="AP845" s="360" t="s">
        <v>743</v>
      </c>
      <c r="AQ845" s="360"/>
      <c r="AR845" s="360"/>
      <c r="AS845" s="360"/>
      <c r="AT845" s="360"/>
      <c r="AU845" s="360"/>
      <c r="AV845" s="360"/>
      <c r="AW845" s="360"/>
      <c r="AX845" s="360"/>
    </row>
    <row r="846" spans="1:50" ht="50.1" customHeight="1" x14ac:dyDescent="0.15">
      <c r="A846" s="376">
        <v>10</v>
      </c>
      <c r="B846" s="376">
        <v>1</v>
      </c>
      <c r="C846" s="347" t="s">
        <v>706</v>
      </c>
      <c r="D846" s="347" t="s">
        <v>706</v>
      </c>
      <c r="E846" s="347" t="s">
        <v>706</v>
      </c>
      <c r="F846" s="347" t="s">
        <v>706</v>
      </c>
      <c r="G846" s="347" t="s">
        <v>706</v>
      </c>
      <c r="H846" s="347" t="s">
        <v>706</v>
      </c>
      <c r="I846" s="347" t="s">
        <v>706</v>
      </c>
      <c r="J846" s="348">
        <v>7011101016919</v>
      </c>
      <c r="K846" s="349">
        <v>7011101016919</v>
      </c>
      <c r="L846" s="349">
        <v>7011101016919</v>
      </c>
      <c r="M846" s="349">
        <v>7011101016919</v>
      </c>
      <c r="N846" s="349">
        <v>7011101016919</v>
      </c>
      <c r="O846" s="349">
        <v>7011101016919</v>
      </c>
      <c r="P846" s="350" t="s">
        <v>707</v>
      </c>
      <c r="Q846" s="350" t="s">
        <v>707</v>
      </c>
      <c r="R846" s="350" t="s">
        <v>707</v>
      </c>
      <c r="S846" s="350" t="s">
        <v>707</v>
      </c>
      <c r="T846" s="350" t="s">
        <v>707</v>
      </c>
      <c r="U846" s="350" t="s">
        <v>707</v>
      </c>
      <c r="V846" s="350" t="s">
        <v>707</v>
      </c>
      <c r="W846" s="350" t="s">
        <v>707</v>
      </c>
      <c r="X846" s="350" t="s">
        <v>707</v>
      </c>
      <c r="Y846" s="351">
        <v>0.3</v>
      </c>
      <c r="Z846" s="352">
        <v>0.3</v>
      </c>
      <c r="AA846" s="352">
        <v>0.3</v>
      </c>
      <c r="AB846" s="353">
        <v>0.3</v>
      </c>
      <c r="AC846" s="354" t="s">
        <v>708</v>
      </c>
      <c r="AD846" s="354" t="s">
        <v>704</v>
      </c>
      <c r="AE846" s="354" t="s">
        <v>704</v>
      </c>
      <c r="AF846" s="354" t="s">
        <v>704</v>
      </c>
      <c r="AG846" s="354" t="s">
        <v>704</v>
      </c>
      <c r="AH846" s="355">
        <v>1</v>
      </c>
      <c r="AI846" s="356">
        <v>1</v>
      </c>
      <c r="AJ846" s="356">
        <v>1</v>
      </c>
      <c r="AK846" s="356">
        <v>1</v>
      </c>
      <c r="AL846" s="357">
        <v>99.3</v>
      </c>
      <c r="AM846" s="358">
        <v>99.3</v>
      </c>
      <c r="AN846" s="358">
        <v>99.3</v>
      </c>
      <c r="AO846" s="359">
        <v>99.3</v>
      </c>
      <c r="AP846" s="360" t="s">
        <v>743</v>
      </c>
      <c r="AQ846" s="360"/>
      <c r="AR846" s="360"/>
      <c r="AS846" s="360"/>
      <c r="AT846" s="360"/>
      <c r="AU846" s="360"/>
      <c r="AV846" s="360"/>
      <c r="AW846" s="360"/>
      <c r="AX846" s="360"/>
    </row>
    <row r="847" spans="1:50" ht="50.1" customHeight="1" x14ac:dyDescent="0.15">
      <c r="A847" s="376">
        <v>11</v>
      </c>
      <c r="B847" s="376">
        <v>1</v>
      </c>
      <c r="C847" s="347" t="s">
        <v>706</v>
      </c>
      <c r="D847" s="347" t="s">
        <v>706</v>
      </c>
      <c r="E847" s="347" t="s">
        <v>706</v>
      </c>
      <c r="F847" s="347" t="s">
        <v>706</v>
      </c>
      <c r="G847" s="347" t="s">
        <v>706</v>
      </c>
      <c r="H847" s="347" t="s">
        <v>706</v>
      </c>
      <c r="I847" s="347" t="s">
        <v>706</v>
      </c>
      <c r="J847" s="348">
        <v>7011101016919</v>
      </c>
      <c r="K847" s="349">
        <v>7011101016919</v>
      </c>
      <c r="L847" s="349">
        <v>7011101016919</v>
      </c>
      <c r="M847" s="349">
        <v>7011101016919</v>
      </c>
      <c r="N847" s="349">
        <v>7011101016919</v>
      </c>
      <c r="O847" s="349">
        <v>7011101016919</v>
      </c>
      <c r="P847" s="350" t="s">
        <v>709</v>
      </c>
      <c r="Q847" s="350" t="s">
        <v>709</v>
      </c>
      <c r="R847" s="350" t="s">
        <v>709</v>
      </c>
      <c r="S847" s="350" t="s">
        <v>709</v>
      </c>
      <c r="T847" s="350" t="s">
        <v>709</v>
      </c>
      <c r="U847" s="350" t="s">
        <v>709</v>
      </c>
      <c r="V847" s="350" t="s">
        <v>709</v>
      </c>
      <c r="W847" s="350" t="s">
        <v>709</v>
      </c>
      <c r="X847" s="350" t="s">
        <v>709</v>
      </c>
      <c r="Y847" s="351">
        <v>0.1</v>
      </c>
      <c r="Z847" s="352">
        <v>0.1</v>
      </c>
      <c r="AA847" s="352">
        <v>0.1</v>
      </c>
      <c r="AB847" s="353">
        <v>0.1</v>
      </c>
      <c r="AC847" s="354" t="s">
        <v>708</v>
      </c>
      <c r="AD847" s="354" t="s">
        <v>704</v>
      </c>
      <c r="AE847" s="354" t="s">
        <v>704</v>
      </c>
      <c r="AF847" s="354" t="s">
        <v>704</v>
      </c>
      <c r="AG847" s="354" t="s">
        <v>704</v>
      </c>
      <c r="AH847" s="355">
        <v>1</v>
      </c>
      <c r="AI847" s="356">
        <v>1</v>
      </c>
      <c r="AJ847" s="356">
        <v>1</v>
      </c>
      <c r="AK847" s="356">
        <v>1</v>
      </c>
      <c r="AL847" s="357">
        <v>99.3</v>
      </c>
      <c r="AM847" s="358">
        <v>99.3</v>
      </c>
      <c r="AN847" s="358">
        <v>99.3</v>
      </c>
      <c r="AO847" s="359">
        <v>99.3</v>
      </c>
      <c r="AP847" s="360" t="s">
        <v>742</v>
      </c>
      <c r="AQ847" s="360"/>
      <c r="AR847" s="360"/>
      <c r="AS847" s="360"/>
      <c r="AT847" s="360"/>
      <c r="AU847" s="360"/>
      <c r="AV847" s="360"/>
      <c r="AW847" s="360"/>
      <c r="AX847" s="360"/>
    </row>
    <row r="848" spans="1:50" ht="30" customHeight="1" x14ac:dyDescent="0.15">
      <c r="A848" s="376">
        <v>12</v>
      </c>
      <c r="B848" s="376">
        <v>1</v>
      </c>
      <c r="C848" s="347" t="s">
        <v>710</v>
      </c>
      <c r="D848" s="347" t="s">
        <v>710</v>
      </c>
      <c r="E848" s="347" t="s">
        <v>710</v>
      </c>
      <c r="F848" s="347" t="s">
        <v>710</v>
      </c>
      <c r="G848" s="347" t="s">
        <v>710</v>
      </c>
      <c r="H848" s="347" t="s">
        <v>710</v>
      </c>
      <c r="I848" s="347" t="s">
        <v>710</v>
      </c>
      <c r="J848" s="348">
        <v>7010601022567</v>
      </c>
      <c r="K848" s="349">
        <v>7010601022567</v>
      </c>
      <c r="L848" s="349">
        <v>7010601022567</v>
      </c>
      <c r="M848" s="349">
        <v>7010601022567</v>
      </c>
      <c r="N848" s="349">
        <v>7010601022567</v>
      </c>
      <c r="O848" s="349">
        <v>7010601022567</v>
      </c>
      <c r="P848" s="350" t="s">
        <v>711</v>
      </c>
      <c r="Q848" s="350" t="s">
        <v>711</v>
      </c>
      <c r="R848" s="350" t="s">
        <v>711</v>
      </c>
      <c r="S848" s="350" t="s">
        <v>711</v>
      </c>
      <c r="T848" s="350" t="s">
        <v>711</v>
      </c>
      <c r="U848" s="350" t="s">
        <v>711</v>
      </c>
      <c r="V848" s="350" t="s">
        <v>711</v>
      </c>
      <c r="W848" s="350" t="s">
        <v>711</v>
      </c>
      <c r="X848" s="350" t="s">
        <v>711</v>
      </c>
      <c r="Y848" s="351">
        <v>0</v>
      </c>
      <c r="Z848" s="352">
        <v>0</v>
      </c>
      <c r="AA848" s="352">
        <v>0</v>
      </c>
      <c r="AB848" s="353">
        <v>0</v>
      </c>
      <c r="AC848" s="354" t="s">
        <v>696</v>
      </c>
      <c r="AD848" s="354" t="s">
        <v>712</v>
      </c>
      <c r="AE848" s="354" t="s">
        <v>712</v>
      </c>
      <c r="AF848" s="354" t="s">
        <v>712</v>
      </c>
      <c r="AG848" s="354" t="s">
        <v>712</v>
      </c>
      <c r="AH848" s="355" t="s">
        <v>571</v>
      </c>
      <c r="AI848" s="356" t="s">
        <v>571</v>
      </c>
      <c r="AJ848" s="356" t="s">
        <v>571</v>
      </c>
      <c r="AK848" s="356" t="s">
        <v>571</v>
      </c>
      <c r="AL848" s="357" t="s">
        <v>571</v>
      </c>
      <c r="AM848" s="358" t="s">
        <v>571</v>
      </c>
      <c r="AN848" s="358" t="s">
        <v>571</v>
      </c>
      <c r="AO848" s="359" t="s">
        <v>571</v>
      </c>
      <c r="AP848" s="360" t="s">
        <v>743</v>
      </c>
      <c r="AQ848" s="360"/>
      <c r="AR848" s="360"/>
      <c r="AS848" s="360"/>
      <c r="AT848" s="360"/>
      <c r="AU848" s="360"/>
      <c r="AV848" s="360"/>
      <c r="AW848" s="360"/>
      <c r="AX848" s="360"/>
    </row>
    <row r="849" spans="1:50" ht="30" customHeight="1" x14ac:dyDescent="0.15">
      <c r="A849" s="376">
        <v>13</v>
      </c>
      <c r="B849" s="376">
        <v>1</v>
      </c>
      <c r="C849" s="347" t="s">
        <v>713</v>
      </c>
      <c r="D849" s="347" t="s">
        <v>713</v>
      </c>
      <c r="E849" s="347" t="s">
        <v>713</v>
      </c>
      <c r="F849" s="347" t="s">
        <v>713</v>
      </c>
      <c r="G849" s="347" t="s">
        <v>713</v>
      </c>
      <c r="H849" s="347" t="s">
        <v>713</v>
      </c>
      <c r="I849" s="347" t="s">
        <v>713</v>
      </c>
      <c r="J849" s="348">
        <v>1030002024571</v>
      </c>
      <c r="K849" s="349">
        <v>1030002024571</v>
      </c>
      <c r="L849" s="349">
        <v>1030002024571</v>
      </c>
      <c r="M849" s="349">
        <v>1030002024571</v>
      </c>
      <c r="N849" s="349">
        <v>1030002024571</v>
      </c>
      <c r="O849" s="349">
        <v>1030002024571</v>
      </c>
      <c r="P849" s="350" t="s">
        <v>571</v>
      </c>
      <c r="Q849" s="350" t="s">
        <v>571</v>
      </c>
      <c r="R849" s="350" t="s">
        <v>571</v>
      </c>
      <c r="S849" s="350" t="s">
        <v>571</v>
      </c>
      <c r="T849" s="350" t="s">
        <v>571</v>
      </c>
      <c r="U849" s="350" t="s">
        <v>571</v>
      </c>
      <c r="V849" s="350" t="s">
        <v>571</v>
      </c>
      <c r="W849" s="350" t="s">
        <v>571</v>
      </c>
      <c r="X849" s="350" t="s">
        <v>571</v>
      </c>
      <c r="Y849" s="351">
        <v>0</v>
      </c>
      <c r="Z849" s="352">
        <v>0</v>
      </c>
      <c r="AA849" s="352">
        <v>0</v>
      </c>
      <c r="AB849" s="353">
        <v>0</v>
      </c>
      <c r="AC849" s="354"/>
      <c r="AD849" s="354"/>
      <c r="AE849" s="354"/>
      <c r="AF849" s="354"/>
      <c r="AG849" s="354"/>
      <c r="AH849" s="355" t="s">
        <v>571</v>
      </c>
      <c r="AI849" s="356" t="s">
        <v>571</v>
      </c>
      <c r="AJ849" s="356" t="s">
        <v>571</v>
      </c>
      <c r="AK849" s="356" t="s">
        <v>571</v>
      </c>
      <c r="AL849" s="357" t="s">
        <v>571</v>
      </c>
      <c r="AM849" s="358" t="s">
        <v>571</v>
      </c>
      <c r="AN849" s="358" t="s">
        <v>571</v>
      </c>
      <c r="AO849" s="359" t="s">
        <v>571</v>
      </c>
      <c r="AP849" s="360" t="s">
        <v>743</v>
      </c>
      <c r="AQ849" s="360"/>
      <c r="AR849" s="360"/>
      <c r="AS849" s="360"/>
      <c r="AT849" s="360"/>
      <c r="AU849" s="360"/>
      <c r="AV849" s="360"/>
      <c r="AW849" s="360"/>
      <c r="AX849" s="360"/>
    </row>
    <row r="850" spans="1:50" ht="30" customHeight="1" x14ac:dyDescent="0.15">
      <c r="A850" s="376">
        <v>14</v>
      </c>
      <c r="B850" s="376">
        <v>1</v>
      </c>
      <c r="C850" s="347" t="s">
        <v>713</v>
      </c>
      <c r="D850" s="347" t="s">
        <v>713</v>
      </c>
      <c r="E850" s="347" t="s">
        <v>713</v>
      </c>
      <c r="F850" s="347" t="s">
        <v>713</v>
      </c>
      <c r="G850" s="347" t="s">
        <v>713</v>
      </c>
      <c r="H850" s="347" t="s">
        <v>713</v>
      </c>
      <c r="I850" s="347" t="s">
        <v>713</v>
      </c>
      <c r="J850" s="348">
        <v>1030002024571</v>
      </c>
      <c r="K850" s="349">
        <v>1030002024571</v>
      </c>
      <c r="L850" s="349">
        <v>1030002024571</v>
      </c>
      <c r="M850" s="349">
        <v>1030002024571</v>
      </c>
      <c r="N850" s="349">
        <v>1030002024571</v>
      </c>
      <c r="O850" s="349">
        <v>1030002024571</v>
      </c>
      <c r="P850" s="350" t="s">
        <v>714</v>
      </c>
      <c r="Q850" s="350" t="s">
        <v>714</v>
      </c>
      <c r="R850" s="350" t="s">
        <v>714</v>
      </c>
      <c r="S850" s="350" t="s">
        <v>714</v>
      </c>
      <c r="T850" s="350" t="s">
        <v>714</v>
      </c>
      <c r="U850" s="350" t="s">
        <v>714</v>
      </c>
      <c r="V850" s="350" t="s">
        <v>714</v>
      </c>
      <c r="W850" s="350" t="s">
        <v>714</v>
      </c>
      <c r="X850" s="350" t="s">
        <v>714</v>
      </c>
      <c r="Y850" s="351">
        <v>0</v>
      </c>
      <c r="Z850" s="352">
        <v>0</v>
      </c>
      <c r="AA850" s="352">
        <v>0</v>
      </c>
      <c r="AB850" s="353">
        <v>0</v>
      </c>
      <c r="AC850" s="354" t="s">
        <v>696</v>
      </c>
      <c r="AD850" s="354" t="s">
        <v>712</v>
      </c>
      <c r="AE850" s="354" t="s">
        <v>712</v>
      </c>
      <c r="AF850" s="354" t="s">
        <v>712</v>
      </c>
      <c r="AG850" s="354" t="s">
        <v>712</v>
      </c>
      <c r="AH850" s="355" t="s">
        <v>571</v>
      </c>
      <c r="AI850" s="356" t="s">
        <v>571</v>
      </c>
      <c r="AJ850" s="356" t="s">
        <v>571</v>
      </c>
      <c r="AK850" s="356" t="s">
        <v>571</v>
      </c>
      <c r="AL850" s="357" t="s">
        <v>571</v>
      </c>
      <c r="AM850" s="358" t="s">
        <v>571</v>
      </c>
      <c r="AN850" s="358" t="s">
        <v>571</v>
      </c>
      <c r="AO850" s="359" t="s">
        <v>571</v>
      </c>
      <c r="AP850" s="360" t="s">
        <v>736</v>
      </c>
      <c r="AQ850" s="360"/>
      <c r="AR850" s="360"/>
      <c r="AS850" s="360"/>
      <c r="AT850" s="360"/>
      <c r="AU850" s="360"/>
      <c r="AV850" s="360"/>
      <c r="AW850" s="360"/>
      <c r="AX850" s="360"/>
    </row>
    <row r="851" spans="1:50" ht="50.1" customHeight="1" x14ac:dyDescent="0.15">
      <c r="A851" s="376">
        <v>15</v>
      </c>
      <c r="B851" s="376">
        <v>1</v>
      </c>
      <c r="C851" s="347" t="s">
        <v>713</v>
      </c>
      <c r="D851" s="347" t="s">
        <v>713</v>
      </c>
      <c r="E851" s="347" t="s">
        <v>713</v>
      </c>
      <c r="F851" s="347" t="s">
        <v>713</v>
      </c>
      <c r="G851" s="347" t="s">
        <v>713</v>
      </c>
      <c r="H851" s="347" t="s">
        <v>713</v>
      </c>
      <c r="I851" s="347" t="s">
        <v>713</v>
      </c>
      <c r="J851" s="348">
        <v>1030002024571</v>
      </c>
      <c r="K851" s="349">
        <v>1030002024571</v>
      </c>
      <c r="L851" s="349">
        <v>1030002024571</v>
      </c>
      <c r="M851" s="349">
        <v>1030002024571</v>
      </c>
      <c r="N851" s="349">
        <v>1030002024571</v>
      </c>
      <c r="O851" s="349">
        <v>1030002024571</v>
      </c>
      <c r="P851" s="350" t="s">
        <v>715</v>
      </c>
      <c r="Q851" s="350" t="s">
        <v>715</v>
      </c>
      <c r="R851" s="350" t="s">
        <v>715</v>
      </c>
      <c r="S851" s="350" t="s">
        <v>715</v>
      </c>
      <c r="T851" s="350" t="s">
        <v>715</v>
      </c>
      <c r="U851" s="350" t="s">
        <v>715</v>
      </c>
      <c r="V851" s="350" t="s">
        <v>715</v>
      </c>
      <c r="W851" s="350" t="s">
        <v>715</v>
      </c>
      <c r="X851" s="350" t="s">
        <v>715</v>
      </c>
      <c r="Y851" s="351">
        <v>0</v>
      </c>
      <c r="Z851" s="352">
        <v>0</v>
      </c>
      <c r="AA851" s="352">
        <v>0</v>
      </c>
      <c r="AB851" s="353">
        <v>0</v>
      </c>
      <c r="AC851" s="354" t="s">
        <v>696</v>
      </c>
      <c r="AD851" s="354" t="s">
        <v>712</v>
      </c>
      <c r="AE851" s="354" t="s">
        <v>712</v>
      </c>
      <c r="AF851" s="354" t="s">
        <v>712</v>
      </c>
      <c r="AG851" s="354" t="s">
        <v>712</v>
      </c>
      <c r="AH851" s="355" t="s">
        <v>571</v>
      </c>
      <c r="AI851" s="356" t="s">
        <v>571</v>
      </c>
      <c r="AJ851" s="356" t="s">
        <v>571</v>
      </c>
      <c r="AK851" s="356" t="s">
        <v>571</v>
      </c>
      <c r="AL851" s="357" t="s">
        <v>571</v>
      </c>
      <c r="AM851" s="358" t="s">
        <v>571</v>
      </c>
      <c r="AN851" s="358" t="s">
        <v>571</v>
      </c>
      <c r="AO851" s="359" t="s">
        <v>571</v>
      </c>
      <c r="AP851" s="360" t="s">
        <v>736</v>
      </c>
      <c r="AQ851" s="360"/>
      <c r="AR851" s="360"/>
      <c r="AS851" s="360"/>
      <c r="AT851" s="360"/>
      <c r="AU851" s="360"/>
      <c r="AV851" s="360"/>
      <c r="AW851" s="360"/>
      <c r="AX851" s="360"/>
    </row>
    <row r="852" spans="1:50" ht="30" customHeight="1" x14ac:dyDescent="0.15">
      <c r="A852" s="376">
        <v>16</v>
      </c>
      <c r="B852" s="376">
        <v>1</v>
      </c>
      <c r="C852" s="347" t="s">
        <v>716</v>
      </c>
      <c r="D852" s="347" t="s">
        <v>716</v>
      </c>
      <c r="E852" s="347" t="s">
        <v>716</v>
      </c>
      <c r="F852" s="347" t="s">
        <v>716</v>
      </c>
      <c r="G852" s="347" t="s">
        <v>716</v>
      </c>
      <c r="H852" s="347" t="s">
        <v>716</v>
      </c>
      <c r="I852" s="347" t="s">
        <v>716</v>
      </c>
      <c r="J852" s="348">
        <v>6010001008688</v>
      </c>
      <c r="K852" s="349">
        <v>6010001008688</v>
      </c>
      <c r="L852" s="349">
        <v>6010001008688</v>
      </c>
      <c r="M852" s="349">
        <v>6010001008688</v>
      </c>
      <c r="N852" s="349">
        <v>6010001008688</v>
      </c>
      <c r="O852" s="349">
        <v>6010001008688</v>
      </c>
      <c r="P852" s="350" t="s">
        <v>717</v>
      </c>
      <c r="Q852" s="350" t="s">
        <v>717</v>
      </c>
      <c r="R852" s="350" t="s">
        <v>717</v>
      </c>
      <c r="S852" s="350" t="s">
        <v>717</v>
      </c>
      <c r="T852" s="350" t="s">
        <v>717</v>
      </c>
      <c r="U852" s="350" t="s">
        <v>717</v>
      </c>
      <c r="V852" s="350" t="s">
        <v>717</v>
      </c>
      <c r="W852" s="350" t="s">
        <v>717</v>
      </c>
      <c r="X852" s="350" t="s">
        <v>717</v>
      </c>
      <c r="Y852" s="351">
        <v>0</v>
      </c>
      <c r="Z852" s="352">
        <v>0</v>
      </c>
      <c r="AA852" s="352">
        <v>0</v>
      </c>
      <c r="AB852" s="353">
        <v>0</v>
      </c>
      <c r="AC852" s="354" t="s">
        <v>692</v>
      </c>
      <c r="AD852" s="354" t="s">
        <v>693</v>
      </c>
      <c r="AE852" s="354" t="s">
        <v>693</v>
      </c>
      <c r="AF852" s="354" t="s">
        <v>693</v>
      </c>
      <c r="AG852" s="354" t="s">
        <v>693</v>
      </c>
      <c r="AH852" s="355" t="s">
        <v>571</v>
      </c>
      <c r="AI852" s="356" t="s">
        <v>571</v>
      </c>
      <c r="AJ852" s="356" t="s">
        <v>571</v>
      </c>
      <c r="AK852" s="356" t="s">
        <v>571</v>
      </c>
      <c r="AL852" s="357">
        <v>100</v>
      </c>
      <c r="AM852" s="358">
        <v>100</v>
      </c>
      <c r="AN852" s="358">
        <v>100</v>
      </c>
      <c r="AO852" s="359">
        <v>100</v>
      </c>
      <c r="AP852" s="360" t="s">
        <v>742</v>
      </c>
      <c r="AQ852" s="360"/>
      <c r="AR852" s="360"/>
      <c r="AS852" s="360"/>
      <c r="AT852" s="360"/>
      <c r="AU852" s="360"/>
      <c r="AV852" s="360"/>
      <c r="AW852" s="360"/>
      <c r="AX852" s="360"/>
    </row>
    <row r="853" spans="1:50" s="16" customFormat="1" ht="30" customHeight="1" x14ac:dyDescent="0.15">
      <c r="A853" s="376">
        <v>17</v>
      </c>
      <c r="B853" s="376">
        <v>1</v>
      </c>
      <c r="C853" s="347" t="s">
        <v>718</v>
      </c>
      <c r="D853" s="347" t="s">
        <v>718</v>
      </c>
      <c r="E853" s="347" t="s">
        <v>718</v>
      </c>
      <c r="F853" s="347" t="s">
        <v>718</v>
      </c>
      <c r="G853" s="347" t="s">
        <v>718</v>
      </c>
      <c r="H853" s="347" t="s">
        <v>718</v>
      </c>
      <c r="I853" s="347" t="s">
        <v>718</v>
      </c>
      <c r="J853" s="348">
        <v>4010405009482</v>
      </c>
      <c r="K853" s="349">
        <v>4010405009482</v>
      </c>
      <c r="L853" s="349">
        <v>4010405009482</v>
      </c>
      <c r="M853" s="349">
        <v>4010405009482</v>
      </c>
      <c r="N853" s="349">
        <v>4010405009482</v>
      </c>
      <c r="O853" s="349">
        <v>4010405009482</v>
      </c>
      <c r="P853" s="350" t="s">
        <v>571</v>
      </c>
      <c r="Q853" s="350" t="s">
        <v>571</v>
      </c>
      <c r="R853" s="350" t="s">
        <v>571</v>
      </c>
      <c r="S853" s="350" t="s">
        <v>571</v>
      </c>
      <c r="T853" s="350" t="s">
        <v>571</v>
      </c>
      <c r="U853" s="350" t="s">
        <v>571</v>
      </c>
      <c r="V853" s="350" t="s">
        <v>571</v>
      </c>
      <c r="W853" s="350" t="s">
        <v>571</v>
      </c>
      <c r="X853" s="350" t="s">
        <v>571</v>
      </c>
      <c r="Y853" s="351">
        <v>0</v>
      </c>
      <c r="Z853" s="352">
        <v>0</v>
      </c>
      <c r="AA853" s="352">
        <v>0</v>
      </c>
      <c r="AB853" s="353">
        <v>0</v>
      </c>
      <c r="AC853" s="354"/>
      <c r="AD853" s="354"/>
      <c r="AE853" s="354"/>
      <c r="AF853" s="354"/>
      <c r="AG853" s="354"/>
      <c r="AH853" s="355" t="s">
        <v>571</v>
      </c>
      <c r="AI853" s="356" t="s">
        <v>571</v>
      </c>
      <c r="AJ853" s="356" t="s">
        <v>571</v>
      </c>
      <c r="AK853" s="356" t="s">
        <v>571</v>
      </c>
      <c r="AL853" s="357" t="s">
        <v>571</v>
      </c>
      <c r="AM853" s="358" t="s">
        <v>571</v>
      </c>
      <c r="AN853" s="358" t="s">
        <v>571</v>
      </c>
      <c r="AO853" s="359" t="s">
        <v>571</v>
      </c>
      <c r="AP853" s="360" t="s">
        <v>742</v>
      </c>
      <c r="AQ853" s="360"/>
      <c r="AR853" s="360"/>
      <c r="AS853" s="360"/>
      <c r="AT853" s="360"/>
      <c r="AU853" s="360"/>
      <c r="AV853" s="360"/>
      <c r="AW853" s="360"/>
      <c r="AX853" s="360"/>
    </row>
    <row r="854" spans="1:50" ht="30" customHeight="1" x14ac:dyDescent="0.15">
      <c r="A854" s="376">
        <v>18</v>
      </c>
      <c r="B854" s="376">
        <v>1</v>
      </c>
      <c r="C854" s="347" t="s">
        <v>718</v>
      </c>
      <c r="D854" s="347" t="s">
        <v>718</v>
      </c>
      <c r="E854" s="347" t="s">
        <v>718</v>
      </c>
      <c r="F854" s="347" t="s">
        <v>718</v>
      </c>
      <c r="G854" s="347" t="s">
        <v>718</v>
      </c>
      <c r="H854" s="347" t="s">
        <v>718</v>
      </c>
      <c r="I854" s="347" t="s">
        <v>718</v>
      </c>
      <c r="J854" s="348">
        <v>4010405009482</v>
      </c>
      <c r="K854" s="349">
        <v>4010405009482</v>
      </c>
      <c r="L854" s="349">
        <v>4010405009482</v>
      </c>
      <c r="M854" s="349">
        <v>4010405009482</v>
      </c>
      <c r="N854" s="349">
        <v>4010405009482</v>
      </c>
      <c r="O854" s="349">
        <v>4010405009482</v>
      </c>
      <c r="P854" s="350" t="s">
        <v>719</v>
      </c>
      <c r="Q854" s="350" t="s">
        <v>719</v>
      </c>
      <c r="R854" s="350" t="s">
        <v>719</v>
      </c>
      <c r="S854" s="350" t="s">
        <v>719</v>
      </c>
      <c r="T854" s="350" t="s">
        <v>719</v>
      </c>
      <c r="U854" s="350" t="s">
        <v>719</v>
      </c>
      <c r="V854" s="350" t="s">
        <v>719</v>
      </c>
      <c r="W854" s="350" t="s">
        <v>719</v>
      </c>
      <c r="X854" s="350" t="s">
        <v>719</v>
      </c>
      <c r="Y854" s="351">
        <v>0</v>
      </c>
      <c r="Z854" s="352">
        <v>0</v>
      </c>
      <c r="AA854" s="352">
        <v>0</v>
      </c>
      <c r="AB854" s="353">
        <v>0</v>
      </c>
      <c r="AC854" s="354" t="s">
        <v>696</v>
      </c>
      <c r="AD854" s="354" t="s">
        <v>712</v>
      </c>
      <c r="AE854" s="354" t="s">
        <v>712</v>
      </c>
      <c r="AF854" s="354" t="s">
        <v>712</v>
      </c>
      <c r="AG854" s="354" t="s">
        <v>712</v>
      </c>
      <c r="AH854" s="355" t="s">
        <v>571</v>
      </c>
      <c r="AI854" s="356" t="s">
        <v>571</v>
      </c>
      <c r="AJ854" s="356" t="s">
        <v>571</v>
      </c>
      <c r="AK854" s="356" t="s">
        <v>571</v>
      </c>
      <c r="AL854" s="357" t="s">
        <v>571</v>
      </c>
      <c r="AM854" s="358" t="s">
        <v>571</v>
      </c>
      <c r="AN854" s="358" t="s">
        <v>571</v>
      </c>
      <c r="AO854" s="359" t="s">
        <v>571</v>
      </c>
      <c r="AP854" s="360" t="s">
        <v>741</v>
      </c>
      <c r="AQ854" s="360"/>
      <c r="AR854" s="360"/>
      <c r="AS854" s="360"/>
      <c r="AT854" s="360"/>
      <c r="AU854" s="360"/>
      <c r="AV854" s="360"/>
      <c r="AW854" s="360"/>
      <c r="AX854" s="360"/>
    </row>
    <row r="855" spans="1:50" ht="30" customHeight="1" x14ac:dyDescent="0.15">
      <c r="A855" s="376">
        <v>19</v>
      </c>
      <c r="B855" s="376">
        <v>1</v>
      </c>
      <c r="C855" s="347" t="s">
        <v>718</v>
      </c>
      <c r="D855" s="347" t="s">
        <v>718</v>
      </c>
      <c r="E855" s="347" t="s">
        <v>718</v>
      </c>
      <c r="F855" s="347" t="s">
        <v>718</v>
      </c>
      <c r="G855" s="347" t="s">
        <v>718</v>
      </c>
      <c r="H855" s="347" t="s">
        <v>718</v>
      </c>
      <c r="I855" s="347" t="s">
        <v>718</v>
      </c>
      <c r="J855" s="348">
        <v>4010405009482</v>
      </c>
      <c r="K855" s="349">
        <v>4010405009482</v>
      </c>
      <c r="L855" s="349">
        <v>4010405009482</v>
      </c>
      <c r="M855" s="349">
        <v>4010405009482</v>
      </c>
      <c r="N855" s="349">
        <v>4010405009482</v>
      </c>
      <c r="O855" s="349">
        <v>4010405009482</v>
      </c>
      <c r="P855" s="350" t="s">
        <v>720</v>
      </c>
      <c r="Q855" s="350" t="s">
        <v>720</v>
      </c>
      <c r="R855" s="350" t="s">
        <v>720</v>
      </c>
      <c r="S855" s="350" t="s">
        <v>720</v>
      </c>
      <c r="T855" s="350" t="s">
        <v>720</v>
      </c>
      <c r="U855" s="350" t="s">
        <v>720</v>
      </c>
      <c r="V855" s="350" t="s">
        <v>720</v>
      </c>
      <c r="W855" s="350" t="s">
        <v>720</v>
      </c>
      <c r="X855" s="350" t="s">
        <v>720</v>
      </c>
      <c r="Y855" s="351">
        <v>0</v>
      </c>
      <c r="Z855" s="352">
        <v>0</v>
      </c>
      <c r="AA855" s="352">
        <v>0</v>
      </c>
      <c r="AB855" s="353">
        <v>0</v>
      </c>
      <c r="AC855" s="354" t="s">
        <v>696</v>
      </c>
      <c r="AD855" s="354" t="s">
        <v>712</v>
      </c>
      <c r="AE855" s="354" t="s">
        <v>712</v>
      </c>
      <c r="AF855" s="354" t="s">
        <v>712</v>
      </c>
      <c r="AG855" s="354" t="s">
        <v>712</v>
      </c>
      <c r="AH855" s="355" t="s">
        <v>571</v>
      </c>
      <c r="AI855" s="356" t="s">
        <v>571</v>
      </c>
      <c r="AJ855" s="356" t="s">
        <v>571</v>
      </c>
      <c r="AK855" s="356" t="s">
        <v>571</v>
      </c>
      <c r="AL855" s="357" t="s">
        <v>571</v>
      </c>
      <c r="AM855" s="358" t="s">
        <v>571</v>
      </c>
      <c r="AN855" s="358" t="s">
        <v>571</v>
      </c>
      <c r="AO855" s="359" t="s">
        <v>571</v>
      </c>
      <c r="AP855" s="360" t="s">
        <v>743</v>
      </c>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50.1" customHeight="1" x14ac:dyDescent="0.15">
      <c r="A870" s="376">
        <v>1</v>
      </c>
      <c r="B870" s="376">
        <v>1</v>
      </c>
      <c r="C870" s="361" t="s">
        <v>723</v>
      </c>
      <c r="D870" s="347"/>
      <c r="E870" s="347"/>
      <c r="F870" s="347"/>
      <c r="G870" s="347"/>
      <c r="H870" s="347"/>
      <c r="I870" s="347"/>
      <c r="J870" s="348">
        <v>6000012070001</v>
      </c>
      <c r="K870" s="349"/>
      <c r="L870" s="349"/>
      <c r="M870" s="349"/>
      <c r="N870" s="349"/>
      <c r="O870" s="349"/>
      <c r="P870" s="350" t="s">
        <v>664</v>
      </c>
      <c r="Q870" s="350"/>
      <c r="R870" s="350"/>
      <c r="S870" s="350"/>
      <c r="T870" s="350"/>
      <c r="U870" s="350"/>
      <c r="V870" s="350"/>
      <c r="W870" s="350"/>
      <c r="X870" s="350"/>
      <c r="Y870" s="351">
        <v>14.1</v>
      </c>
      <c r="Z870" s="352"/>
      <c r="AA870" s="352"/>
      <c r="AB870" s="353"/>
      <c r="AC870" s="363" t="s">
        <v>501</v>
      </c>
      <c r="AD870" s="371"/>
      <c r="AE870" s="371"/>
      <c r="AF870" s="371"/>
      <c r="AG870" s="371"/>
      <c r="AH870" s="372">
        <v>1</v>
      </c>
      <c r="AI870" s="373"/>
      <c r="AJ870" s="373"/>
      <c r="AK870" s="373"/>
      <c r="AL870" s="357" t="s">
        <v>734</v>
      </c>
      <c r="AM870" s="358"/>
      <c r="AN870" s="358"/>
      <c r="AO870" s="359"/>
      <c r="AP870" s="360" t="s">
        <v>736</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721</v>
      </c>
      <c r="D903" s="347"/>
      <c r="E903" s="347"/>
      <c r="F903" s="347"/>
      <c r="G903" s="347"/>
      <c r="H903" s="347"/>
      <c r="I903" s="347"/>
      <c r="J903" s="348">
        <v>4010405001654</v>
      </c>
      <c r="K903" s="349"/>
      <c r="L903" s="349"/>
      <c r="M903" s="349"/>
      <c r="N903" s="349"/>
      <c r="O903" s="349"/>
      <c r="P903" s="362" t="s">
        <v>736</v>
      </c>
      <c r="Q903" s="350"/>
      <c r="R903" s="350"/>
      <c r="S903" s="350"/>
      <c r="T903" s="350"/>
      <c r="U903" s="350"/>
      <c r="V903" s="350"/>
      <c r="W903" s="350"/>
      <c r="X903" s="350"/>
      <c r="Y903" s="351">
        <v>406</v>
      </c>
      <c r="Z903" s="352"/>
      <c r="AA903" s="352"/>
      <c r="AB903" s="353"/>
      <c r="AC903" s="363"/>
      <c r="AD903" s="371"/>
      <c r="AE903" s="371"/>
      <c r="AF903" s="371"/>
      <c r="AG903" s="371"/>
      <c r="AH903" s="372" t="s">
        <v>745</v>
      </c>
      <c r="AI903" s="373"/>
      <c r="AJ903" s="373"/>
      <c r="AK903" s="373"/>
      <c r="AL903" s="357" t="s">
        <v>736</v>
      </c>
      <c r="AM903" s="358"/>
      <c r="AN903" s="358"/>
      <c r="AO903" s="359"/>
      <c r="AP903" s="360" t="s">
        <v>737</v>
      </c>
      <c r="AQ903" s="360"/>
      <c r="AR903" s="360"/>
      <c r="AS903" s="360"/>
      <c r="AT903" s="360"/>
      <c r="AU903" s="360"/>
      <c r="AV903" s="360"/>
      <c r="AW903" s="360"/>
      <c r="AX903" s="360"/>
    </row>
    <row r="904" spans="1:50" ht="69.95" customHeight="1" x14ac:dyDescent="0.15">
      <c r="A904" s="376">
        <v>2</v>
      </c>
      <c r="B904" s="376">
        <v>1</v>
      </c>
      <c r="C904" s="347" t="s">
        <v>665</v>
      </c>
      <c r="D904" s="347"/>
      <c r="E904" s="347"/>
      <c r="F904" s="347"/>
      <c r="G904" s="347"/>
      <c r="H904" s="347"/>
      <c r="I904" s="347"/>
      <c r="J904" s="348">
        <v>4010405001654</v>
      </c>
      <c r="K904" s="349"/>
      <c r="L904" s="349"/>
      <c r="M904" s="349"/>
      <c r="N904" s="349"/>
      <c r="O904" s="349"/>
      <c r="P904" s="350" t="s">
        <v>675</v>
      </c>
      <c r="Q904" s="350"/>
      <c r="R904" s="350"/>
      <c r="S904" s="350"/>
      <c r="T904" s="350"/>
      <c r="U904" s="350"/>
      <c r="V904" s="350"/>
      <c r="W904" s="350"/>
      <c r="X904" s="350"/>
      <c r="Y904" s="351">
        <v>224</v>
      </c>
      <c r="Z904" s="352"/>
      <c r="AA904" s="352"/>
      <c r="AB904" s="353"/>
      <c r="AC904" s="363" t="s">
        <v>501</v>
      </c>
      <c r="AD904" s="363"/>
      <c r="AE904" s="363"/>
      <c r="AF904" s="363"/>
      <c r="AG904" s="363"/>
      <c r="AH904" s="372">
        <v>1</v>
      </c>
      <c r="AI904" s="373"/>
      <c r="AJ904" s="373"/>
      <c r="AK904" s="373"/>
      <c r="AL904" s="357" t="s">
        <v>734</v>
      </c>
      <c r="AM904" s="358"/>
      <c r="AN904" s="358"/>
      <c r="AO904" s="359"/>
      <c r="AP904" s="360" t="s">
        <v>737</v>
      </c>
      <c r="AQ904" s="360"/>
      <c r="AR904" s="360"/>
      <c r="AS904" s="360"/>
      <c r="AT904" s="360"/>
      <c r="AU904" s="360"/>
      <c r="AV904" s="360"/>
      <c r="AW904" s="360"/>
      <c r="AX904" s="360"/>
    </row>
    <row r="905" spans="1:50" ht="50.1" customHeight="1" x14ac:dyDescent="0.15">
      <c r="A905" s="376">
        <v>3</v>
      </c>
      <c r="B905" s="376">
        <v>1</v>
      </c>
      <c r="C905" s="361" t="s">
        <v>665</v>
      </c>
      <c r="D905" s="347"/>
      <c r="E905" s="347"/>
      <c r="F905" s="347"/>
      <c r="G905" s="347"/>
      <c r="H905" s="347"/>
      <c r="I905" s="347"/>
      <c r="J905" s="348">
        <v>4010405001654</v>
      </c>
      <c r="K905" s="349"/>
      <c r="L905" s="349"/>
      <c r="M905" s="349"/>
      <c r="N905" s="349"/>
      <c r="O905" s="349"/>
      <c r="P905" s="362" t="s">
        <v>676</v>
      </c>
      <c r="Q905" s="350"/>
      <c r="R905" s="350"/>
      <c r="S905" s="350"/>
      <c r="T905" s="350"/>
      <c r="U905" s="350"/>
      <c r="V905" s="350"/>
      <c r="W905" s="350"/>
      <c r="X905" s="350"/>
      <c r="Y905" s="351">
        <v>150</v>
      </c>
      <c r="Z905" s="352"/>
      <c r="AA905" s="352"/>
      <c r="AB905" s="353"/>
      <c r="AC905" s="363" t="s">
        <v>501</v>
      </c>
      <c r="AD905" s="363"/>
      <c r="AE905" s="363"/>
      <c r="AF905" s="363"/>
      <c r="AG905" s="363"/>
      <c r="AH905" s="355">
        <v>1</v>
      </c>
      <c r="AI905" s="356"/>
      <c r="AJ905" s="356"/>
      <c r="AK905" s="356"/>
      <c r="AL905" s="357" t="s">
        <v>734</v>
      </c>
      <c r="AM905" s="358"/>
      <c r="AN905" s="358"/>
      <c r="AO905" s="359"/>
      <c r="AP905" s="360" t="s">
        <v>744</v>
      </c>
      <c r="AQ905" s="360"/>
      <c r="AR905" s="360"/>
      <c r="AS905" s="360"/>
      <c r="AT905" s="360"/>
      <c r="AU905" s="360"/>
      <c r="AV905" s="360"/>
      <c r="AW905" s="360"/>
      <c r="AX905" s="360"/>
    </row>
    <row r="906" spans="1:50" ht="50.1" customHeight="1" x14ac:dyDescent="0.15">
      <c r="A906" s="376">
        <v>4</v>
      </c>
      <c r="B906" s="376">
        <v>1</v>
      </c>
      <c r="C906" s="361" t="s">
        <v>666</v>
      </c>
      <c r="D906" s="347"/>
      <c r="E906" s="347"/>
      <c r="F906" s="347"/>
      <c r="G906" s="347"/>
      <c r="H906" s="347"/>
      <c r="I906" s="347"/>
      <c r="J906" s="348">
        <v>8011105004456</v>
      </c>
      <c r="K906" s="349"/>
      <c r="L906" s="349"/>
      <c r="M906" s="349"/>
      <c r="N906" s="349"/>
      <c r="O906" s="349"/>
      <c r="P906" s="362" t="s">
        <v>736</v>
      </c>
      <c r="Q906" s="350"/>
      <c r="R906" s="350"/>
      <c r="S906" s="350"/>
      <c r="T906" s="350"/>
      <c r="U906" s="350"/>
      <c r="V906" s="350"/>
      <c r="W906" s="350"/>
      <c r="X906" s="350"/>
      <c r="Y906" s="351">
        <v>357.1</v>
      </c>
      <c r="Z906" s="352"/>
      <c r="AA906" s="352"/>
      <c r="AB906" s="353"/>
      <c r="AC906" s="363"/>
      <c r="AD906" s="363"/>
      <c r="AE906" s="363"/>
      <c r="AF906" s="363"/>
      <c r="AG906" s="363"/>
      <c r="AH906" s="355" t="s">
        <v>736</v>
      </c>
      <c r="AI906" s="356"/>
      <c r="AJ906" s="356"/>
      <c r="AK906" s="356"/>
      <c r="AL906" s="357" t="s">
        <v>736</v>
      </c>
      <c r="AM906" s="358"/>
      <c r="AN906" s="358"/>
      <c r="AO906" s="359"/>
      <c r="AP906" s="360" t="s">
        <v>741</v>
      </c>
      <c r="AQ906" s="360"/>
      <c r="AR906" s="360"/>
      <c r="AS906" s="360"/>
      <c r="AT906" s="360"/>
      <c r="AU906" s="360"/>
      <c r="AV906" s="360"/>
      <c r="AW906" s="360"/>
      <c r="AX906" s="360"/>
    </row>
    <row r="907" spans="1:50" ht="50.1" customHeight="1" x14ac:dyDescent="0.15">
      <c r="A907" s="376">
        <v>5</v>
      </c>
      <c r="B907" s="376">
        <v>1</v>
      </c>
      <c r="C907" s="347" t="s">
        <v>666</v>
      </c>
      <c r="D907" s="347"/>
      <c r="E907" s="347"/>
      <c r="F907" s="347"/>
      <c r="G907" s="347"/>
      <c r="H907" s="347"/>
      <c r="I907" s="347"/>
      <c r="J907" s="348">
        <v>8011105004456</v>
      </c>
      <c r="K907" s="349"/>
      <c r="L907" s="349"/>
      <c r="M907" s="349"/>
      <c r="N907" s="349"/>
      <c r="O907" s="349"/>
      <c r="P907" s="350" t="s">
        <v>677</v>
      </c>
      <c r="Q907" s="350"/>
      <c r="R907" s="350"/>
      <c r="S907" s="350"/>
      <c r="T907" s="350"/>
      <c r="U907" s="350"/>
      <c r="V907" s="350"/>
      <c r="W907" s="350"/>
      <c r="X907" s="350"/>
      <c r="Y907" s="351">
        <v>207.1</v>
      </c>
      <c r="Z907" s="352"/>
      <c r="AA907" s="352"/>
      <c r="AB907" s="353"/>
      <c r="AC907" s="354" t="s">
        <v>501</v>
      </c>
      <c r="AD907" s="354"/>
      <c r="AE907" s="354"/>
      <c r="AF907" s="354"/>
      <c r="AG907" s="354"/>
      <c r="AH907" s="355">
        <v>1</v>
      </c>
      <c r="AI907" s="356"/>
      <c r="AJ907" s="356"/>
      <c r="AK907" s="356"/>
      <c r="AL907" s="357" t="s">
        <v>734</v>
      </c>
      <c r="AM907" s="358"/>
      <c r="AN907" s="358"/>
      <c r="AO907" s="359"/>
      <c r="AP907" s="360" t="s">
        <v>736</v>
      </c>
      <c r="AQ907" s="360"/>
      <c r="AR907" s="360"/>
      <c r="AS907" s="360"/>
      <c r="AT907" s="360"/>
      <c r="AU907" s="360"/>
      <c r="AV907" s="360"/>
      <c r="AW907" s="360"/>
      <c r="AX907" s="360"/>
    </row>
    <row r="908" spans="1:50" ht="69.95" customHeight="1" x14ac:dyDescent="0.15">
      <c r="A908" s="376">
        <v>6</v>
      </c>
      <c r="B908" s="376">
        <v>1</v>
      </c>
      <c r="C908" s="347" t="s">
        <v>666</v>
      </c>
      <c r="D908" s="347"/>
      <c r="E908" s="347"/>
      <c r="F908" s="347"/>
      <c r="G908" s="347"/>
      <c r="H908" s="347"/>
      <c r="I908" s="347"/>
      <c r="J908" s="348">
        <v>8011105004456</v>
      </c>
      <c r="K908" s="349"/>
      <c r="L908" s="349"/>
      <c r="M908" s="349"/>
      <c r="N908" s="349"/>
      <c r="O908" s="349"/>
      <c r="P908" s="350" t="s">
        <v>678</v>
      </c>
      <c r="Q908" s="350"/>
      <c r="R908" s="350"/>
      <c r="S908" s="350"/>
      <c r="T908" s="350"/>
      <c r="U908" s="350"/>
      <c r="V908" s="350"/>
      <c r="W908" s="350"/>
      <c r="X908" s="350"/>
      <c r="Y908" s="351">
        <v>150</v>
      </c>
      <c r="Z908" s="352"/>
      <c r="AA908" s="352"/>
      <c r="AB908" s="353"/>
      <c r="AC908" s="354" t="s">
        <v>501</v>
      </c>
      <c r="AD908" s="354"/>
      <c r="AE908" s="354"/>
      <c r="AF908" s="354"/>
      <c r="AG908" s="354"/>
      <c r="AH908" s="355">
        <v>1</v>
      </c>
      <c r="AI908" s="356"/>
      <c r="AJ908" s="356"/>
      <c r="AK908" s="356"/>
      <c r="AL908" s="357" t="s">
        <v>734</v>
      </c>
      <c r="AM908" s="358"/>
      <c r="AN908" s="358"/>
      <c r="AO908" s="359"/>
      <c r="AP908" s="360" t="s">
        <v>736</v>
      </c>
      <c r="AQ908" s="360"/>
      <c r="AR908" s="360"/>
      <c r="AS908" s="360"/>
      <c r="AT908" s="360"/>
      <c r="AU908" s="360"/>
      <c r="AV908" s="360"/>
      <c r="AW908" s="360"/>
      <c r="AX908" s="360"/>
    </row>
    <row r="909" spans="1:50" ht="30" customHeight="1" x14ac:dyDescent="0.15">
      <c r="A909" s="376">
        <v>7</v>
      </c>
      <c r="B909" s="376">
        <v>1</v>
      </c>
      <c r="C909" s="347" t="s">
        <v>667</v>
      </c>
      <c r="D909" s="347"/>
      <c r="E909" s="347"/>
      <c r="F909" s="347"/>
      <c r="G909" s="347"/>
      <c r="H909" s="347"/>
      <c r="I909" s="347"/>
      <c r="J909" s="348">
        <v>5010005007398</v>
      </c>
      <c r="K909" s="349"/>
      <c r="L909" s="349"/>
      <c r="M909" s="349"/>
      <c r="N909" s="349"/>
      <c r="O909" s="349"/>
      <c r="P909" s="362" t="s">
        <v>741</v>
      </c>
      <c r="Q909" s="350"/>
      <c r="R909" s="350"/>
      <c r="S909" s="350"/>
      <c r="T909" s="350"/>
      <c r="U909" s="350"/>
      <c r="V909" s="350"/>
      <c r="W909" s="350"/>
      <c r="X909" s="350"/>
      <c r="Y909" s="351">
        <v>346.3</v>
      </c>
      <c r="Z909" s="352"/>
      <c r="AA909" s="352"/>
      <c r="AB909" s="353"/>
      <c r="AC909" s="354"/>
      <c r="AD909" s="354"/>
      <c r="AE909" s="354"/>
      <c r="AF909" s="354"/>
      <c r="AG909" s="354"/>
      <c r="AH909" s="355" t="s">
        <v>745</v>
      </c>
      <c r="AI909" s="356"/>
      <c r="AJ909" s="356"/>
      <c r="AK909" s="356"/>
      <c r="AL909" s="357" t="s">
        <v>746</v>
      </c>
      <c r="AM909" s="358"/>
      <c r="AN909" s="358"/>
      <c r="AO909" s="359"/>
      <c r="AP909" s="360" t="s">
        <v>736</v>
      </c>
      <c r="AQ909" s="360"/>
      <c r="AR909" s="360"/>
      <c r="AS909" s="360"/>
      <c r="AT909" s="360"/>
      <c r="AU909" s="360"/>
      <c r="AV909" s="360"/>
      <c r="AW909" s="360"/>
      <c r="AX909" s="360"/>
    </row>
    <row r="910" spans="1:50" ht="50.1" customHeight="1" x14ac:dyDescent="0.15">
      <c r="A910" s="376">
        <v>8</v>
      </c>
      <c r="B910" s="376">
        <v>1</v>
      </c>
      <c r="C910" s="347" t="s">
        <v>667</v>
      </c>
      <c r="D910" s="347"/>
      <c r="E910" s="347"/>
      <c r="F910" s="347"/>
      <c r="G910" s="347"/>
      <c r="H910" s="347"/>
      <c r="I910" s="347"/>
      <c r="J910" s="348">
        <v>5010005007398</v>
      </c>
      <c r="K910" s="349"/>
      <c r="L910" s="349"/>
      <c r="M910" s="349"/>
      <c r="N910" s="349"/>
      <c r="O910" s="349"/>
      <c r="P910" s="350" t="s">
        <v>679</v>
      </c>
      <c r="Q910" s="350"/>
      <c r="R910" s="350"/>
      <c r="S910" s="350"/>
      <c r="T910" s="350"/>
      <c r="U910" s="350"/>
      <c r="V910" s="350"/>
      <c r="W910" s="350"/>
      <c r="X910" s="350"/>
      <c r="Y910" s="351">
        <v>200</v>
      </c>
      <c r="Z910" s="352"/>
      <c r="AA910" s="352"/>
      <c r="AB910" s="353"/>
      <c r="AC910" s="354" t="s">
        <v>501</v>
      </c>
      <c r="AD910" s="354"/>
      <c r="AE910" s="354"/>
      <c r="AF910" s="354"/>
      <c r="AG910" s="354"/>
      <c r="AH910" s="355">
        <v>1</v>
      </c>
      <c r="AI910" s="356"/>
      <c r="AJ910" s="356"/>
      <c r="AK910" s="356"/>
      <c r="AL910" s="357" t="s">
        <v>734</v>
      </c>
      <c r="AM910" s="358"/>
      <c r="AN910" s="358"/>
      <c r="AO910" s="359"/>
      <c r="AP910" s="360" t="s">
        <v>736</v>
      </c>
      <c r="AQ910" s="360"/>
      <c r="AR910" s="360"/>
      <c r="AS910" s="360"/>
      <c r="AT910" s="360"/>
      <c r="AU910" s="360"/>
      <c r="AV910" s="360"/>
      <c r="AW910" s="360"/>
      <c r="AX910" s="360"/>
    </row>
    <row r="911" spans="1:50" ht="50.1" customHeight="1" x14ac:dyDescent="0.15">
      <c r="A911" s="376">
        <v>9</v>
      </c>
      <c r="B911" s="376">
        <v>1</v>
      </c>
      <c r="C911" s="347" t="s">
        <v>667</v>
      </c>
      <c r="D911" s="347"/>
      <c r="E911" s="347"/>
      <c r="F911" s="347"/>
      <c r="G911" s="347"/>
      <c r="H911" s="347"/>
      <c r="I911" s="347"/>
      <c r="J911" s="348">
        <v>5010005007398</v>
      </c>
      <c r="K911" s="349"/>
      <c r="L911" s="349"/>
      <c r="M911" s="349"/>
      <c r="N911" s="349"/>
      <c r="O911" s="349"/>
      <c r="P911" s="350" t="s">
        <v>677</v>
      </c>
      <c r="Q911" s="350"/>
      <c r="R911" s="350"/>
      <c r="S911" s="350"/>
      <c r="T911" s="350"/>
      <c r="U911" s="350"/>
      <c r="V911" s="350"/>
      <c r="W911" s="350"/>
      <c r="X911" s="350"/>
      <c r="Y911" s="351">
        <v>70.5</v>
      </c>
      <c r="Z911" s="352"/>
      <c r="AA911" s="352"/>
      <c r="AB911" s="353"/>
      <c r="AC911" s="354" t="s">
        <v>501</v>
      </c>
      <c r="AD911" s="354"/>
      <c r="AE911" s="354"/>
      <c r="AF911" s="354"/>
      <c r="AG911" s="354"/>
      <c r="AH911" s="355">
        <v>1</v>
      </c>
      <c r="AI911" s="356"/>
      <c r="AJ911" s="356"/>
      <c r="AK911" s="356"/>
      <c r="AL911" s="357" t="s">
        <v>734</v>
      </c>
      <c r="AM911" s="358"/>
      <c r="AN911" s="358"/>
      <c r="AO911" s="359"/>
      <c r="AP911" s="360" t="s">
        <v>736</v>
      </c>
      <c r="AQ911" s="360"/>
      <c r="AR911" s="360"/>
      <c r="AS911" s="360"/>
      <c r="AT911" s="360"/>
      <c r="AU911" s="360"/>
      <c r="AV911" s="360"/>
      <c r="AW911" s="360"/>
      <c r="AX911" s="360"/>
    </row>
    <row r="912" spans="1:50" ht="50.1" customHeight="1" x14ac:dyDescent="0.15">
      <c r="A912" s="376">
        <v>10</v>
      </c>
      <c r="B912" s="376">
        <v>1</v>
      </c>
      <c r="C912" s="347" t="s">
        <v>668</v>
      </c>
      <c r="D912" s="347"/>
      <c r="E912" s="347"/>
      <c r="F912" s="347"/>
      <c r="G912" s="347"/>
      <c r="H912" s="347"/>
      <c r="I912" s="347"/>
      <c r="J912" s="348">
        <v>6010005015219</v>
      </c>
      <c r="K912" s="349"/>
      <c r="L912" s="349"/>
      <c r="M912" s="349"/>
      <c r="N912" s="349"/>
      <c r="O912" s="349"/>
      <c r="P912" s="362" t="s">
        <v>737</v>
      </c>
      <c r="Q912" s="350"/>
      <c r="R912" s="350"/>
      <c r="S912" s="350"/>
      <c r="T912" s="350"/>
      <c r="U912" s="350"/>
      <c r="V912" s="350"/>
      <c r="W912" s="350"/>
      <c r="X912" s="350"/>
      <c r="Y912" s="351">
        <v>270.2</v>
      </c>
      <c r="Z912" s="352"/>
      <c r="AA912" s="352"/>
      <c r="AB912" s="353"/>
      <c r="AC912" s="354"/>
      <c r="AD912" s="354"/>
      <c r="AE912" s="354"/>
      <c r="AF912" s="354"/>
      <c r="AG912" s="354"/>
      <c r="AH912" s="355" t="s">
        <v>736</v>
      </c>
      <c r="AI912" s="356"/>
      <c r="AJ912" s="356"/>
      <c r="AK912" s="356"/>
      <c r="AL912" s="357" t="s">
        <v>736</v>
      </c>
      <c r="AM912" s="358"/>
      <c r="AN912" s="358"/>
      <c r="AO912" s="359"/>
      <c r="AP912" s="360" t="s">
        <v>737</v>
      </c>
      <c r="AQ912" s="360"/>
      <c r="AR912" s="360"/>
      <c r="AS912" s="360"/>
      <c r="AT912" s="360"/>
      <c r="AU912" s="360"/>
      <c r="AV912" s="360"/>
      <c r="AW912" s="360"/>
      <c r="AX912" s="360"/>
    </row>
    <row r="913" spans="1:50" ht="69.95" customHeight="1" x14ac:dyDescent="0.15">
      <c r="A913" s="376">
        <v>11</v>
      </c>
      <c r="B913" s="376">
        <v>1</v>
      </c>
      <c r="C913" s="347" t="s">
        <v>668</v>
      </c>
      <c r="D913" s="347"/>
      <c r="E913" s="347"/>
      <c r="F913" s="347"/>
      <c r="G913" s="347"/>
      <c r="H913" s="347"/>
      <c r="I913" s="347"/>
      <c r="J913" s="348">
        <v>6010005015219</v>
      </c>
      <c r="K913" s="349"/>
      <c r="L913" s="349"/>
      <c r="M913" s="349"/>
      <c r="N913" s="349"/>
      <c r="O913" s="349"/>
      <c r="P913" s="350" t="s">
        <v>680</v>
      </c>
      <c r="Q913" s="350"/>
      <c r="R913" s="350"/>
      <c r="S913" s="350"/>
      <c r="T913" s="350"/>
      <c r="U913" s="350"/>
      <c r="V913" s="350"/>
      <c r="W913" s="350"/>
      <c r="X913" s="350"/>
      <c r="Y913" s="351">
        <v>150</v>
      </c>
      <c r="Z913" s="352"/>
      <c r="AA913" s="352"/>
      <c r="AB913" s="353"/>
      <c r="AC913" s="354" t="s">
        <v>501</v>
      </c>
      <c r="AD913" s="354"/>
      <c r="AE913" s="354"/>
      <c r="AF913" s="354"/>
      <c r="AG913" s="354"/>
      <c r="AH913" s="355">
        <v>1</v>
      </c>
      <c r="AI913" s="356"/>
      <c r="AJ913" s="356"/>
      <c r="AK913" s="356"/>
      <c r="AL913" s="357" t="s">
        <v>734</v>
      </c>
      <c r="AM913" s="358"/>
      <c r="AN913" s="358"/>
      <c r="AO913" s="359"/>
      <c r="AP913" s="360" t="s">
        <v>741</v>
      </c>
      <c r="AQ913" s="360"/>
      <c r="AR913" s="360"/>
      <c r="AS913" s="360"/>
      <c r="AT913" s="360"/>
      <c r="AU913" s="360"/>
      <c r="AV913" s="360"/>
      <c r="AW913" s="360"/>
      <c r="AX913" s="360"/>
    </row>
    <row r="914" spans="1:50" ht="69.95" customHeight="1" x14ac:dyDescent="0.15">
      <c r="A914" s="376">
        <v>12</v>
      </c>
      <c r="B914" s="376">
        <v>1</v>
      </c>
      <c r="C914" s="347" t="s">
        <v>668</v>
      </c>
      <c r="D914" s="347"/>
      <c r="E914" s="347"/>
      <c r="F914" s="347"/>
      <c r="G914" s="347"/>
      <c r="H914" s="347"/>
      <c r="I914" s="347"/>
      <c r="J914" s="348">
        <v>6010005015219</v>
      </c>
      <c r="K914" s="349"/>
      <c r="L914" s="349"/>
      <c r="M914" s="349"/>
      <c r="N914" s="349"/>
      <c r="O914" s="349"/>
      <c r="P914" s="350" t="s">
        <v>680</v>
      </c>
      <c r="Q914" s="350"/>
      <c r="R914" s="350"/>
      <c r="S914" s="350"/>
      <c r="T914" s="350"/>
      <c r="U914" s="350"/>
      <c r="V914" s="350"/>
      <c r="W914" s="350"/>
      <c r="X914" s="350"/>
      <c r="Y914" s="351">
        <v>84.2</v>
      </c>
      <c r="Z914" s="352"/>
      <c r="AA914" s="352"/>
      <c r="AB914" s="353"/>
      <c r="AC914" s="354" t="s">
        <v>501</v>
      </c>
      <c r="AD914" s="354"/>
      <c r="AE914" s="354"/>
      <c r="AF914" s="354"/>
      <c r="AG914" s="354"/>
      <c r="AH914" s="355">
        <v>1</v>
      </c>
      <c r="AI914" s="356"/>
      <c r="AJ914" s="356"/>
      <c r="AK914" s="356"/>
      <c r="AL914" s="357" t="s">
        <v>734</v>
      </c>
      <c r="AM914" s="358"/>
      <c r="AN914" s="358"/>
      <c r="AO914" s="359"/>
      <c r="AP914" s="360" t="s">
        <v>741</v>
      </c>
      <c r="AQ914" s="360"/>
      <c r="AR914" s="360"/>
      <c r="AS914" s="360"/>
      <c r="AT914" s="360"/>
      <c r="AU914" s="360"/>
      <c r="AV914" s="360"/>
      <c r="AW914" s="360"/>
      <c r="AX914" s="360"/>
    </row>
    <row r="915" spans="1:50" ht="30" customHeight="1" x14ac:dyDescent="0.15">
      <c r="A915" s="376">
        <v>13</v>
      </c>
      <c r="B915" s="376">
        <v>1</v>
      </c>
      <c r="C915" s="347" t="s">
        <v>669</v>
      </c>
      <c r="D915" s="347"/>
      <c r="E915" s="347"/>
      <c r="F915" s="347"/>
      <c r="G915" s="347"/>
      <c r="H915" s="347"/>
      <c r="I915" s="347"/>
      <c r="J915" s="348">
        <v>3130005005532</v>
      </c>
      <c r="K915" s="349"/>
      <c r="L915" s="349"/>
      <c r="M915" s="349"/>
      <c r="N915" s="349"/>
      <c r="O915" s="349"/>
      <c r="P915" s="362" t="s">
        <v>736</v>
      </c>
      <c r="Q915" s="350"/>
      <c r="R915" s="350"/>
      <c r="S915" s="350"/>
      <c r="T915" s="350"/>
      <c r="U915" s="350"/>
      <c r="V915" s="350"/>
      <c r="W915" s="350"/>
      <c r="X915" s="350"/>
      <c r="Y915" s="351">
        <v>251</v>
      </c>
      <c r="Z915" s="352"/>
      <c r="AA915" s="352"/>
      <c r="AB915" s="353"/>
      <c r="AC915" s="354"/>
      <c r="AD915" s="354"/>
      <c r="AE915" s="354"/>
      <c r="AF915" s="354"/>
      <c r="AG915" s="354"/>
      <c r="AH915" s="355" t="s">
        <v>745</v>
      </c>
      <c r="AI915" s="356"/>
      <c r="AJ915" s="356"/>
      <c r="AK915" s="356"/>
      <c r="AL915" s="357" t="s">
        <v>736</v>
      </c>
      <c r="AM915" s="358"/>
      <c r="AN915" s="358"/>
      <c r="AO915" s="359"/>
      <c r="AP915" s="360" t="s">
        <v>741</v>
      </c>
      <c r="AQ915" s="360"/>
      <c r="AR915" s="360"/>
      <c r="AS915" s="360"/>
      <c r="AT915" s="360"/>
      <c r="AU915" s="360"/>
      <c r="AV915" s="360"/>
      <c r="AW915" s="360"/>
      <c r="AX915" s="360"/>
    </row>
    <row r="916" spans="1:50" ht="69.95" customHeight="1" x14ac:dyDescent="0.15">
      <c r="A916" s="376">
        <v>14</v>
      </c>
      <c r="B916" s="376">
        <v>1</v>
      </c>
      <c r="C916" s="347" t="s">
        <v>669</v>
      </c>
      <c r="D916" s="347"/>
      <c r="E916" s="347"/>
      <c r="F916" s="347"/>
      <c r="G916" s="347"/>
      <c r="H916" s="347"/>
      <c r="I916" s="347"/>
      <c r="J916" s="348">
        <v>3130005005532</v>
      </c>
      <c r="K916" s="349"/>
      <c r="L916" s="349"/>
      <c r="M916" s="349"/>
      <c r="N916" s="349"/>
      <c r="O916" s="349"/>
      <c r="P916" s="350" t="s">
        <v>681</v>
      </c>
      <c r="Q916" s="350"/>
      <c r="R916" s="350"/>
      <c r="S916" s="350"/>
      <c r="T916" s="350"/>
      <c r="U916" s="350"/>
      <c r="V916" s="350"/>
      <c r="W916" s="350"/>
      <c r="X916" s="350"/>
      <c r="Y916" s="351">
        <v>80</v>
      </c>
      <c r="Z916" s="352"/>
      <c r="AA916" s="352"/>
      <c r="AB916" s="353"/>
      <c r="AC916" s="354" t="s">
        <v>501</v>
      </c>
      <c r="AD916" s="354"/>
      <c r="AE916" s="354"/>
      <c r="AF916" s="354"/>
      <c r="AG916" s="354"/>
      <c r="AH916" s="355">
        <v>1</v>
      </c>
      <c r="AI916" s="356"/>
      <c r="AJ916" s="356"/>
      <c r="AK916" s="356"/>
      <c r="AL916" s="357" t="s">
        <v>734</v>
      </c>
      <c r="AM916" s="358"/>
      <c r="AN916" s="358"/>
      <c r="AO916" s="359"/>
      <c r="AP916" s="360" t="s">
        <v>741</v>
      </c>
      <c r="AQ916" s="360"/>
      <c r="AR916" s="360"/>
      <c r="AS916" s="360"/>
      <c r="AT916" s="360"/>
      <c r="AU916" s="360"/>
      <c r="AV916" s="360"/>
      <c r="AW916" s="360"/>
      <c r="AX916" s="360"/>
    </row>
    <row r="917" spans="1:50" ht="50.1" customHeight="1" x14ac:dyDescent="0.15">
      <c r="A917" s="376">
        <v>15</v>
      </c>
      <c r="B917" s="376">
        <v>1</v>
      </c>
      <c r="C917" s="347" t="s">
        <v>669</v>
      </c>
      <c r="D917" s="347"/>
      <c r="E917" s="347"/>
      <c r="F917" s="347"/>
      <c r="G917" s="347"/>
      <c r="H917" s="347"/>
      <c r="I917" s="347"/>
      <c r="J917" s="348">
        <v>3130005005532</v>
      </c>
      <c r="K917" s="349"/>
      <c r="L917" s="349"/>
      <c r="M917" s="349"/>
      <c r="N917" s="349"/>
      <c r="O917" s="349"/>
      <c r="P917" s="350" t="s">
        <v>682</v>
      </c>
      <c r="Q917" s="350"/>
      <c r="R917" s="350"/>
      <c r="S917" s="350"/>
      <c r="T917" s="350"/>
      <c r="U917" s="350"/>
      <c r="V917" s="350"/>
      <c r="W917" s="350"/>
      <c r="X917" s="350"/>
      <c r="Y917" s="351">
        <v>62</v>
      </c>
      <c r="Z917" s="352"/>
      <c r="AA917" s="352"/>
      <c r="AB917" s="353"/>
      <c r="AC917" s="354" t="s">
        <v>501</v>
      </c>
      <c r="AD917" s="354"/>
      <c r="AE917" s="354"/>
      <c r="AF917" s="354"/>
      <c r="AG917" s="354"/>
      <c r="AH917" s="355">
        <v>1</v>
      </c>
      <c r="AI917" s="356"/>
      <c r="AJ917" s="356"/>
      <c r="AK917" s="356"/>
      <c r="AL917" s="357" t="s">
        <v>734</v>
      </c>
      <c r="AM917" s="358"/>
      <c r="AN917" s="358"/>
      <c r="AO917" s="359"/>
      <c r="AP917" s="360" t="s">
        <v>737</v>
      </c>
      <c r="AQ917" s="360"/>
      <c r="AR917" s="360"/>
      <c r="AS917" s="360"/>
      <c r="AT917" s="360"/>
      <c r="AU917" s="360"/>
      <c r="AV917" s="360"/>
      <c r="AW917" s="360"/>
      <c r="AX917" s="360"/>
    </row>
    <row r="918" spans="1:50" ht="50.1" customHeight="1" x14ac:dyDescent="0.15">
      <c r="A918" s="376">
        <v>16</v>
      </c>
      <c r="B918" s="376">
        <v>1</v>
      </c>
      <c r="C918" s="347" t="s">
        <v>670</v>
      </c>
      <c r="D918" s="347"/>
      <c r="E918" s="347"/>
      <c r="F918" s="347"/>
      <c r="G918" s="347"/>
      <c r="H918" s="347"/>
      <c r="I918" s="347"/>
      <c r="J918" s="348">
        <v>3110005001789</v>
      </c>
      <c r="K918" s="349"/>
      <c r="L918" s="349"/>
      <c r="M918" s="349"/>
      <c r="N918" s="349"/>
      <c r="O918" s="349"/>
      <c r="P918" s="350" t="s">
        <v>683</v>
      </c>
      <c r="Q918" s="350"/>
      <c r="R918" s="350"/>
      <c r="S918" s="350"/>
      <c r="T918" s="350"/>
      <c r="U918" s="350"/>
      <c r="V918" s="350"/>
      <c r="W918" s="350"/>
      <c r="X918" s="350"/>
      <c r="Y918" s="351">
        <v>221</v>
      </c>
      <c r="Z918" s="352"/>
      <c r="AA918" s="352"/>
      <c r="AB918" s="353"/>
      <c r="AC918" s="354" t="s">
        <v>501</v>
      </c>
      <c r="AD918" s="354"/>
      <c r="AE918" s="354"/>
      <c r="AF918" s="354"/>
      <c r="AG918" s="354"/>
      <c r="AH918" s="355">
        <v>1</v>
      </c>
      <c r="AI918" s="356"/>
      <c r="AJ918" s="356"/>
      <c r="AK918" s="356"/>
      <c r="AL918" s="357" t="s">
        <v>734</v>
      </c>
      <c r="AM918" s="358"/>
      <c r="AN918" s="358"/>
      <c r="AO918" s="359"/>
      <c r="AP918" s="360" t="s">
        <v>736</v>
      </c>
      <c r="AQ918" s="360"/>
      <c r="AR918" s="360"/>
      <c r="AS918" s="360"/>
      <c r="AT918" s="360"/>
      <c r="AU918" s="360"/>
      <c r="AV918" s="360"/>
      <c r="AW918" s="360"/>
      <c r="AX918" s="360"/>
    </row>
    <row r="919" spans="1:50" s="16" customFormat="1" ht="50.1" customHeight="1" x14ac:dyDescent="0.15">
      <c r="A919" s="376">
        <v>17</v>
      </c>
      <c r="B919" s="376">
        <v>1</v>
      </c>
      <c r="C919" s="347" t="s">
        <v>671</v>
      </c>
      <c r="D919" s="347"/>
      <c r="E919" s="347"/>
      <c r="F919" s="347"/>
      <c r="G919" s="347"/>
      <c r="H919" s="347"/>
      <c r="I919" s="347"/>
      <c r="J919" s="348">
        <v>6010005015219</v>
      </c>
      <c r="K919" s="349"/>
      <c r="L919" s="349"/>
      <c r="M919" s="349"/>
      <c r="N919" s="349"/>
      <c r="O919" s="349"/>
      <c r="P919" s="350" t="s">
        <v>683</v>
      </c>
      <c r="Q919" s="350"/>
      <c r="R919" s="350"/>
      <c r="S919" s="350"/>
      <c r="T919" s="350"/>
      <c r="U919" s="350"/>
      <c r="V919" s="350"/>
      <c r="W919" s="350"/>
      <c r="X919" s="350"/>
      <c r="Y919" s="351">
        <v>208.5</v>
      </c>
      <c r="Z919" s="352"/>
      <c r="AA919" s="352"/>
      <c r="AB919" s="353"/>
      <c r="AC919" s="354" t="s">
        <v>501</v>
      </c>
      <c r="AD919" s="354"/>
      <c r="AE919" s="354"/>
      <c r="AF919" s="354"/>
      <c r="AG919" s="354"/>
      <c r="AH919" s="355">
        <v>1</v>
      </c>
      <c r="AI919" s="356"/>
      <c r="AJ919" s="356"/>
      <c r="AK919" s="356"/>
      <c r="AL919" s="357" t="s">
        <v>734</v>
      </c>
      <c r="AM919" s="358"/>
      <c r="AN919" s="358"/>
      <c r="AO919" s="359"/>
      <c r="AP919" s="360" t="s">
        <v>737</v>
      </c>
      <c r="AQ919" s="360"/>
      <c r="AR919" s="360"/>
      <c r="AS919" s="360"/>
      <c r="AT919" s="360"/>
      <c r="AU919" s="360"/>
      <c r="AV919" s="360"/>
      <c r="AW919" s="360"/>
      <c r="AX919" s="360"/>
    </row>
    <row r="920" spans="1:50" ht="50.1" customHeight="1" x14ac:dyDescent="0.15">
      <c r="A920" s="376">
        <v>18</v>
      </c>
      <c r="B920" s="376">
        <v>1</v>
      </c>
      <c r="C920" s="347" t="s">
        <v>672</v>
      </c>
      <c r="D920" s="347"/>
      <c r="E920" s="347"/>
      <c r="F920" s="347"/>
      <c r="G920" s="347"/>
      <c r="H920" s="347"/>
      <c r="I920" s="347"/>
      <c r="J920" s="348">
        <v>1013205001281</v>
      </c>
      <c r="K920" s="349"/>
      <c r="L920" s="349"/>
      <c r="M920" s="349"/>
      <c r="N920" s="349"/>
      <c r="O920" s="349"/>
      <c r="P920" s="362" t="s">
        <v>741</v>
      </c>
      <c r="Q920" s="350"/>
      <c r="R920" s="350"/>
      <c r="S920" s="350"/>
      <c r="T920" s="350"/>
      <c r="U920" s="350"/>
      <c r="V920" s="350"/>
      <c r="W920" s="350"/>
      <c r="X920" s="350"/>
      <c r="Y920" s="351">
        <v>133.19999999999999</v>
      </c>
      <c r="Z920" s="352"/>
      <c r="AA920" s="352"/>
      <c r="AB920" s="353"/>
      <c r="AC920" s="354"/>
      <c r="AD920" s="354"/>
      <c r="AE920" s="354"/>
      <c r="AF920" s="354"/>
      <c r="AG920" s="354"/>
      <c r="AH920" s="355" t="s">
        <v>736</v>
      </c>
      <c r="AI920" s="356"/>
      <c r="AJ920" s="356"/>
      <c r="AK920" s="356"/>
      <c r="AL920" s="357" t="s">
        <v>736</v>
      </c>
      <c r="AM920" s="358"/>
      <c r="AN920" s="358"/>
      <c r="AO920" s="359"/>
      <c r="AP920" s="360" t="s">
        <v>737</v>
      </c>
      <c r="AQ920" s="360"/>
      <c r="AR920" s="360"/>
      <c r="AS920" s="360"/>
      <c r="AT920" s="360"/>
      <c r="AU920" s="360"/>
      <c r="AV920" s="360"/>
      <c r="AW920" s="360"/>
      <c r="AX920" s="360"/>
    </row>
    <row r="921" spans="1:50" ht="50.1" customHeight="1" x14ac:dyDescent="0.15">
      <c r="A921" s="376">
        <v>19</v>
      </c>
      <c r="B921" s="376">
        <v>1</v>
      </c>
      <c r="C921" s="347" t="s">
        <v>672</v>
      </c>
      <c r="D921" s="347"/>
      <c r="E921" s="347"/>
      <c r="F921" s="347"/>
      <c r="G921" s="347"/>
      <c r="H921" s="347"/>
      <c r="I921" s="347"/>
      <c r="J921" s="348">
        <v>1013205001281</v>
      </c>
      <c r="K921" s="349"/>
      <c r="L921" s="349"/>
      <c r="M921" s="349"/>
      <c r="N921" s="349"/>
      <c r="O921" s="349"/>
      <c r="P921" s="350" t="s">
        <v>684</v>
      </c>
      <c r="Q921" s="350"/>
      <c r="R921" s="350"/>
      <c r="S921" s="350"/>
      <c r="T921" s="350"/>
      <c r="U921" s="350"/>
      <c r="V921" s="350"/>
      <c r="W921" s="350"/>
      <c r="X921" s="350"/>
      <c r="Y921" s="351">
        <v>125</v>
      </c>
      <c r="Z921" s="352"/>
      <c r="AA921" s="352"/>
      <c r="AB921" s="353"/>
      <c r="AC921" s="354" t="s">
        <v>501</v>
      </c>
      <c r="AD921" s="354"/>
      <c r="AE921" s="354"/>
      <c r="AF921" s="354"/>
      <c r="AG921" s="354"/>
      <c r="AH921" s="355">
        <v>1</v>
      </c>
      <c r="AI921" s="356"/>
      <c r="AJ921" s="356"/>
      <c r="AK921" s="356"/>
      <c r="AL921" s="357" t="s">
        <v>734</v>
      </c>
      <c r="AM921" s="358"/>
      <c r="AN921" s="358"/>
      <c r="AO921" s="359"/>
      <c r="AP921" s="360" t="s">
        <v>736</v>
      </c>
      <c r="AQ921" s="360"/>
      <c r="AR921" s="360"/>
      <c r="AS921" s="360"/>
      <c r="AT921" s="360"/>
      <c r="AU921" s="360"/>
      <c r="AV921" s="360"/>
      <c r="AW921" s="360"/>
      <c r="AX921" s="360"/>
    </row>
    <row r="922" spans="1:50" ht="50.1" customHeight="1" x14ac:dyDescent="0.15">
      <c r="A922" s="376">
        <v>20</v>
      </c>
      <c r="B922" s="376">
        <v>1</v>
      </c>
      <c r="C922" s="347" t="s">
        <v>672</v>
      </c>
      <c r="D922" s="347"/>
      <c r="E922" s="347"/>
      <c r="F922" s="347"/>
      <c r="G922" s="347"/>
      <c r="H922" s="347"/>
      <c r="I922" s="347"/>
      <c r="J922" s="348">
        <v>1013205001281</v>
      </c>
      <c r="K922" s="349"/>
      <c r="L922" s="349"/>
      <c r="M922" s="349"/>
      <c r="N922" s="349"/>
      <c r="O922" s="349"/>
      <c r="P922" s="350" t="s">
        <v>685</v>
      </c>
      <c r="Q922" s="350"/>
      <c r="R922" s="350"/>
      <c r="S922" s="350"/>
      <c r="T922" s="350"/>
      <c r="U922" s="350"/>
      <c r="V922" s="350"/>
      <c r="W922" s="350"/>
      <c r="X922" s="350"/>
      <c r="Y922" s="351">
        <v>8.1999999999999993</v>
      </c>
      <c r="Z922" s="352"/>
      <c r="AA922" s="352"/>
      <c r="AB922" s="353"/>
      <c r="AC922" s="354" t="s">
        <v>501</v>
      </c>
      <c r="AD922" s="354"/>
      <c r="AE922" s="354"/>
      <c r="AF922" s="354"/>
      <c r="AG922" s="354"/>
      <c r="AH922" s="355">
        <v>1</v>
      </c>
      <c r="AI922" s="356"/>
      <c r="AJ922" s="356"/>
      <c r="AK922" s="356"/>
      <c r="AL922" s="357" t="s">
        <v>734</v>
      </c>
      <c r="AM922" s="358"/>
      <c r="AN922" s="358"/>
      <c r="AO922" s="359"/>
      <c r="AP922" s="360" t="s">
        <v>736</v>
      </c>
      <c r="AQ922" s="360"/>
      <c r="AR922" s="360"/>
      <c r="AS922" s="360"/>
      <c r="AT922" s="360"/>
      <c r="AU922" s="360"/>
      <c r="AV922" s="360"/>
      <c r="AW922" s="360"/>
      <c r="AX922" s="360"/>
    </row>
    <row r="923" spans="1:50" ht="30" customHeight="1" x14ac:dyDescent="0.15">
      <c r="A923" s="376">
        <v>21</v>
      </c>
      <c r="B923" s="376">
        <v>1</v>
      </c>
      <c r="C923" s="347" t="s">
        <v>673</v>
      </c>
      <c r="D923" s="347"/>
      <c r="E923" s="347"/>
      <c r="F923" s="347"/>
      <c r="G923" s="347"/>
      <c r="H923" s="347"/>
      <c r="I923" s="347"/>
      <c r="J923" s="348">
        <v>7370005002147</v>
      </c>
      <c r="K923" s="349"/>
      <c r="L923" s="349"/>
      <c r="M923" s="349"/>
      <c r="N923" s="349"/>
      <c r="O923" s="349"/>
      <c r="P923" s="362" t="s">
        <v>736</v>
      </c>
      <c r="Q923" s="350"/>
      <c r="R923" s="350"/>
      <c r="S923" s="350"/>
      <c r="T923" s="350"/>
      <c r="U923" s="350"/>
      <c r="V923" s="350"/>
      <c r="W923" s="350"/>
      <c r="X923" s="350"/>
      <c r="Y923" s="351">
        <v>50.4</v>
      </c>
      <c r="Z923" s="352"/>
      <c r="AA923" s="352"/>
      <c r="AB923" s="353"/>
      <c r="AC923" s="354"/>
      <c r="AD923" s="354"/>
      <c r="AE923" s="354"/>
      <c r="AF923" s="354"/>
      <c r="AG923" s="354"/>
      <c r="AH923" s="355" t="s">
        <v>745</v>
      </c>
      <c r="AI923" s="356"/>
      <c r="AJ923" s="356"/>
      <c r="AK923" s="356"/>
      <c r="AL923" s="357" t="s">
        <v>745</v>
      </c>
      <c r="AM923" s="358"/>
      <c r="AN923" s="358"/>
      <c r="AO923" s="359"/>
      <c r="AP923" s="360" t="s">
        <v>736</v>
      </c>
      <c r="AQ923" s="360"/>
      <c r="AR923" s="360"/>
      <c r="AS923" s="360"/>
      <c r="AT923" s="360"/>
      <c r="AU923" s="360"/>
      <c r="AV923" s="360"/>
      <c r="AW923" s="360"/>
      <c r="AX923" s="360"/>
    </row>
    <row r="924" spans="1:50" ht="90" customHeight="1" x14ac:dyDescent="0.15">
      <c r="A924" s="376">
        <v>22</v>
      </c>
      <c r="B924" s="376">
        <v>1</v>
      </c>
      <c r="C924" s="347" t="s">
        <v>673</v>
      </c>
      <c r="D924" s="347"/>
      <c r="E924" s="347"/>
      <c r="F924" s="347"/>
      <c r="G924" s="347"/>
      <c r="H924" s="347"/>
      <c r="I924" s="347"/>
      <c r="J924" s="348">
        <v>7370005002147</v>
      </c>
      <c r="K924" s="349"/>
      <c r="L924" s="349"/>
      <c r="M924" s="349"/>
      <c r="N924" s="349"/>
      <c r="O924" s="349"/>
      <c r="P924" s="350" t="s">
        <v>686</v>
      </c>
      <c r="Q924" s="350"/>
      <c r="R924" s="350"/>
      <c r="S924" s="350"/>
      <c r="T924" s="350"/>
      <c r="U924" s="350"/>
      <c r="V924" s="350"/>
      <c r="W924" s="350"/>
      <c r="X924" s="350"/>
      <c r="Y924" s="351">
        <v>38</v>
      </c>
      <c r="Z924" s="352"/>
      <c r="AA924" s="352"/>
      <c r="AB924" s="353"/>
      <c r="AC924" s="354" t="s">
        <v>501</v>
      </c>
      <c r="AD924" s="354"/>
      <c r="AE924" s="354"/>
      <c r="AF924" s="354"/>
      <c r="AG924" s="354"/>
      <c r="AH924" s="355">
        <v>1</v>
      </c>
      <c r="AI924" s="356"/>
      <c r="AJ924" s="356"/>
      <c r="AK924" s="356"/>
      <c r="AL924" s="357" t="s">
        <v>734</v>
      </c>
      <c r="AM924" s="358"/>
      <c r="AN924" s="358"/>
      <c r="AO924" s="359"/>
      <c r="AP924" s="360" t="s">
        <v>737</v>
      </c>
      <c r="AQ924" s="360"/>
      <c r="AR924" s="360"/>
      <c r="AS924" s="360"/>
      <c r="AT924" s="360"/>
      <c r="AU924" s="360"/>
      <c r="AV924" s="360"/>
      <c r="AW924" s="360"/>
      <c r="AX924" s="360"/>
    </row>
    <row r="925" spans="1:50" ht="50.1" customHeight="1" x14ac:dyDescent="0.15">
      <c r="A925" s="376">
        <v>23</v>
      </c>
      <c r="B925" s="376">
        <v>1</v>
      </c>
      <c r="C925" s="347" t="s">
        <v>673</v>
      </c>
      <c r="D925" s="347"/>
      <c r="E925" s="347"/>
      <c r="F925" s="347"/>
      <c r="G925" s="347"/>
      <c r="H925" s="347"/>
      <c r="I925" s="347"/>
      <c r="J925" s="348">
        <v>7370005002147</v>
      </c>
      <c r="K925" s="349"/>
      <c r="L925" s="349"/>
      <c r="M925" s="349"/>
      <c r="N925" s="349"/>
      <c r="O925" s="349"/>
      <c r="P925" s="350" t="s">
        <v>677</v>
      </c>
      <c r="Q925" s="350"/>
      <c r="R925" s="350"/>
      <c r="S925" s="350"/>
      <c r="T925" s="350"/>
      <c r="U925" s="350"/>
      <c r="V925" s="350"/>
      <c r="W925" s="350"/>
      <c r="X925" s="350"/>
      <c r="Y925" s="351">
        <v>12.4</v>
      </c>
      <c r="Z925" s="352"/>
      <c r="AA925" s="352"/>
      <c r="AB925" s="353"/>
      <c r="AC925" s="354" t="s">
        <v>501</v>
      </c>
      <c r="AD925" s="354"/>
      <c r="AE925" s="354"/>
      <c r="AF925" s="354"/>
      <c r="AG925" s="354"/>
      <c r="AH925" s="355">
        <v>1</v>
      </c>
      <c r="AI925" s="356"/>
      <c r="AJ925" s="356"/>
      <c r="AK925" s="356"/>
      <c r="AL925" s="357" t="s">
        <v>734</v>
      </c>
      <c r="AM925" s="358"/>
      <c r="AN925" s="358"/>
      <c r="AO925" s="359"/>
      <c r="AP925" s="360" t="s">
        <v>736</v>
      </c>
      <c r="AQ925" s="360"/>
      <c r="AR925" s="360"/>
      <c r="AS925" s="360"/>
      <c r="AT925" s="360"/>
      <c r="AU925" s="360"/>
      <c r="AV925" s="360"/>
      <c r="AW925" s="360"/>
      <c r="AX925" s="360"/>
    </row>
    <row r="926" spans="1:50" ht="50.1" customHeight="1" x14ac:dyDescent="0.15">
      <c r="A926" s="376">
        <v>24</v>
      </c>
      <c r="B926" s="376">
        <v>1</v>
      </c>
      <c r="C926" s="347" t="s">
        <v>674</v>
      </c>
      <c r="D926" s="347"/>
      <c r="E926" s="347"/>
      <c r="F926" s="347"/>
      <c r="G926" s="347"/>
      <c r="H926" s="347"/>
      <c r="I926" s="347"/>
      <c r="J926" s="348">
        <v>1030005007111</v>
      </c>
      <c r="K926" s="349"/>
      <c r="L926" s="349"/>
      <c r="M926" s="349"/>
      <c r="N926" s="349"/>
      <c r="O926" s="349"/>
      <c r="P926" s="350" t="s">
        <v>687</v>
      </c>
      <c r="Q926" s="350"/>
      <c r="R926" s="350"/>
      <c r="S926" s="350"/>
      <c r="T926" s="350"/>
      <c r="U926" s="350"/>
      <c r="V926" s="350"/>
      <c r="W926" s="350"/>
      <c r="X926" s="350"/>
      <c r="Y926" s="351">
        <v>47</v>
      </c>
      <c r="Z926" s="352"/>
      <c r="AA926" s="352"/>
      <c r="AB926" s="353"/>
      <c r="AC926" s="354" t="s">
        <v>501</v>
      </c>
      <c r="AD926" s="354"/>
      <c r="AE926" s="354"/>
      <c r="AF926" s="354"/>
      <c r="AG926" s="354"/>
      <c r="AH926" s="355">
        <v>1</v>
      </c>
      <c r="AI926" s="356"/>
      <c r="AJ926" s="356"/>
      <c r="AK926" s="356"/>
      <c r="AL926" s="357" t="s">
        <v>734</v>
      </c>
      <c r="AM926" s="358"/>
      <c r="AN926" s="358"/>
      <c r="AO926" s="359"/>
      <c r="AP926" s="360" t="s">
        <v>736</v>
      </c>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737</v>
      </c>
      <c r="F1102" s="375"/>
      <c r="G1102" s="375"/>
      <c r="H1102" s="375"/>
      <c r="I1102" s="375"/>
      <c r="J1102" s="348" t="s">
        <v>736</v>
      </c>
      <c r="K1102" s="349"/>
      <c r="L1102" s="349"/>
      <c r="M1102" s="349"/>
      <c r="N1102" s="349"/>
      <c r="O1102" s="349"/>
      <c r="P1102" s="362" t="s">
        <v>741</v>
      </c>
      <c r="Q1102" s="350"/>
      <c r="R1102" s="350"/>
      <c r="S1102" s="350"/>
      <c r="T1102" s="350"/>
      <c r="U1102" s="350"/>
      <c r="V1102" s="350"/>
      <c r="W1102" s="350"/>
      <c r="X1102" s="350"/>
      <c r="Y1102" s="351" t="s">
        <v>742</v>
      </c>
      <c r="Z1102" s="352"/>
      <c r="AA1102" s="352"/>
      <c r="AB1102" s="353"/>
      <c r="AC1102" s="354"/>
      <c r="AD1102" s="354"/>
      <c r="AE1102" s="354"/>
      <c r="AF1102" s="354"/>
      <c r="AG1102" s="354"/>
      <c r="AH1102" s="355" t="s">
        <v>745</v>
      </c>
      <c r="AI1102" s="356"/>
      <c r="AJ1102" s="356"/>
      <c r="AK1102" s="356"/>
      <c r="AL1102" s="357" t="s">
        <v>736</v>
      </c>
      <c r="AM1102" s="358"/>
      <c r="AN1102" s="358"/>
      <c r="AO1102" s="359"/>
      <c r="AP1102" s="360" t="s">
        <v>736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customSheetViews>
    <customSheetView guid="{056B93A0-4E30-4FBD-9839-61DACFD30ECA}" scale="90" showPageBreaks="1" fitToPage="1" printArea="1" hiddenRows="1" view="pageBreakPreview" topLeftCell="A835">
      <selection activeCell="AC775" sqref="AC775"/>
      <rowBreaks count="5" manualBreakCount="5">
        <brk id="43" max="49" man="1"/>
        <brk id="151" max="49" man="1"/>
        <brk id="699" max="49" man="1"/>
        <brk id="718" max="49" man="1"/>
        <brk id="735"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16F3DB8F-CC3B-4869-96BB-737DB83F36F1}" scale="90" showPageBreaks="1" fitToPage="1" printArea="1" hiddenRows="1" view="pageBreakPreview" topLeftCell="A778">
      <selection activeCell="L795" sqref="L795:X795"/>
      <rowBreaks count="5" manualBreakCount="5">
        <brk id="43" max="49" man="1"/>
        <brk id="151" max="49" man="1"/>
        <brk id="699" max="49" man="1"/>
        <brk id="718" max="49" man="1"/>
        <brk id="735" max="49"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3"/>
  <headerFooter differentFirst="1" alignWithMargins="0"/>
  <rowBreaks count="6" manualBreakCount="6">
    <brk id="34" max="49" man="1"/>
    <brk id="151" max="49" man="1"/>
    <brk id="739" max="49" man="1"/>
    <brk id="832" max="49" man="1"/>
    <brk id="900" max="49" man="1"/>
    <brk id="923" max="49" man="1"/>
  </rowBreaks>
  <ignoredErrors>
    <ignoredError sqref="K739 N739 P739 T739 W739 Z739 AB739 AF739 AI739 AL739 AN739 P29 W29" unlockedFormula="1"/>
  </ignoredErrors>
  <drawing r:id="rId4"/>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569</v>
      </c>
      <c r="C2" s="13" t="str">
        <f>IF(B2="","",A2)</f>
        <v>医療分野の研究開発関連</v>
      </c>
      <c r="D2" s="13" t="str">
        <f>IF(C2="","",IF(D1&lt;&gt;"",CONCATENATE(D1,"、",C2),C2))</f>
        <v>医療分野の研究開発関連</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569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569</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569</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customSheetViews>
    <customSheetView guid="{056B93A0-4E30-4FBD-9839-61DACFD30ECA}" scale="115" hiddenColumns="1">
      <selection activeCell="L3" sqref="L3"/>
      <pageMargins left="0.7" right="0.7" top="0.75" bottom="0.75" header="0.3" footer="0.3"/>
      <pageSetup paperSize="9" orientation="portrait" r:id="rId1"/>
    </customSheetView>
    <customSheetView guid="{16F3DB8F-CC3B-4869-96BB-737DB83F36F1}" scale="115" hiddenColumns="1">
      <selection activeCell="L3" sqref="L3"/>
      <pageMargins left="0.7" right="0.7" top="0.75" bottom="0.75" header="0.3" footer="0.3"/>
      <pageSetup paperSize="9" orientation="portrait" r:id="rId2"/>
    </customSheetView>
  </customSheetViews>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8"/>
      <c r="Z2" s="832"/>
      <c r="AA2" s="833"/>
      <c r="AB2" s="1032" t="s">
        <v>11</v>
      </c>
      <c r="AC2" s="1033"/>
      <c r="AD2" s="1034"/>
      <c r="AE2" s="1038" t="s">
        <v>555</v>
      </c>
      <c r="AF2" s="1038"/>
      <c r="AG2" s="1038"/>
      <c r="AH2" s="1038"/>
      <c r="AI2" s="1038" t="s">
        <v>552</v>
      </c>
      <c r="AJ2" s="1038"/>
      <c r="AK2" s="1038"/>
      <c r="AL2" s="1038"/>
      <c r="AM2" s="1038" t="s">
        <v>526</v>
      </c>
      <c r="AN2" s="1038"/>
      <c r="AO2" s="1038"/>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5"/>
      <c r="I4" s="1005"/>
      <c r="J4" s="1005"/>
      <c r="K4" s="1005"/>
      <c r="L4" s="1005"/>
      <c r="M4" s="1005"/>
      <c r="N4" s="1005"/>
      <c r="O4" s="1006"/>
      <c r="P4" s="105"/>
      <c r="Q4" s="1013"/>
      <c r="R4" s="1013"/>
      <c r="S4" s="1013"/>
      <c r="T4" s="1013"/>
      <c r="U4" s="1013"/>
      <c r="V4" s="1013"/>
      <c r="W4" s="1013"/>
      <c r="X4" s="1014"/>
      <c r="Y4" s="1023" t="s">
        <v>12</v>
      </c>
      <c r="Z4" s="1024"/>
      <c r="AA4" s="1025"/>
      <c r="AB4" s="461"/>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5" t="s">
        <v>54</v>
      </c>
      <c r="Z5" s="1020"/>
      <c r="AA5" s="1021"/>
      <c r="AB5" s="523"/>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7"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8"/>
      <c r="Z9" s="832"/>
      <c r="AA9" s="833"/>
      <c r="AB9" s="1032" t="s">
        <v>11</v>
      </c>
      <c r="AC9" s="1033"/>
      <c r="AD9" s="1034"/>
      <c r="AE9" s="1038" t="s">
        <v>556</v>
      </c>
      <c r="AF9" s="1038"/>
      <c r="AG9" s="1038"/>
      <c r="AH9" s="1038"/>
      <c r="AI9" s="1038" t="s">
        <v>552</v>
      </c>
      <c r="AJ9" s="1038"/>
      <c r="AK9" s="1038"/>
      <c r="AL9" s="1038"/>
      <c r="AM9" s="1038" t="s">
        <v>526</v>
      </c>
      <c r="AN9" s="1038"/>
      <c r="AO9" s="1038"/>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1"/>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5" t="s">
        <v>54</v>
      </c>
      <c r="Z12" s="1020"/>
      <c r="AA12" s="1021"/>
      <c r="AB12" s="523"/>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7"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8"/>
      <c r="Z16" s="832"/>
      <c r="AA16" s="833"/>
      <c r="AB16" s="1032" t="s">
        <v>11</v>
      </c>
      <c r="AC16" s="1033"/>
      <c r="AD16" s="1034"/>
      <c r="AE16" s="1038" t="s">
        <v>555</v>
      </c>
      <c r="AF16" s="1038"/>
      <c r="AG16" s="1038"/>
      <c r="AH16" s="1038"/>
      <c r="AI16" s="1038" t="s">
        <v>553</v>
      </c>
      <c r="AJ16" s="1038"/>
      <c r="AK16" s="1038"/>
      <c r="AL16" s="1038"/>
      <c r="AM16" s="1038" t="s">
        <v>526</v>
      </c>
      <c r="AN16" s="1038"/>
      <c r="AO16" s="1038"/>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1"/>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5" t="s">
        <v>54</v>
      </c>
      <c r="Z19" s="1020"/>
      <c r="AA19" s="1021"/>
      <c r="AB19" s="523"/>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7"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8"/>
      <c r="Z23" s="832"/>
      <c r="AA23" s="833"/>
      <c r="AB23" s="1032" t="s">
        <v>11</v>
      </c>
      <c r="AC23" s="1033"/>
      <c r="AD23" s="1034"/>
      <c r="AE23" s="1038" t="s">
        <v>557</v>
      </c>
      <c r="AF23" s="1038"/>
      <c r="AG23" s="1038"/>
      <c r="AH23" s="1038"/>
      <c r="AI23" s="1038" t="s">
        <v>552</v>
      </c>
      <c r="AJ23" s="1038"/>
      <c r="AK23" s="1038"/>
      <c r="AL23" s="1038"/>
      <c r="AM23" s="1038" t="s">
        <v>526</v>
      </c>
      <c r="AN23" s="1038"/>
      <c r="AO23" s="1038"/>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1"/>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5" t="s">
        <v>54</v>
      </c>
      <c r="Z26" s="1020"/>
      <c r="AA26" s="1021"/>
      <c r="AB26" s="523"/>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7"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8"/>
      <c r="Z30" s="832"/>
      <c r="AA30" s="833"/>
      <c r="AB30" s="1032" t="s">
        <v>11</v>
      </c>
      <c r="AC30" s="1033"/>
      <c r="AD30" s="1034"/>
      <c r="AE30" s="1038" t="s">
        <v>555</v>
      </c>
      <c r="AF30" s="1038"/>
      <c r="AG30" s="1038"/>
      <c r="AH30" s="1038"/>
      <c r="AI30" s="1038" t="s">
        <v>552</v>
      </c>
      <c r="AJ30" s="1038"/>
      <c r="AK30" s="1038"/>
      <c r="AL30" s="1038"/>
      <c r="AM30" s="1038" t="s">
        <v>550</v>
      </c>
      <c r="AN30" s="1038"/>
      <c r="AO30" s="1038"/>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1"/>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5" t="s">
        <v>54</v>
      </c>
      <c r="Z33" s="1020"/>
      <c r="AA33" s="1021"/>
      <c r="AB33" s="523"/>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7"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8"/>
      <c r="Z37" s="832"/>
      <c r="AA37" s="833"/>
      <c r="AB37" s="1032" t="s">
        <v>11</v>
      </c>
      <c r="AC37" s="1033"/>
      <c r="AD37" s="1034"/>
      <c r="AE37" s="1038" t="s">
        <v>557</v>
      </c>
      <c r="AF37" s="1038"/>
      <c r="AG37" s="1038"/>
      <c r="AH37" s="1038"/>
      <c r="AI37" s="1038" t="s">
        <v>554</v>
      </c>
      <c r="AJ37" s="1038"/>
      <c r="AK37" s="1038"/>
      <c r="AL37" s="1038"/>
      <c r="AM37" s="1038" t="s">
        <v>551</v>
      </c>
      <c r="AN37" s="1038"/>
      <c r="AO37" s="1038"/>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1"/>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5" t="s">
        <v>54</v>
      </c>
      <c r="Z40" s="1020"/>
      <c r="AA40" s="1021"/>
      <c r="AB40" s="523"/>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7"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8"/>
      <c r="Z44" s="832"/>
      <c r="AA44" s="833"/>
      <c r="AB44" s="1032" t="s">
        <v>11</v>
      </c>
      <c r="AC44" s="1033"/>
      <c r="AD44" s="1034"/>
      <c r="AE44" s="1038" t="s">
        <v>555</v>
      </c>
      <c r="AF44" s="1038"/>
      <c r="AG44" s="1038"/>
      <c r="AH44" s="1038"/>
      <c r="AI44" s="1038" t="s">
        <v>552</v>
      </c>
      <c r="AJ44" s="1038"/>
      <c r="AK44" s="1038"/>
      <c r="AL44" s="1038"/>
      <c r="AM44" s="1038" t="s">
        <v>526</v>
      </c>
      <c r="AN44" s="1038"/>
      <c r="AO44" s="1038"/>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1"/>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5" t="s">
        <v>54</v>
      </c>
      <c r="Z47" s="1020"/>
      <c r="AA47" s="1021"/>
      <c r="AB47" s="523"/>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7"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8"/>
      <c r="Z51" s="832"/>
      <c r="AA51" s="833"/>
      <c r="AB51" s="560" t="s">
        <v>11</v>
      </c>
      <c r="AC51" s="1033"/>
      <c r="AD51" s="1034"/>
      <c r="AE51" s="1038" t="s">
        <v>555</v>
      </c>
      <c r="AF51" s="1038"/>
      <c r="AG51" s="1038"/>
      <c r="AH51" s="1038"/>
      <c r="AI51" s="1038" t="s">
        <v>552</v>
      </c>
      <c r="AJ51" s="1038"/>
      <c r="AK51" s="1038"/>
      <c r="AL51" s="1038"/>
      <c r="AM51" s="1038" t="s">
        <v>526</v>
      </c>
      <c r="AN51" s="1038"/>
      <c r="AO51" s="1038"/>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1"/>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5" t="s">
        <v>54</v>
      </c>
      <c r="Z54" s="1020"/>
      <c r="AA54" s="1021"/>
      <c r="AB54" s="523"/>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7"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8"/>
      <c r="Z58" s="832"/>
      <c r="AA58" s="833"/>
      <c r="AB58" s="1032" t="s">
        <v>11</v>
      </c>
      <c r="AC58" s="1033"/>
      <c r="AD58" s="1034"/>
      <c r="AE58" s="1038" t="s">
        <v>555</v>
      </c>
      <c r="AF58" s="1038"/>
      <c r="AG58" s="1038"/>
      <c r="AH58" s="1038"/>
      <c r="AI58" s="1038" t="s">
        <v>552</v>
      </c>
      <c r="AJ58" s="1038"/>
      <c r="AK58" s="1038"/>
      <c r="AL58" s="1038"/>
      <c r="AM58" s="1038" t="s">
        <v>526</v>
      </c>
      <c r="AN58" s="1038"/>
      <c r="AO58" s="1038"/>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1"/>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5" t="s">
        <v>54</v>
      </c>
      <c r="Z61" s="1020"/>
      <c r="AA61" s="1021"/>
      <c r="AB61" s="523"/>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7"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8"/>
      <c r="Z65" s="832"/>
      <c r="AA65" s="833"/>
      <c r="AB65" s="1032" t="s">
        <v>11</v>
      </c>
      <c r="AC65" s="1033"/>
      <c r="AD65" s="1034"/>
      <c r="AE65" s="1038" t="s">
        <v>555</v>
      </c>
      <c r="AF65" s="1038"/>
      <c r="AG65" s="1038"/>
      <c r="AH65" s="1038"/>
      <c r="AI65" s="1038" t="s">
        <v>552</v>
      </c>
      <c r="AJ65" s="1038"/>
      <c r="AK65" s="1038"/>
      <c r="AL65" s="1038"/>
      <c r="AM65" s="1038" t="s">
        <v>526</v>
      </c>
      <c r="AN65" s="1038"/>
      <c r="AO65" s="1038"/>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1"/>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5" t="s">
        <v>54</v>
      </c>
      <c r="Z68" s="1020"/>
      <c r="AA68" s="1021"/>
      <c r="AB68" s="523"/>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5" t="s">
        <v>13</v>
      </c>
      <c r="Z69" s="1020"/>
      <c r="AA69" s="1021"/>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customSheetViews>
    <customSheetView guid="{056B93A0-4E30-4FBD-9839-61DACFD30ECA}"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16F3DB8F-CC3B-4869-96BB-737DB83F36F1}"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election activeCell="AU20" sqref="AU20:AX2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8" t="s">
        <v>490</v>
      </c>
      <c r="H2" s="599"/>
      <c r="I2" s="599"/>
      <c r="J2" s="599"/>
      <c r="K2" s="599"/>
      <c r="L2" s="599"/>
      <c r="M2" s="599"/>
      <c r="N2" s="599"/>
      <c r="O2" s="599"/>
      <c r="P2" s="599"/>
      <c r="Q2" s="599"/>
      <c r="R2" s="599"/>
      <c r="S2" s="599"/>
      <c r="T2" s="599"/>
      <c r="U2" s="599"/>
      <c r="V2" s="599"/>
      <c r="W2" s="599"/>
      <c r="X2" s="599"/>
      <c r="Y2" s="599"/>
      <c r="Z2" s="599"/>
      <c r="AA2" s="599"/>
      <c r="AB2" s="600"/>
      <c r="AC2" s="598" t="s">
        <v>492</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1"/>
      <c r="B4" s="1052"/>
      <c r="C4" s="1052"/>
      <c r="D4" s="1052"/>
      <c r="E4" s="1052"/>
      <c r="F4" s="1053"/>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1"/>
      <c r="B5" s="1052"/>
      <c r="C5" s="1052"/>
      <c r="D5" s="1052"/>
      <c r="E5" s="1052"/>
      <c r="F5" s="1053"/>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1"/>
      <c r="B6" s="1052"/>
      <c r="C6" s="1052"/>
      <c r="D6" s="1052"/>
      <c r="E6" s="1052"/>
      <c r="F6" s="1053"/>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1"/>
      <c r="B7" s="1052"/>
      <c r="C7" s="1052"/>
      <c r="D7" s="1052"/>
      <c r="E7" s="1052"/>
      <c r="F7" s="1053"/>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1"/>
      <c r="B8" s="1052"/>
      <c r="C8" s="1052"/>
      <c r="D8" s="1052"/>
      <c r="E8" s="1052"/>
      <c r="F8" s="1053"/>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1"/>
      <c r="B9" s="1052"/>
      <c r="C9" s="1052"/>
      <c r="D9" s="1052"/>
      <c r="E9" s="1052"/>
      <c r="F9" s="1053"/>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1"/>
      <c r="B10" s="1052"/>
      <c r="C10" s="1052"/>
      <c r="D10" s="1052"/>
      <c r="E10" s="1052"/>
      <c r="F10" s="1053"/>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1"/>
      <c r="B11" s="1052"/>
      <c r="C11" s="1052"/>
      <c r="D11" s="1052"/>
      <c r="E11" s="1052"/>
      <c r="F11" s="1053"/>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1"/>
      <c r="B12" s="1052"/>
      <c r="C12" s="1052"/>
      <c r="D12" s="1052"/>
      <c r="E12" s="1052"/>
      <c r="F12" s="1053"/>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1"/>
      <c r="B13" s="1052"/>
      <c r="C13" s="1052"/>
      <c r="D13" s="1052"/>
      <c r="E13" s="1052"/>
      <c r="F13" s="1053"/>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1"/>
      <c r="B14" s="1052"/>
      <c r="C14" s="1052"/>
      <c r="D14" s="1052"/>
      <c r="E14" s="1052"/>
      <c r="F14" s="1053"/>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1"/>
      <c r="B15" s="1052"/>
      <c r="C15" s="1052"/>
      <c r="D15" s="1052"/>
      <c r="E15" s="1052"/>
      <c r="F15" s="1053"/>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1"/>
      <c r="B16" s="1052"/>
      <c r="C16" s="1052"/>
      <c r="D16" s="1052"/>
      <c r="E16" s="1052"/>
      <c r="F16" s="1053"/>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1"/>
      <c r="B17" s="1052"/>
      <c r="C17" s="1052"/>
      <c r="D17" s="1052"/>
      <c r="E17" s="1052"/>
      <c r="F17" s="1053"/>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1"/>
      <c r="B18" s="1052"/>
      <c r="C18" s="1052"/>
      <c r="D18" s="1052"/>
      <c r="E18" s="1052"/>
      <c r="F18" s="1053"/>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1"/>
      <c r="B19" s="1052"/>
      <c r="C19" s="1052"/>
      <c r="D19" s="1052"/>
      <c r="E19" s="1052"/>
      <c r="F19" s="1053"/>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1"/>
      <c r="B20" s="1052"/>
      <c r="C20" s="1052"/>
      <c r="D20" s="1052"/>
      <c r="E20" s="1052"/>
      <c r="F20" s="1053"/>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1"/>
      <c r="B21" s="1052"/>
      <c r="C21" s="1052"/>
      <c r="D21" s="1052"/>
      <c r="E21" s="1052"/>
      <c r="F21" s="1053"/>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1"/>
      <c r="B22" s="1052"/>
      <c r="C22" s="1052"/>
      <c r="D22" s="1052"/>
      <c r="E22" s="1052"/>
      <c r="F22" s="1053"/>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1"/>
      <c r="B23" s="1052"/>
      <c r="C23" s="1052"/>
      <c r="D23" s="1052"/>
      <c r="E23" s="1052"/>
      <c r="F23" s="1053"/>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1"/>
      <c r="B24" s="1052"/>
      <c r="C24" s="1052"/>
      <c r="D24" s="1052"/>
      <c r="E24" s="1052"/>
      <c r="F24" s="1053"/>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1"/>
      <c r="B25" s="1052"/>
      <c r="C25" s="1052"/>
      <c r="D25" s="1052"/>
      <c r="E25" s="1052"/>
      <c r="F25" s="1053"/>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1"/>
      <c r="B26" s="1052"/>
      <c r="C26" s="1052"/>
      <c r="D26" s="1052"/>
      <c r="E26" s="1052"/>
      <c r="F26" s="1053"/>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1"/>
      <c r="B27" s="1052"/>
      <c r="C27" s="1052"/>
      <c r="D27" s="1052"/>
      <c r="E27" s="1052"/>
      <c r="F27" s="1053"/>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1"/>
      <c r="B28" s="1052"/>
      <c r="C28" s="1052"/>
      <c r="D28" s="1052"/>
      <c r="E28" s="1052"/>
      <c r="F28" s="1053"/>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1"/>
      <c r="B29" s="1052"/>
      <c r="C29" s="1052"/>
      <c r="D29" s="1052"/>
      <c r="E29" s="1052"/>
      <c r="F29" s="1053"/>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1"/>
      <c r="B30" s="1052"/>
      <c r="C30" s="1052"/>
      <c r="D30" s="1052"/>
      <c r="E30" s="1052"/>
      <c r="F30" s="1053"/>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1"/>
      <c r="B31" s="1052"/>
      <c r="C31" s="1052"/>
      <c r="D31" s="1052"/>
      <c r="E31" s="1052"/>
      <c r="F31" s="1053"/>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1"/>
      <c r="B32" s="1052"/>
      <c r="C32" s="1052"/>
      <c r="D32" s="1052"/>
      <c r="E32" s="1052"/>
      <c r="F32" s="1053"/>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1"/>
      <c r="B33" s="1052"/>
      <c r="C33" s="1052"/>
      <c r="D33" s="1052"/>
      <c r="E33" s="1052"/>
      <c r="F33" s="1053"/>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1"/>
      <c r="B34" s="1052"/>
      <c r="C34" s="1052"/>
      <c r="D34" s="1052"/>
      <c r="E34" s="1052"/>
      <c r="F34" s="1053"/>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1"/>
      <c r="B35" s="1052"/>
      <c r="C35" s="1052"/>
      <c r="D35" s="1052"/>
      <c r="E35" s="1052"/>
      <c r="F35" s="1053"/>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1"/>
      <c r="B36" s="1052"/>
      <c r="C36" s="1052"/>
      <c r="D36" s="1052"/>
      <c r="E36" s="1052"/>
      <c r="F36" s="1053"/>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1"/>
      <c r="B37" s="1052"/>
      <c r="C37" s="1052"/>
      <c r="D37" s="1052"/>
      <c r="E37" s="1052"/>
      <c r="F37" s="1053"/>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1"/>
      <c r="B38" s="1052"/>
      <c r="C38" s="1052"/>
      <c r="D38" s="1052"/>
      <c r="E38" s="1052"/>
      <c r="F38" s="1053"/>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1"/>
      <c r="B39" s="1052"/>
      <c r="C39" s="1052"/>
      <c r="D39" s="1052"/>
      <c r="E39" s="1052"/>
      <c r="F39" s="1053"/>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1"/>
      <c r="B40" s="1052"/>
      <c r="C40" s="1052"/>
      <c r="D40" s="1052"/>
      <c r="E40" s="1052"/>
      <c r="F40" s="1053"/>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1"/>
      <c r="B41" s="1052"/>
      <c r="C41" s="1052"/>
      <c r="D41" s="1052"/>
      <c r="E41" s="1052"/>
      <c r="F41" s="1053"/>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1"/>
      <c r="B42" s="1052"/>
      <c r="C42" s="1052"/>
      <c r="D42" s="1052"/>
      <c r="E42" s="1052"/>
      <c r="F42" s="1053"/>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1"/>
      <c r="B43" s="1052"/>
      <c r="C43" s="1052"/>
      <c r="D43" s="1052"/>
      <c r="E43" s="1052"/>
      <c r="F43" s="1053"/>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1"/>
      <c r="B44" s="1052"/>
      <c r="C44" s="1052"/>
      <c r="D44" s="1052"/>
      <c r="E44" s="1052"/>
      <c r="F44" s="1053"/>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1"/>
      <c r="B45" s="1052"/>
      <c r="C45" s="1052"/>
      <c r="D45" s="1052"/>
      <c r="E45" s="1052"/>
      <c r="F45" s="1053"/>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1"/>
      <c r="B46" s="1052"/>
      <c r="C46" s="1052"/>
      <c r="D46" s="1052"/>
      <c r="E46" s="1052"/>
      <c r="F46" s="1053"/>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1"/>
      <c r="B47" s="1052"/>
      <c r="C47" s="1052"/>
      <c r="D47" s="1052"/>
      <c r="E47" s="1052"/>
      <c r="F47" s="1053"/>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1"/>
      <c r="B48" s="1052"/>
      <c r="C48" s="1052"/>
      <c r="D48" s="1052"/>
      <c r="E48" s="1052"/>
      <c r="F48" s="1053"/>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1"/>
      <c r="B49" s="1052"/>
      <c r="C49" s="1052"/>
      <c r="D49" s="1052"/>
      <c r="E49" s="1052"/>
      <c r="F49" s="1053"/>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1"/>
      <c r="B50" s="1052"/>
      <c r="C50" s="1052"/>
      <c r="D50" s="1052"/>
      <c r="E50" s="1052"/>
      <c r="F50" s="1053"/>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1"/>
      <c r="B51" s="1052"/>
      <c r="C51" s="1052"/>
      <c r="D51" s="1052"/>
      <c r="E51" s="1052"/>
      <c r="F51" s="1053"/>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1"/>
      <c r="B52" s="1052"/>
      <c r="C52" s="1052"/>
      <c r="D52" s="1052"/>
      <c r="E52" s="1052"/>
      <c r="F52" s="1053"/>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1"/>
      <c r="B56" s="1052"/>
      <c r="C56" s="1052"/>
      <c r="D56" s="1052"/>
      <c r="E56" s="1052"/>
      <c r="F56" s="1053"/>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1"/>
      <c r="B57" s="1052"/>
      <c r="C57" s="1052"/>
      <c r="D57" s="1052"/>
      <c r="E57" s="1052"/>
      <c r="F57" s="1053"/>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1"/>
      <c r="B58" s="1052"/>
      <c r="C58" s="1052"/>
      <c r="D58" s="1052"/>
      <c r="E58" s="1052"/>
      <c r="F58" s="1053"/>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1"/>
      <c r="B59" s="1052"/>
      <c r="C59" s="1052"/>
      <c r="D59" s="1052"/>
      <c r="E59" s="1052"/>
      <c r="F59" s="1053"/>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1"/>
      <c r="B60" s="1052"/>
      <c r="C60" s="1052"/>
      <c r="D60" s="1052"/>
      <c r="E60" s="1052"/>
      <c r="F60" s="1053"/>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1"/>
      <c r="B61" s="1052"/>
      <c r="C61" s="1052"/>
      <c r="D61" s="1052"/>
      <c r="E61" s="1052"/>
      <c r="F61" s="1053"/>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1"/>
      <c r="B62" s="1052"/>
      <c r="C62" s="1052"/>
      <c r="D62" s="1052"/>
      <c r="E62" s="1052"/>
      <c r="F62" s="1053"/>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1"/>
      <c r="B63" s="1052"/>
      <c r="C63" s="1052"/>
      <c r="D63" s="1052"/>
      <c r="E63" s="1052"/>
      <c r="F63" s="1053"/>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1"/>
      <c r="B64" s="1052"/>
      <c r="C64" s="1052"/>
      <c r="D64" s="1052"/>
      <c r="E64" s="1052"/>
      <c r="F64" s="1053"/>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1"/>
      <c r="B65" s="1052"/>
      <c r="C65" s="1052"/>
      <c r="D65" s="1052"/>
      <c r="E65" s="1052"/>
      <c r="F65" s="1053"/>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1"/>
      <c r="B66" s="1052"/>
      <c r="C66" s="1052"/>
      <c r="D66" s="1052"/>
      <c r="E66" s="1052"/>
      <c r="F66" s="1053"/>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1"/>
      <c r="B67" s="1052"/>
      <c r="C67" s="1052"/>
      <c r="D67" s="1052"/>
      <c r="E67" s="1052"/>
      <c r="F67" s="1053"/>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1"/>
      <c r="B68" s="1052"/>
      <c r="C68" s="1052"/>
      <c r="D68" s="1052"/>
      <c r="E68" s="1052"/>
      <c r="F68" s="1053"/>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1"/>
      <c r="B69" s="1052"/>
      <c r="C69" s="1052"/>
      <c r="D69" s="1052"/>
      <c r="E69" s="1052"/>
      <c r="F69" s="1053"/>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1"/>
      <c r="B70" s="1052"/>
      <c r="C70" s="1052"/>
      <c r="D70" s="1052"/>
      <c r="E70" s="1052"/>
      <c r="F70" s="1053"/>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1"/>
      <c r="B71" s="1052"/>
      <c r="C71" s="1052"/>
      <c r="D71" s="1052"/>
      <c r="E71" s="1052"/>
      <c r="F71" s="1053"/>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1"/>
      <c r="B72" s="1052"/>
      <c r="C72" s="1052"/>
      <c r="D72" s="1052"/>
      <c r="E72" s="1052"/>
      <c r="F72" s="1053"/>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1"/>
      <c r="B73" s="1052"/>
      <c r="C73" s="1052"/>
      <c r="D73" s="1052"/>
      <c r="E73" s="1052"/>
      <c r="F73" s="1053"/>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1"/>
      <c r="B74" s="1052"/>
      <c r="C74" s="1052"/>
      <c r="D74" s="1052"/>
      <c r="E74" s="1052"/>
      <c r="F74" s="1053"/>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1"/>
      <c r="B75" s="1052"/>
      <c r="C75" s="1052"/>
      <c r="D75" s="1052"/>
      <c r="E75" s="1052"/>
      <c r="F75" s="1053"/>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1"/>
      <c r="B76" s="1052"/>
      <c r="C76" s="1052"/>
      <c r="D76" s="1052"/>
      <c r="E76" s="1052"/>
      <c r="F76" s="1053"/>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1"/>
      <c r="B77" s="1052"/>
      <c r="C77" s="1052"/>
      <c r="D77" s="1052"/>
      <c r="E77" s="1052"/>
      <c r="F77" s="1053"/>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1"/>
      <c r="B78" s="1052"/>
      <c r="C78" s="1052"/>
      <c r="D78" s="1052"/>
      <c r="E78" s="1052"/>
      <c r="F78" s="1053"/>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1"/>
      <c r="B79" s="1052"/>
      <c r="C79" s="1052"/>
      <c r="D79" s="1052"/>
      <c r="E79" s="1052"/>
      <c r="F79" s="1053"/>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1"/>
      <c r="B80" s="1052"/>
      <c r="C80" s="1052"/>
      <c r="D80" s="1052"/>
      <c r="E80" s="1052"/>
      <c r="F80" s="1053"/>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1"/>
      <c r="B81" s="1052"/>
      <c r="C81" s="1052"/>
      <c r="D81" s="1052"/>
      <c r="E81" s="1052"/>
      <c r="F81" s="1053"/>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1"/>
      <c r="B82" s="1052"/>
      <c r="C82" s="1052"/>
      <c r="D82" s="1052"/>
      <c r="E82" s="1052"/>
      <c r="F82" s="1053"/>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1"/>
      <c r="B83" s="1052"/>
      <c r="C83" s="1052"/>
      <c r="D83" s="1052"/>
      <c r="E83" s="1052"/>
      <c r="F83" s="1053"/>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1"/>
      <c r="B84" s="1052"/>
      <c r="C84" s="1052"/>
      <c r="D84" s="1052"/>
      <c r="E84" s="1052"/>
      <c r="F84" s="1053"/>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1"/>
      <c r="B85" s="1052"/>
      <c r="C85" s="1052"/>
      <c r="D85" s="1052"/>
      <c r="E85" s="1052"/>
      <c r="F85" s="1053"/>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1"/>
      <c r="B86" s="1052"/>
      <c r="C86" s="1052"/>
      <c r="D86" s="1052"/>
      <c r="E86" s="1052"/>
      <c r="F86" s="1053"/>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1"/>
      <c r="B87" s="1052"/>
      <c r="C87" s="1052"/>
      <c r="D87" s="1052"/>
      <c r="E87" s="1052"/>
      <c r="F87" s="1053"/>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1"/>
      <c r="B88" s="1052"/>
      <c r="C88" s="1052"/>
      <c r="D88" s="1052"/>
      <c r="E88" s="1052"/>
      <c r="F88" s="1053"/>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1"/>
      <c r="B89" s="1052"/>
      <c r="C89" s="1052"/>
      <c r="D89" s="1052"/>
      <c r="E89" s="1052"/>
      <c r="F89" s="1053"/>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1"/>
      <c r="B90" s="1052"/>
      <c r="C90" s="1052"/>
      <c r="D90" s="1052"/>
      <c r="E90" s="1052"/>
      <c r="F90" s="1053"/>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1"/>
      <c r="B91" s="1052"/>
      <c r="C91" s="1052"/>
      <c r="D91" s="1052"/>
      <c r="E91" s="1052"/>
      <c r="F91" s="1053"/>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1"/>
      <c r="B92" s="1052"/>
      <c r="C92" s="1052"/>
      <c r="D92" s="1052"/>
      <c r="E92" s="1052"/>
      <c r="F92" s="1053"/>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1"/>
      <c r="B93" s="1052"/>
      <c r="C93" s="1052"/>
      <c r="D93" s="1052"/>
      <c r="E93" s="1052"/>
      <c r="F93" s="1053"/>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1"/>
      <c r="B94" s="1052"/>
      <c r="C94" s="1052"/>
      <c r="D94" s="1052"/>
      <c r="E94" s="1052"/>
      <c r="F94" s="1053"/>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1"/>
      <c r="B95" s="1052"/>
      <c r="C95" s="1052"/>
      <c r="D95" s="1052"/>
      <c r="E95" s="1052"/>
      <c r="F95" s="1053"/>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1"/>
      <c r="B96" s="1052"/>
      <c r="C96" s="1052"/>
      <c r="D96" s="1052"/>
      <c r="E96" s="1052"/>
      <c r="F96" s="1053"/>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1"/>
      <c r="B97" s="1052"/>
      <c r="C97" s="1052"/>
      <c r="D97" s="1052"/>
      <c r="E97" s="1052"/>
      <c r="F97" s="1053"/>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1"/>
      <c r="B98" s="1052"/>
      <c r="C98" s="1052"/>
      <c r="D98" s="1052"/>
      <c r="E98" s="1052"/>
      <c r="F98" s="1053"/>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1"/>
      <c r="B99" s="1052"/>
      <c r="C99" s="1052"/>
      <c r="D99" s="1052"/>
      <c r="E99" s="1052"/>
      <c r="F99" s="1053"/>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1"/>
      <c r="B100" s="1052"/>
      <c r="C100" s="1052"/>
      <c r="D100" s="1052"/>
      <c r="E100" s="1052"/>
      <c r="F100" s="1053"/>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1"/>
      <c r="B101" s="1052"/>
      <c r="C101" s="1052"/>
      <c r="D101" s="1052"/>
      <c r="E101" s="1052"/>
      <c r="F101" s="1053"/>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1"/>
      <c r="B102" s="1052"/>
      <c r="C102" s="1052"/>
      <c r="D102" s="1052"/>
      <c r="E102" s="1052"/>
      <c r="F102" s="1053"/>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1"/>
      <c r="B103" s="1052"/>
      <c r="C103" s="1052"/>
      <c r="D103" s="1052"/>
      <c r="E103" s="1052"/>
      <c r="F103" s="1053"/>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1"/>
      <c r="B104" s="1052"/>
      <c r="C104" s="1052"/>
      <c r="D104" s="1052"/>
      <c r="E104" s="1052"/>
      <c r="F104" s="1053"/>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1"/>
      <c r="B105" s="1052"/>
      <c r="C105" s="1052"/>
      <c r="D105" s="1052"/>
      <c r="E105" s="1052"/>
      <c r="F105" s="1053"/>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1"/>
      <c r="B109" s="1052"/>
      <c r="C109" s="1052"/>
      <c r="D109" s="1052"/>
      <c r="E109" s="1052"/>
      <c r="F109" s="1053"/>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1"/>
      <c r="B110" s="1052"/>
      <c r="C110" s="1052"/>
      <c r="D110" s="1052"/>
      <c r="E110" s="1052"/>
      <c r="F110" s="1053"/>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1"/>
      <c r="B111" s="1052"/>
      <c r="C111" s="1052"/>
      <c r="D111" s="1052"/>
      <c r="E111" s="1052"/>
      <c r="F111" s="1053"/>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1"/>
      <c r="B112" s="1052"/>
      <c r="C112" s="1052"/>
      <c r="D112" s="1052"/>
      <c r="E112" s="1052"/>
      <c r="F112" s="1053"/>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1"/>
      <c r="B113" s="1052"/>
      <c r="C113" s="1052"/>
      <c r="D113" s="1052"/>
      <c r="E113" s="1052"/>
      <c r="F113" s="1053"/>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1"/>
      <c r="B114" s="1052"/>
      <c r="C114" s="1052"/>
      <c r="D114" s="1052"/>
      <c r="E114" s="1052"/>
      <c r="F114" s="1053"/>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1"/>
      <c r="B115" s="1052"/>
      <c r="C115" s="1052"/>
      <c r="D115" s="1052"/>
      <c r="E115" s="1052"/>
      <c r="F115" s="1053"/>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1"/>
      <c r="B116" s="1052"/>
      <c r="C116" s="1052"/>
      <c r="D116" s="1052"/>
      <c r="E116" s="1052"/>
      <c r="F116" s="1053"/>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1"/>
      <c r="B117" s="1052"/>
      <c r="C117" s="1052"/>
      <c r="D117" s="1052"/>
      <c r="E117" s="1052"/>
      <c r="F117" s="1053"/>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1"/>
      <c r="B118" s="1052"/>
      <c r="C118" s="1052"/>
      <c r="D118" s="1052"/>
      <c r="E118" s="1052"/>
      <c r="F118" s="1053"/>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1"/>
      <c r="B119" s="1052"/>
      <c r="C119" s="1052"/>
      <c r="D119" s="1052"/>
      <c r="E119" s="1052"/>
      <c r="F119" s="1053"/>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1"/>
      <c r="B120" s="1052"/>
      <c r="C120" s="1052"/>
      <c r="D120" s="1052"/>
      <c r="E120" s="1052"/>
      <c r="F120" s="1053"/>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1"/>
      <c r="B121" s="1052"/>
      <c r="C121" s="1052"/>
      <c r="D121" s="1052"/>
      <c r="E121" s="1052"/>
      <c r="F121" s="1053"/>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1"/>
      <c r="B122" s="1052"/>
      <c r="C122" s="1052"/>
      <c r="D122" s="1052"/>
      <c r="E122" s="1052"/>
      <c r="F122" s="1053"/>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1"/>
      <c r="B123" s="1052"/>
      <c r="C123" s="1052"/>
      <c r="D123" s="1052"/>
      <c r="E123" s="1052"/>
      <c r="F123" s="1053"/>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1"/>
      <c r="B124" s="1052"/>
      <c r="C124" s="1052"/>
      <c r="D124" s="1052"/>
      <c r="E124" s="1052"/>
      <c r="F124" s="1053"/>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1"/>
      <c r="B125" s="1052"/>
      <c r="C125" s="1052"/>
      <c r="D125" s="1052"/>
      <c r="E125" s="1052"/>
      <c r="F125" s="1053"/>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1"/>
      <c r="B126" s="1052"/>
      <c r="C126" s="1052"/>
      <c r="D126" s="1052"/>
      <c r="E126" s="1052"/>
      <c r="F126" s="1053"/>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1"/>
      <c r="B127" s="1052"/>
      <c r="C127" s="1052"/>
      <c r="D127" s="1052"/>
      <c r="E127" s="1052"/>
      <c r="F127" s="1053"/>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1"/>
      <c r="B128" s="1052"/>
      <c r="C128" s="1052"/>
      <c r="D128" s="1052"/>
      <c r="E128" s="1052"/>
      <c r="F128" s="1053"/>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1"/>
      <c r="B129" s="1052"/>
      <c r="C129" s="1052"/>
      <c r="D129" s="1052"/>
      <c r="E129" s="1052"/>
      <c r="F129" s="1053"/>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1"/>
      <c r="B130" s="1052"/>
      <c r="C130" s="1052"/>
      <c r="D130" s="1052"/>
      <c r="E130" s="1052"/>
      <c r="F130" s="1053"/>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1"/>
      <c r="B131" s="1052"/>
      <c r="C131" s="1052"/>
      <c r="D131" s="1052"/>
      <c r="E131" s="1052"/>
      <c r="F131" s="1053"/>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1"/>
      <c r="B132" s="1052"/>
      <c r="C132" s="1052"/>
      <c r="D132" s="1052"/>
      <c r="E132" s="1052"/>
      <c r="F132" s="1053"/>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1"/>
      <c r="B133" s="1052"/>
      <c r="C133" s="1052"/>
      <c r="D133" s="1052"/>
      <c r="E133" s="1052"/>
      <c r="F133" s="1053"/>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1"/>
      <c r="B134" s="1052"/>
      <c r="C134" s="1052"/>
      <c r="D134" s="1052"/>
      <c r="E134" s="1052"/>
      <c r="F134" s="1053"/>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1"/>
      <c r="B135" s="1052"/>
      <c r="C135" s="1052"/>
      <c r="D135" s="1052"/>
      <c r="E135" s="1052"/>
      <c r="F135" s="1053"/>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1"/>
      <c r="B136" s="1052"/>
      <c r="C136" s="1052"/>
      <c r="D136" s="1052"/>
      <c r="E136" s="1052"/>
      <c r="F136" s="1053"/>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1"/>
      <c r="B137" s="1052"/>
      <c r="C137" s="1052"/>
      <c r="D137" s="1052"/>
      <c r="E137" s="1052"/>
      <c r="F137" s="1053"/>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1"/>
      <c r="B138" s="1052"/>
      <c r="C138" s="1052"/>
      <c r="D138" s="1052"/>
      <c r="E138" s="1052"/>
      <c r="F138" s="1053"/>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1"/>
      <c r="B139" s="1052"/>
      <c r="C139" s="1052"/>
      <c r="D139" s="1052"/>
      <c r="E139" s="1052"/>
      <c r="F139" s="1053"/>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1"/>
      <c r="B140" s="1052"/>
      <c r="C140" s="1052"/>
      <c r="D140" s="1052"/>
      <c r="E140" s="1052"/>
      <c r="F140" s="1053"/>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1"/>
      <c r="B141" s="1052"/>
      <c r="C141" s="1052"/>
      <c r="D141" s="1052"/>
      <c r="E141" s="1052"/>
      <c r="F141" s="1053"/>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1"/>
      <c r="B142" s="1052"/>
      <c r="C142" s="1052"/>
      <c r="D142" s="1052"/>
      <c r="E142" s="1052"/>
      <c r="F142" s="1053"/>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1"/>
      <c r="B143" s="1052"/>
      <c r="C143" s="1052"/>
      <c r="D143" s="1052"/>
      <c r="E143" s="1052"/>
      <c r="F143" s="1053"/>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1"/>
      <c r="B144" s="1052"/>
      <c r="C144" s="1052"/>
      <c r="D144" s="1052"/>
      <c r="E144" s="1052"/>
      <c r="F144" s="1053"/>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1"/>
      <c r="B145" s="1052"/>
      <c r="C145" s="1052"/>
      <c r="D145" s="1052"/>
      <c r="E145" s="1052"/>
      <c r="F145" s="1053"/>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1"/>
      <c r="B146" s="1052"/>
      <c r="C146" s="1052"/>
      <c r="D146" s="1052"/>
      <c r="E146" s="1052"/>
      <c r="F146" s="1053"/>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1"/>
      <c r="B147" s="1052"/>
      <c r="C147" s="1052"/>
      <c r="D147" s="1052"/>
      <c r="E147" s="1052"/>
      <c r="F147" s="1053"/>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1"/>
      <c r="B148" s="1052"/>
      <c r="C148" s="1052"/>
      <c r="D148" s="1052"/>
      <c r="E148" s="1052"/>
      <c r="F148" s="1053"/>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1"/>
      <c r="B149" s="1052"/>
      <c r="C149" s="1052"/>
      <c r="D149" s="1052"/>
      <c r="E149" s="1052"/>
      <c r="F149" s="1053"/>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1"/>
      <c r="B150" s="1052"/>
      <c r="C150" s="1052"/>
      <c r="D150" s="1052"/>
      <c r="E150" s="1052"/>
      <c r="F150" s="1053"/>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1"/>
      <c r="B151" s="1052"/>
      <c r="C151" s="1052"/>
      <c r="D151" s="1052"/>
      <c r="E151" s="1052"/>
      <c r="F151" s="1053"/>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1"/>
      <c r="B152" s="1052"/>
      <c r="C152" s="1052"/>
      <c r="D152" s="1052"/>
      <c r="E152" s="1052"/>
      <c r="F152" s="1053"/>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1"/>
      <c r="B153" s="1052"/>
      <c r="C153" s="1052"/>
      <c r="D153" s="1052"/>
      <c r="E153" s="1052"/>
      <c r="F153" s="1053"/>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1"/>
      <c r="B154" s="1052"/>
      <c r="C154" s="1052"/>
      <c r="D154" s="1052"/>
      <c r="E154" s="1052"/>
      <c r="F154" s="1053"/>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1"/>
      <c r="B155" s="1052"/>
      <c r="C155" s="1052"/>
      <c r="D155" s="1052"/>
      <c r="E155" s="1052"/>
      <c r="F155" s="1053"/>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1"/>
      <c r="B156" s="1052"/>
      <c r="C156" s="1052"/>
      <c r="D156" s="1052"/>
      <c r="E156" s="1052"/>
      <c r="F156" s="1053"/>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1"/>
      <c r="B157" s="1052"/>
      <c r="C157" s="1052"/>
      <c r="D157" s="1052"/>
      <c r="E157" s="1052"/>
      <c r="F157" s="1053"/>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1"/>
      <c r="B158" s="1052"/>
      <c r="C158" s="1052"/>
      <c r="D158" s="1052"/>
      <c r="E158" s="1052"/>
      <c r="F158" s="1053"/>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1"/>
      <c r="B162" s="1052"/>
      <c r="C162" s="1052"/>
      <c r="D162" s="1052"/>
      <c r="E162" s="1052"/>
      <c r="F162" s="1053"/>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1"/>
      <c r="B163" s="1052"/>
      <c r="C163" s="1052"/>
      <c r="D163" s="1052"/>
      <c r="E163" s="1052"/>
      <c r="F163" s="1053"/>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1"/>
      <c r="B164" s="1052"/>
      <c r="C164" s="1052"/>
      <c r="D164" s="1052"/>
      <c r="E164" s="1052"/>
      <c r="F164" s="1053"/>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1"/>
      <c r="B165" s="1052"/>
      <c r="C165" s="1052"/>
      <c r="D165" s="1052"/>
      <c r="E165" s="1052"/>
      <c r="F165" s="1053"/>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1"/>
      <c r="B166" s="1052"/>
      <c r="C166" s="1052"/>
      <c r="D166" s="1052"/>
      <c r="E166" s="1052"/>
      <c r="F166" s="1053"/>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1"/>
      <c r="B167" s="1052"/>
      <c r="C167" s="1052"/>
      <c r="D167" s="1052"/>
      <c r="E167" s="1052"/>
      <c r="F167" s="1053"/>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1"/>
      <c r="B168" s="1052"/>
      <c r="C168" s="1052"/>
      <c r="D168" s="1052"/>
      <c r="E168" s="1052"/>
      <c r="F168" s="1053"/>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1"/>
      <c r="B169" s="1052"/>
      <c r="C169" s="1052"/>
      <c r="D169" s="1052"/>
      <c r="E169" s="1052"/>
      <c r="F169" s="1053"/>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1"/>
      <c r="B170" s="1052"/>
      <c r="C170" s="1052"/>
      <c r="D170" s="1052"/>
      <c r="E170" s="1052"/>
      <c r="F170" s="1053"/>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1"/>
      <c r="B171" s="1052"/>
      <c r="C171" s="1052"/>
      <c r="D171" s="1052"/>
      <c r="E171" s="1052"/>
      <c r="F171" s="1053"/>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1"/>
      <c r="B172" s="1052"/>
      <c r="C172" s="1052"/>
      <c r="D172" s="1052"/>
      <c r="E172" s="1052"/>
      <c r="F172" s="1053"/>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1"/>
      <c r="B173" s="1052"/>
      <c r="C173" s="1052"/>
      <c r="D173" s="1052"/>
      <c r="E173" s="1052"/>
      <c r="F173" s="1053"/>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1"/>
      <c r="B174" s="1052"/>
      <c r="C174" s="1052"/>
      <c r="D174" s="1052"/>
      <c r="E174" s="1052"/>
      <c r="F174" s="1053"/>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1"/>
      <c r="B175" s="1052"/>
      <c r="C175" s="1052"/>
      <c r="D175" s="1052"/>
      <c r="E175" s="1052"/>
      <c r="F175" s="1053"/>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1"/>
      <c r="B176" s="1052"/>
      <c r="C176" s="1052"/>
      <c r="D176" s="1052"/>
      <c r="E176" s="1052"/>
      <c r="F176" s="1053"/>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1"/>
      <c r="B177" s="1052"/>
      <c r="C177" s="1052"/>
      <c r="D177" s="1052"/>
      <c r="E177" s="1052"/>
      <c r="F177" s="1053"/>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1"/>
      <c r="B178" s="1052"/>
      <c r="C178" s="1052"/>
      <c r="D178" s="1052"/>
      <c r="E178" s="1052"/>
      <c r="F178" s="1053"/>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1"/>
      <c r="B179" s="1052"/>
      <c r="C179" s="1052"/>
      <c r="D179" s="1052"/>
      <c r="E179" s="1052"/>
      <c r="F179" s="1053"/>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1"/>
      <c r="B180" s="1052"/>
      <c r="C180" s="1052"/>
      <c r="D180" s="1052"/>
      <c r="E180" s="1052"/>
      <c r="F180" s="1053"/>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1"/>
      <c r="B181" s="1052"/>
      <c r="C181" s="1052"/>
      <c r="D181" s="1052"/>
      <c r="E181" s="1052"/>
      <c r="F181" s="1053"/>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1"/>
      <c r="B182" s="1052"/>
      <c r="C182" s="1052"/>
      <c r="D182" s="1052"/>
      <c r="E182" s="1052"/>
      <c r="F182" s="1053"/>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1"/>
      <c r="B183" s="1052"/>
      <c r="C183" s="1052"/>
      <c r="D183" s="1052"/>
      <c r="E183" s="1052"/>
      <c r="F183" s="1053"/>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1"/>
      <c r="B184" s="1052"/>
      <c r="C184" s="1052"/>
      <c r="D184" s="1052"/>
      <c r="E184" s="1052"/>
      <c r="F184" s="1053"/>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1"/>
      <c r="B185" s="1052"/>
      <c r="C185" s="1052"/>
      <c r="D185" s="1052"/>
      <c r="E185" s="1052"/>
      <c r="F185" s="1053"/>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1"/>
      <c r="B186" s="1052"/>
      <c r="C186" s="1052"/>
      <c r="D186" s="1052"/>
      <c r="E186" s="1052"/>
      <c r="F186" s="1053"/>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1"/>
      <c r="B187" s="1052"/>
      <c r="C187" s="1052"/>
      <c r="D187" s="1052"/>
      <c r="E187" s="1052"/>
      <c r="F187" s="1053"/>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1"/>
      <c r="B188" s="1052"/>
      <c r="C188" s="1052"/>
      <c r="D188" s="1052"/>
      <c r="E188" s="1052"/>
      <c r="F188" s="1053"/>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1"/>
      <c r="B189" s="1052"/>
      <c r="C189" s="1052"/>
      <c r="D189" s="1052"/>
      <c r="E189" s="1052"/>
      <c r="F189" s="1053"/>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1"/>
      <c r="B190" s="1052"/>
      <c r="C190" s="1052"/>
      <c r="D190" s="1052"/>
      <c r="E190" s="1052"/>
      <c r="F190" s="1053"/>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1"/>
      <c r="B191" s="1052"/>
      <c r="C191" s="1052"/>
      <c r="D191" s="1052"/>
      <c r="E191" s="1052"/>
      <c r="F191" s="1053"/>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1"/>
      <c r="B192" s="1052"/>
      <c r="C192" s="1052"/>
      <c r="D192" s="1052"/>
      <c r="E192" s="1052"/>
      <c r="F192" s="1053"/>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1"/>
      <c r="B193" s="1052"/>
      <c r="C193" s="1052"/>
      <c r="D193" s="1052"/>
      <c r="E193" s="1052"/>
      <c r="F193" s="1053"/>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1"/>
      <c r="B194" s="1052"/>
      <c r="C194" s="1052"/>
      <c r="D194" s="1052"/>
      <c r="E194" s="1052"/>
      <c r="F194" s="1053"/>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1"/>
      <c r="B195" s="1052"/>
      <c r="C195" s="1052"/>
      <c r="D195" s="1052"/>
      <c r="E195" s="1052"/>
      <c r="F195" s="1053"/>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1"/>
      <c r="B196" s="1052"/>
      <c r="C196" s="1052"/>
      <c r="D196" s="1052"/>
      <c r="E196" s="1052"/>
      <c r="F196" s="1053"/>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1"/>
      <c r="B197" s="1052"/>
      <c r="C197" s="1052"/>
      <c r="D197" s="1052"/>
      <c r="E197" s="1052"/>
      <c r="F197" s="1053"/>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1"/>
      <c r="B198" s="1052"/>
      <c r="C198" s="1052"/>
      <c r="D198" s="1052"/>
      <c r="E198" s="1052"/>
      <c r="F198" s="1053"/>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1"/>
      <c r="B199" s="1052"/>
      <c r="C199" s="1052"/>
      <c r="D199" s="1052"/>
      <c r="E199" s="1052"/>
      <c r="F199" s="1053"/>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1"/>
      <c r="B200" s="1052"/>
      <c r="C200" s="1052"/>
      <c r="D200" s="1052"/>
      <c r="E200" s="1052"/>
      <c r="F200" s="1053"/>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1"/>
      <c r="B201" s="1052"/>
      <c r="C201" s="1052"/>
      <c r="D201" s="1052"/>
      <c r="E201" s="1052"/>
      <c r="F201" s="1053"/>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1"/>
      <c r="B202" s="1052"/>
      <c r="C202" s="1052"/>
      <c r="D202" s="1052"/>
      <c r="E202" s="1052"/>
      <c r="F202" s="1053"/>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1"/>
      <c r="B203" s="1052"/>
      <c r="C203" s="1052"/>
      <c r="D203" s="1052"/>
      <c r="E203" s="1052"/>
      <c r="F203" s="1053"/>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1"/>
      <c r="B204" s="1052"/>
      <c r="C204" s="1052"/>
      <c r="D204" s="1052"/>
      <c r="E204" s="1052"/>
      <c r="F204" s="1053"/>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1"/>
      <c r="B205" s="1052"/>
      <c r="C205" s="1052"/>
      <c r="D205" s="1052"/>
      <c r="E205" s="1052"/>
      <c r="F205" s="1053"/>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1"/>
      <c r="B206" s="1052"/>
      <c r="C206" s="1052"/>
      <c r="D206" s="1052"/>
      <c r="E206" s="1052"/>
      <c r="F206" s="1053"/>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1"/>
      <c r="B207" s="1052"/>
      <c r="C207" s="1052"/>
      <c r="D207" s="1052"/>
      <c r="E207" s="1052"/>
      <c r="F207" s="1053"/>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1"/>
      <c r="B208" s="1052"/>
      <c r="C208" s="1052"/>
      <c r="D208" s="1052"/>
      <c r="E208" s="1052"/>
      <c r="F208" s="1053"/>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1"/>
      <c r="B209" s="1052"/>
      <c r="C209" s="1052"/>
      <c r="D209" s="1052"/>
      <c r="E209" s="1052"/>
      <c r="F209" s="1053"/>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1"/>
      <c r="B210" s="1052"/>
      <c r="C210" s="1052"/>
      <c r="D210" s="1052"/>
      <c r="E210" s="1052"/>
      <c r="F210" s="1053"/>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1"/>
      <c r="B211" s="1052"/>
      <c r="C211" s="1052"/>
      <c r="D211" s="1052"/>
      <c r="E211" s="1052"/>
      <c r="F211" s="1053"/>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1"/>
      <c r="B215" s="1052"/>
      <c r="C215" s="1052"/>
      <c r="D215" s="1052"/>
      <c r="E215" s="1052"/>
      <c r="F215" s="1053"/>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1"/>
      <c r="B216" s="1052"/>
      <c r="C216" s="1052"/>
      <c r="D216" s="1052"/>
      <c r="E216" s="1052"/>
      <c r="F216" s="1053"/>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1"/>
      <c r="B217" s="1052"/>
      <c r="C217" s="1052"/>
      <c r="D217" s="1052"/>
      <c r="E217" s="1052"/>
      <c r="F217" s="1053"/>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1"/>
      <c r="B218" s="1052"/>
      <c r="C218" s="1052"/>
      <c r="D218" s="1052"/>
      <c r="E218" s="1052"/>
      <c r="F218" s="1053"/>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1"/>
      <c r="B219" s="1052"/>
      <c r="C219" s="1052"/>
      <c r="D219" s="1052"/>
      <c r="E219" s="1052"/>
      <c r="F219" s="1053"/>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1"/>
      <c r="B220" s="1052"/>
      <c r="C220" s="1052"/>
      <c r="D220" s="1052"/>
      <c r="E220" s="1052"/>
      <c r="F220" s="1053"/>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1"/>
      <c r="B221" s="1052"/>
      <c r="C221" s="1052"/>
      <c r="D221" s="1052"/>
      <c r="E221" s="1052"/>
      <c r="F221" s="1053"/>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1"/>
      <c r="B222" s="1052"/>
      <c r="C222" s="1052"/>
      <c r="D222" s="1052"/>
      <c r="E222" s="1052"/>
      <c r="F222" s="1053"/>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1"/>
      <c r="B223" s="1052"/>
      <c r="C223" s="1052"/>
      <c r="D223" s="1052"/>
      <c r="E223" s="1052"/>
      <c r="F223" s="1053"/>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1"/>
      <c r="B224" s="1052"/>
      <c r="C224" s="1052"/>
      <c r="D224" s="1052"/>
      <c r="E224" s="1052"/>
      <c r="F224" s="1053"/>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1"/>
      <c r="B225" s="1052"/>
      <c r="C225" s="1052"/>
      <c r="D225" s="1052"/>
      <c r="E225" s="1052"/>
      <c r="F225" s="1053"/>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1"/>
      <c r="B226" s="1052"/>
      <c r="C226" s="1052"/>
      <c r="D226" s="1052"/>
      <c r="E226" s="1052"/>
      <c r="F226" s="1053"/>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1"/>
      <c r="B227" s="1052"/>
      <c r="C227" s="1052"/>
      <c r="D227" s="1052"/>
      <c r="E227" s="1052"/>
      <c r="F227" s="1053"/>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1"/>
      <c r="B228" s="1052"/>
      <c r="C228" s="1052"/>
      <c r="D228" s="1052"/>
      <c r="E228" s="1052"/>
      <c r="F228" s="1053"/>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1"/>
      <c r="B229" s="1052"/>
      <c r="C229" s="1052"/>
      <c r="D229" s="1052"/>
      <c r="E229" s="1052"/>
      <c r="F229" s="1053"/>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1"/>
      <c r="B230" s="1052"/>
      <c r="C230" s="1052"/>
      <c r="D230" s="1052"/>
      <c r="E230" s="1052"/>
      <c r="F230" s="1053"/>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1"/>
      <c r="B231" s="1052"/>
      <c r="C231" s="1052"/>
      <c r="D231" s="1052"/>
      <c r="E231" s="1052"/>
      <c r="F231" s="1053"/>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1"/>
      <c r="B232" s="1052"/>
      <c r="C232" s="1052"/>
      <c r="D232" s="1052"/>
      <c r="E232" s="1052"/>
      <c r="F232" s="1053"/>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1"/>
      <c r="B233" s="1052"/>
      <c r="C233" s="1052"/>
      <c r="D233" s="1052"/>
      <c r="E233" s="1052"/>
      <c r="F233" s="1053"/>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1"/>
      <c r="B234" s="1052"/>
      <c r="C234" s="1052"/>
      <c r="D234" s="1052"/>
      <c r="E234" s="1052"/>
      <c r="F234" s="1053"/>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1"/>
      <c r="B235" s="1052"/>
      <c r="C235" s="1052"/>
      <c r="D235" s="1052"/>
      <c r="E235" s="1052"/>
      <c r="F235" s="1053"/>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1"/>
      <c r="B236" s="1052"/>
      <c r="C236" s="1052"/>
      <c r="D236" s="1052"/>
      <c r="E236" s="1052"/>
      <c r="F236" s="1053"/>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1"/>
      <c r="B237" s="1052"/>
      <c r="C237" s="1052"/>
      <c r="D237" s="1052"/>
      <c r="E237" s="1052"/>
      <c r="F237" s="1053"/>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1"/>
      <c r="B238" s="1052"/>
      <c r="C238" s="1052"/>
      <c r="D238" s="1052"/>
      <c r="E238" s="1052"/>
      <c r="F238" s="1053"/>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1"/>
      <c r="B239" s="1052"/>
      <c r="C239" s="1052"/>
      <c r="D239" s="1052"/>
      <c r="E239" s="1052"/>
      <c r="F239" s="1053"/>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1"/>
      <c r="B240" s="1052"/>
      <c r="C240" s="1052"/>
      <c r="D240" s="1052"/>
      <c r="E240" s="1052"/>
      <c r="F240" s="1053"/>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1"/>
      <c r="B241" s="1052"/>
      <c r="C241" s="1052"/>
      <c r="D241" s="1052"/>
      <c r="E241" s="1052"/>
      <c r="F241" s="1053"/>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1"/>
      <c r="B242" s="1052"/>
      <c r="C242" s="1052"/>
      <c r="D242" s="1052"/>
      <c r="E242" s="1052"/>
      <c r="F242" s="1053"/>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1"/>
      <c r="B243" s="1052"/>
      <c r="C243" s="1052"/>
      <c r="D243" s="1052"/>
      <c r="E243" s="1052"/>
      <c r="F243" s="1053"/>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1"/>
      <c r="B244" s="1052"/>
      <c r="C244" s="1052"/>
      <c r="D244" s="1052"/>
      <c r="E244" s="1052"/>
      <c r="F244" s="1053"/>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1"/>
      <c r="B245" s="1052"/>
      <c r="C245" s="1052"/>
      <c r="D245" s="1052"/>
      <c r="E245" s="1052"/>
      <c r="F245" s="1053"/>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1"/>
      <c r="B246" s="1052"/>
      <c r="C246" s="1052"/>
      <c r="D246" s="1052"/>
      <c r="E246" s="1052"/>
      <c r="F246" s="1053"/>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1"/>
      <c r="B247" s="1052"/>
      <c r="C247" s="1052"/>
      <c r="D247" s="1052"/>
      <c r="E247" s="1052"/>
      <c r="F247" s="1053"/>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1"/>
      <c r="B248" s="1052"/>
      <c r="C248" s="1052"/>
      <c r="D248" s="1052"/>
      <c r="E248" s="1052"/>
      <c r="F248" s="1053"/>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1"/>
      <c r="B249" s="1052"/>
      <c r="C249" s="1052"/>
      <c r="D249" s="1052"/>
      <c r="E249" s="1052"/>
      <c r="F249" s="1053"/>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1"/>
      <c r="B250" s="1052"/>
      <c r="C250" s="1052"/>
      <c r="D250" s="1052"/>
      <c r="E250" s="1052"/>
      <c r="F250" s="1053"/>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1"/>
      <c r="B251" s="1052"/>
      <c r="C251" s="1052"/>
      <c r="D251" s="1052"/>
      <c r="E251" s="1052"/>
      <c r="F251" s="1053"/>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1"/>
      <c r="B252" s="1052"/>
      <c r="C252" s="1052"/>
      <c r="D252" s="1052"/>
      <c r="E252" s="1052"/>
      <c r="F252" s="1053"/>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1"/>
      <c r="B253" s="1052"/>
      <c r="C253" s="1052"/>
      <c r="D253" s="1052"/>
      <c r="E253" s="1052"/>
      <c r="F253" s="1053"/>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1"/>
      <c r="B254" s="1052"/>
      <c r="C254" s="1052"/>
      <c r="D254" s="1052"/>
      <c r="E254" s="1052"/>
      <c r="F254" s="1053"/>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1"/>
      <c r="B255" s="1052"/>
      <c r="C255" s="1052"/>
      <c r="D255" s="1052"/>
      <c r="E255" s="1052"/>
      <c r="F255" s="1053"/>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1"/>
      <c r="B256" s="1052"/>
      <c r="C256" s="1052"/>
      <c r="D256" s="1052"/>
      <c r="E256" s="1052"/>
      <c r="F256" s="1053"/>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1"/>
      <c r="B257" s="1052"/>
      <c r="C257" s="1052"/>
      <c r="D257" s="1052"/>
      <c r="E257" s="1052"/>
      <c r="F257" s="1053"/>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1"/>
      <c r="B258" s="1052"/>
      <c r="C258" s="1052"/>
      <c r="D258" s="1052"/>
      <c r="E258" s="1052"/>
      <c r="F258" s="1053"/>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1"/>
      <c r="B259" s="1052"/>
      <c r="C259" s="1052"/>
      <c r="D259" s="1052"/>
      <c r="E259" s="1052"/>
      <c r="F259" s="1053"/>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1"/>
      <c r="B260" s="1052"/>
      <c r="C260" s="1052"/>
      <c r="D260" s="1052"/>
      <c r="E260" s="1052"/>
      <c r="F260" s="1053"/>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1"/>
      <c r="B261" s="1052"/>
      <c r="C261" s="1052"/>
      <c r="D261" s="1052"/>
      <c r="E261" s="1052"/>
      <c r="F261" s="1053"/>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1"/>
      <c r="B262" s="1052"/>
      <c r="C262" s="1052"/>
      <c r="D262" s="1052"/>
      <c r="E262" s="1052"/>
      <c r="F262" s="1053"/>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1"/>
      <c r="B263" s="1052"/>
      <c r="C263" s="1052"/>
      <c r="D263" s="1052"/>
      <c r="E263" s="1052"/>
      <c r="F263" s="1053"/>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1"/>
      <c r="B264" s="1052"/>
      <c r="C264" s="1052"/>
      <c r="D264" s="1052"/>
      <c r="E264" s="1052"/>
      <c r="F264" s="1053"/>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customSheetViews>
    <customSheetView guid="{056B93A0-4E30-4FBD-9839-61DACFD30ECA}"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 guid="{16F3DB8F-CC3B-4869-96BB-737DB83F36F1}" scale="60" showPageBreaks="1" view="pageBreakPreview" topLeftCell="A16">
      <selection activeCell="AU20" sqref="AU20:AX20"/>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3"/>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customSheetViews>
    <customSheetView guid="{056B93A0-4E30-4FBD-9839-61DACFD30ECA}" scale="56" showPageBreaks="1" view="pageBreakPreview" topLeftCell="A82">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 guid="{16F3DB8F-CC3B-4869-96BB-737DB83F36F1}" scale="56" showPageBreaks="1" view="pageBreakPreview" topLeftCell="A82">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3"/>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2019-05-28T05:41:53Z</cp:lastPrinted>
  <dcterms:created xsi:type="dcterms:W3CDTF">2012-03-13T00:50:25Z</dcterms:created>
  <dcterms:modified xsi:type="dcterms:W3CDTF">2019-06-19T09:11:49Z</dcterms:modified>
</cp:coreProperties>
</file>