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20490" windowHeight="715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056B93A0_4E30_4FBD_9839_61DACFD30ECA_.wvu.Cols" localSheetId="1" hidden="1">入力規則等!$C:$D,入力規則等!$H:$I,入力規則等!$M:$N,入力規則等!$R:$S</definedName>
    <definedName name="Z_056B93A0_4E30_4FBD_9839_61DACFD30ECA_.wvu.FilterData" localSheetId="4" hidden="1">別紙3!$AP$1:$AP$1320</definedName>
    <definedName name="Z_056B93A0_4E30_4FBD_9839_61DACFD30ECA_.wvu.PrintArea" localSheetId="0" hidden="1">行政事業レビューシート!$A$1:$AX$1131</definedName>
    <definedName name="Z_056B93A0_4E30_4FBD_9839_61DACFD30ECA_.wvu.Rows" localSheetId="0" hidden="1">行政事業レビューシート!$25:$28,行政事業レビューシート!$35:$79,行政事業レビューシート!$90:$99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$871:$899,行政事業レビューシート!$927:$932</definedName>
    <definedName name="Z_16F3DB8F_CC3B_4869_96BB_737DB83F36F1_.wvu.Cols" localSheetId="1" hidden="1">入力規則等!$C:$D,入力規則等!$H:$I,入力規則等!$M:$N,入力規則等!$R:$S</definedName>
    <definedName name="Z_16F3DB8F_CC3B_4869_96BB_737DB83F36F1_.wvu.FilterData" localSheetId="4" hidden="1">別紙3!$AP$1:$AP$1320</definedName>
    <definedName name="Z_16F3DB8F_CC3B_4869_96BB_737DB83F36F1_.wvu.PrintArea" localSheetId="0" hidden="1">行政事業レビューシート!$A$1:$AX$1131</definedName>
    <definedName name="Z_16F3DB8F_CC3B_4869_96BB_737DB83F36F1_.wvu.Rows" localSheetId="0" hidden="1">行政事業レビューシート!$25:$28,行政事業レビューシート!$35:$79,行政事業レビューシート!$90:$99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$785:$790,行政事業レビューシート!$799:$803,行政事業レビューシート!$805:$830,行政事業レビューシート!$871:$899,行政事業レビューシート!$927:$1097</definedName>
  </definedNames>
  <calcPr calcId="162913"/>
  <customWorkbookViews>
    <customWorkbookView name="日本医療研究開発機構 - 個人用ビュー" guid="{056B93A0-4E30-4FBD-9839-61DACFD30ECA}" mergeInterval="0" personalView="1" xWindow="350" yWindow="2" windowWidth="1382" windowHeight="744" activeSheetId="1" showComments="commIndAndComment"/>
    <customWorkbookView name="testadmin - 個人用ビュー" guid="{16F3DB8F-CC3B-4869-96BB-737DB83F36F1}"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<sst xmlns="http://schemas.openxmlformats.org/spreadsheetml/2006/main" count="3567" uniqueCount="749">
  <si>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</si>
  <si>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</si>
  <si>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</si>
  <si>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</si>
  <si>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</si>
  <si>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</si>
  <si>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</si>
  <si>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</si>
  <si>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</si>
  <si>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</si>
  <si>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</si>
  <si>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</si>
  <si>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</si>
  <si>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</si>
  <si>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</si>
  <si>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</si>
  <si>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</si>
  <si>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</si>
  <si>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</si>
  <si>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</si>
  <si>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</si>
  <si>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</si>
  <si>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</si>
  <si>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</si>
  <si>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</si>
  <si>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</si>
  <si>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</si>
  <si>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</si>
  <si>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</si>
  <si>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</si>
  <si>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</si>
  <si>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</si>
  <si>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</si>
  <si>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</si>
  <si>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</si>
  <si>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</si>
  <si>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</si>
  <si>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</si>
  <si>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</si>
  <si>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</si>
  <si>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</si>
  <si>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</si>
  <si>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</si>
  <si>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</si>
  <si>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</si>
  <si>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</si>
  <si>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</si>
  <si>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</si>
  <si>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</si>
  <si>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</si>
  <si>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</si>
  <si>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</si>
  <si>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</si>
  <si>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</si>
  <si>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</si>
  <si>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</si>
  <si>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</si>
  <si>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</si>
  <si>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</si>
  <si>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</si>
  <si>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</si>
  <si>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</si>
  <si>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</si>
  <si>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</si>
  <si>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</si>
  <si>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</si>
  <si>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</si>
  <si>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</si>
  <si>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</si>
  <si>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</si>
  <si>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</si>
  <si>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</si>
  <si>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</si>
  <si>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</si>
  <si>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</si>
  <si>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</si>
  <si>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</si>
  <si>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</si>
  <si>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</si>
  <si>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</si>
  <si>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</si>
  <si>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</si>
  <si>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</si>
  <si>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</si>
  <si>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</si>
  <si>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</si>
  <si>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</si>
  <si>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</si>
  <si>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</si>
  <si>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</si>
  <si>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</si>
  <si>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</si>
  <si>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</si>
  <si>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</si>
  <si>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</si>
  <si>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</si>
  <si>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</si>
  <si>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</si>
  <si>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</si>
  <si>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</si>
  <si>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</si>
  <si>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</si>
  <si>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</si>
  <si>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</si>
  <si>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</si>
  <si>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</si>
  <si>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</si>
  <si>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</si>
  <si>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</si>
  <si>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</si>
  <si>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</si>
  <si>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</si>
  <si>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</si>
  <si>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</si>
  <si>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</si>
  <si>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</si>
  <si>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</si>
  <si>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</si>
  <si>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</si>
  <si>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</si>
  <si>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</si>
  <si>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</si>
  <si>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</si>
  <si>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</si>
  <si>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</si>
  <si>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</si>
  <si>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</si>
  <si>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</si>
  <si>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</si>
  <si>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</si>
  <si>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</si>
  <si>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</si>
  <si>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</si>
  <si>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</si>
  <si>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</si>
  <si>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</si>
  <si>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</si>
  <si>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</si>
  <si>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</si>
  <si>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</si>
  <si>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</si>
  <si>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</si>
  <si>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</si>
  <si>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</si>
  <si>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</si>
  <si>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</si>
  <si>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</si>
  <si>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</si>
  <si>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</si>
  <si>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</si>
  <si>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</si>
  <si>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</si>
  <si>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</si>
  <si>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</si>
  <si>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</si>
  <si>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</si>
  <si>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</si>
  <si>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</si>
  <si>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</si>
  <si>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</si>
  <si>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</si>
  <si>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</si>
  <si>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</si>
  <si>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</si>
  <si>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</si>
  <si>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</si>
  <si>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</si>
  <si>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</si>
  <si>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</si>
  <si>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</si>
  <si>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</si>
  <si>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</si>
  <si>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</si>
  <si>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</si>
  <si>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</si>
  <si>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</si>
  <si>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</si>
  <si>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</si>
  <si>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</si>
  <si>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</si>
  <si>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</si>
  <si>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</si>
  <si>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</si>
  <si>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</si>
  <si>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</si>
  <si>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</si>
  <si>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</si>
  <si>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</si>
  <si>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</si>
  <si>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</si>
  <si>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</si>
  <si>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</si>
  <si>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</si>
  <si>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</si>
  <si>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</si>
  <si>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</si>
  <si>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</si>
  <si>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</si>
  <si>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</si>
  <si>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</si>
  <si>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</si>
  <si>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</si>
  <si>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</si>
  <si>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</si>
  <si>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</si>
  <si>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</si>
  <si>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</si>
  <si>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</si>
  <si>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</si>
  <si>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</si>
  <si>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</si>
  <si>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</si>
  <si>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</si>
  <si>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</si>
  <si>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</si>
  <si>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</si>
  <si>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</si>
  <si>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</si>
  <si>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</si>
  <si>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</si>
  <si>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</si>
  <si>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</si>
  <si>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</si>
  <si>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</si>
  <si>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</si>
  <si>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</si>
  <si>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</si>
  <si>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</si>
  <si>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</si>
  <si>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</si>
  <si>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</si>
  <si>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</si>
  <si>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</si>
  <si>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</si>
  <si>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</si>
  <si>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</si>
  <si>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</si>
  <si>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</si>
  <si>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</si>
  <si>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</si>
  <si>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</si>
  <si>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</si>
  <si>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</si>
  <si>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</si>
  <si>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</si>
  <si>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</si>
  <si>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</si>
  <si>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</si>
  <si>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</si>
  <si>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</si>
  <si>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</si>
  <si>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</si>
  <si>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</si>
  <si>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</si>
  <si>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</si>
  <si>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</si>
  <si>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</si>
  <si>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</si>
  <si>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</si>
  <si>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</si>
  <si>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</si>
  <si>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</si>
  <si>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</si>
  <si>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</si>
  <si>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</si>
  <si>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</si>
  <si>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</si>
  <si>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</si>
  <si>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</si>
  <si>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</si>
  <si>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</si>
  <si>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</si>
  <si>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</si>
  <si>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</si>
  <si>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</si>
  <si>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</si>
  <si>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</si>
  <si>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</si>
  <si>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</si>
  <si>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</si>
  <si>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</si>
  <si>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</si>
  <si>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</si>
  <si>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</si>
  <si>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</si>
  <si>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</si>
  <si>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</si>
  <si>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</si>
  <si>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</si>
  <si>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</si>
  <si>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</si>
  <si>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</si>
  <si>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</si>
  <si>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</si>
  <si>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</si>
  <si>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</si>
  <si>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</si>
  <si>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</si>
  <si>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</si>
  <si>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</si>
  <si>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</si>
  <si>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</si>
  <si>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</si>
  <si>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</si>
  <si>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</si>
  <si>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</si>
  <si>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</si>
  <si>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</si>
  <si>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</si>
  <si>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</si>
  <si>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</si>
  <si>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</si>
  <si>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</si>
  <si>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</si>
  <si>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</si>
  <si>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</si>
  <si>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</si>
  <si>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</si>
  <si>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</si>
  <si>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</si>
  <si>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</si>
  <si>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</si>
  <si>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</si>
  <si>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</si>
  <si>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</si>
  <si>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</si>
  <si>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</si>
  <si>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</si>
  <si>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</si>
  <si>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</si>
  <si>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</si>
  <si>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</si>
  <si>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</si>
  <si>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</si>
  <si>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</si>
  <si>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</si>
  <si>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</si>
  <si>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</si>
  <si>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</si>
  <si>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</si>
  <si>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</si>
  <si>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</si>
  <si>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</si>
  <si>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</si>
  <si>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</si>
  <si>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</si>
  <si>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</si>
  <si>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</si>
  <si>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</si>
  <si>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</si>
  <si>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</si>
  <si>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</si>
  <si>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</si>
  <si>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</si>
  <si>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</si>
  <si>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</si>
  <si>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</si>
  <si>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</si>
  <si>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</si>
  <si>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</si>
  <si>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</si>
  <si>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</si>
  <si>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</si>
  <si>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</si>
  <si>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</si>
  <si>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</si>
  <si>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</si>
  <si>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</si>
  <si>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</si>
  <si>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</si>
  <si>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</si>
  <si>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</si>
  <si>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</si>
  <si>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</si>
  <si>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</si>
  <si>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</si>
  <si>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</si>
  <si>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</si>
  <si>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</si>
  <si>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</si>
  <si>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</si>
  <si>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</si>
  <si>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</si>
  <si>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</si>
  <si>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</si>
  <si>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</si>
  <si>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</si>
  <si>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</si>
  <si>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</si>
  <si>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</si>
  <si>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</si>
  <si>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</si>
  <si>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</si>
  <si>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</si>
  <si>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</si>
  <si>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</si>
  <si>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</si>
  <si>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</si>
  <si>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</si>
  <si>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</si>
  <si>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</si>
  <si>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</si>
  <si>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</si>
  <si>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</si>
  <si>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</si>
  <si>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</si>
  <si>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</si>
  <si>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</si>
  <si>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</si>
  <si>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</si>
  <si>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</si>
  <si>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</si>
  <si>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</si>
  <si>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</si>
  <si>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</si>
  <si>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</si>
  <si>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</si>
  <si>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</si>
  <si>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</si>
  <si>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</si>
  <si>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</si>
  <si>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</si>
  <si>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</si>
  <si>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</si>
  <si>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</si>
  <si>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</si>
  <si>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</si>
  <si>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</si>
  <si>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</si>
  <si>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</si>
  <si>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</si>
  <si>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</si>
  <si>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</si>
  <si>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</si>
  <si>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</si>
  <si>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</si>
  <si>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</si>
  <si>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</si>
  <si>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</si>
  <si>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</si>
  <si>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</si>
  <si>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</si>
  <si>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</si>
  <si>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</si>
  <si>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</si>
  <si>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</si>
  <si>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</si>
  <si>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</si>
  <si>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</si>
  <si>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</si>
  <si>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</si>
  <si>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</si>
  <si>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</si>
  <si>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</si>
  <si>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</si>
  <si>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</si>
  <si>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</si>
  <si>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</si>
  <si>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</si>
  <si>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</si>
  <si>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</si>
  <si>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</si>
  <si>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</si>
  <si>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</si>
  <si>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</si>
  <si>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</si>
  <si>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</si>
  <si>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</si>
  <si>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</si>
  <si>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</si>
  <si>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</si>
  <si>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</si>
  <si>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</si>
  <si>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</si>
  <si>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</si>
  <si>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</si>
  <si>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</si>
  <si>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</si>
  <si>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</si>
  <si>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</si>
  <si>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</si>
  <si>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</si>
  <si>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</si>
  <si>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</si>
  <si>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</si>
  <si>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</si>
  <si>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</si>
  <si>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</si>
  <si>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</si>
  <si>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</si>
  <si>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</si>
  <si>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</si>
  <si>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</si>
  <si>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</si>
  <si>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</si>
  <si>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</si>
  <si>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</si>
  <si>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</si>
  <si>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</si>
  <si>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</si>
  <si>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</si>
  <si>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</si>
  <si>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</si>
  <si>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</si>
  <si>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</si>
  <si>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</si>
  <si>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</si>
  <si>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</si>
  <si>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</si>
  <si>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</si>
  <si>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</si>
  <si>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</si>
  <si>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</si>
  <si>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</si>
  <si>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</si>
  <si>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</si>
  <si>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</si>
  <si>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</si>
  <si>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</si>
  <si>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</si>
  <si>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</si>
  <si>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</si>
  <si>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</si>
  <si>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</si>
  <si>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</si>
  <si>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</si>
  <si>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</si>
  <si>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</si>
  <si>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</si>
  <si>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</si>
  <si>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</si>
  <si>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</si>
  <si>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</si>
  <si>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</si>
  <si>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</si>
  <si>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</si>
  <si>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</si>
  <si>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</si>
  <si>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</si>
  <si>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</si>
  <si>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</si>
  <si>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</si>
  <si>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</si>
  <si>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</si>
  <si>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</si>
  <si>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</si>
  <si>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</si>
  <si>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</si>
  <si>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</si>
  <si>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</si>
  <si>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</si>
  <si>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</si>
  <si>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</si>
  <si>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</si>
  <si>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</si>
  <si>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</si>
  <si>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</si>
  <si>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</si>
  <si>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</si>
  <si>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</si>
  <si>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</si>
  <si>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</si>
  <si>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</si>
  <si>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</si>
  <si>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</si>
  <si>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</si>
  <si>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</si>
  <si>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</si>
  <si>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</si>
  <si>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</si>
  <si>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</si>
  <si>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</si>
  <si>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</si>
  <si>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</si>
  <si>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</si>
  <si>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</si>
  <si>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</si>
  <si>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</si>
  <si>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</si>
  <si>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</si>
  <si>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有望シーズへの創薬支援
2015年度までに40件
2020年頃までに200件</t>
    <phoneticPr fontId="5"/>
  </si>
  <si>
    <t>支援件数</t>
    <phoneticPr fontId="5"/>
  </si>
  <si>
    <t>-</t>
    <phoneticPr fontId="5"/>
  </si>
  <si>
    <t>「医療分野研究開発推進計画」の実行状況について～統合プロジェクト～</t>
    <phoneticPr fontId="5"/>
  </si>
  <si>
    <t>企業への導出（ライセンスアウト）
2015年度までに1件
2020年頃までに5件</t>
    <phoneticPr fontId="5"/>
  </si>
  <si>
    <t>導出件数</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</si>
  <si>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</si>
  <si>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</si>
  <si>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</si>
  <si>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</si>
  <si>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</si>
  <si>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</si>
  <si>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</si>
  <si>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</si>
  <si>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</si>
  <si>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</si>
  <si>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</si>
  <si>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</si>
  <si>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</si>
  <si>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</si>
  <si>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</si>
  <si>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</si>
  <si>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</si>
  <si>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</si>
  <si>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</si>
  <si>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</si>
  <si>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</si>
  <si>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</si>
  <si>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</si>
  <si>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</si>
  <si>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</si>
  <si>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</si>
  <si>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</si>
  <si>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</si>
  <si>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</si>
  <si>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</si>
  <si>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</si>
  <si>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</si>
  <si>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</si>
  <si>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</si>
  <si>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</si>
  <si>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</si>
  <si>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</si>
  <si>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</si>
  <si>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</si>
  <si>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</si>
  <si>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</si>
  <si>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</si>
  <si>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</si>
  <si>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</si>
  <si>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</si>
  <si>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</si>
  <si>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</si>
  <si>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</si>
  <si>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</si>
  <si>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</si>
  <si>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</si>
  <si>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</si>
  <si>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</si>
  <si>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医療研究開発推進事業費補助金（疾病克服に向けたゲノム医療実現プロジェクト）</t>
    <phoneticPr fontId="5"/>
  </si>
  <si>
    <t>大臣官房</t>
    <phoneticPr fontId="5"/>
  </si>
  <si>
    <t>厚生科学課</t>
    <phoneticPr fontId="5"/>
  </si>
  <si>
    <t>浅沼　一成</t>
    <phoneticPr fontId="5"/>
  </si>
  <si>
    <t>急速に進むゲノム解析技術の進展を踏まえ、疾患と遺伝要因や環境要因等の関連性解明の成果を迅速に国民に還元するために、解析基盤の強化を図るとともに、特定の疾患の原因解明及びこれに対する臨床応用を推進する。</t>
    <phoneticPr fontId="5"/>
  </si>
  <si>
    <t>疾患及び健常者バイオバンクの構築と共にゲノム解析情報及び臨床情報等を含めたデータ解析を実施し、疾患及び薬剤関連遺伝子の同定・検証並びに日本人の標準ゲノム配列の特定を進める。また、共同研究等による難治性・希少性疾患等の原因遺伝子の探索や、ゲノム情報をいかした診断治療ガイドラインの策定に資する研究やゲノム医療実現に向けた研究基盤の整備及び試行的・実証的な臨床研究を一体的に推進する。</t>
    <phoneticPr fontId="5"/>
  </si>
  <si>
    <t>-</t>
    <phoneticPr fontId="5"/>
  </si>
  <si>
    <t>-</t>
    <phoneticPr fontId="5"/>
  </si>
  <si>
    <t>-</t>
    <phoneticPr fontId="5"/>
  </si>
  <si>
    <t>-</t>
    <phoneticPr fontId="5"/>
  </si>
  <si>
    <t>-</t>
    <phoneticPr fontId="5"/>
  </si>
  <si>
    <t>-</t>
    <phoneticPr fontId="5"/>
  </si>
  <si>
    <t>-</t>
    <phoneticPr fontId="5"/>
  </si>
  <si>
    <t>「医療分野研究開発推進計画」に位置づけられた達成目標として定性的なものもあり、これらについても進捗の詳細を把握し、事業の検証を行っている。</t>
    <phoneticPr fontId="5"/>
  </si>
  <si>
    <t>【達成目標及び27年度における進捗の詳細】
～2020年-2030年頃までの達成目標～
・糖尿病などに関するリスク予測や予防、診断（層別化）や治療、薬剤の選択・最適化等に係るエビデンスの創出
→「ゲノム医療実現推進プラットフォーム事業」では、２型糖尿病について、1000ゲノムプロジェクトphase3を用いたインピュテーションの後にゲノムワイド関連解析を行い、複数領域において２型糖尿病との関連を認めた（2016年5月）。このうち同定された糖代謝と関連する遺伝子のミスセンス変異について、タンパク質立体構造に影響を及ぼす可能性が示唆された（2016年7月）。また、心房細動の発症に寄与すると考えられる感受性領域を同定した（2017年2月）。
・発がん予測診断、抗がん剤等の治療反応性や副作用の予測診断に係る臨床研究の開始
→「ゲノム医療実現推進プラットフォーム事業」では、大腸がん患者を対象に累計1955人分の検体を収集した（2017年1月現在）。抽出した全てのDNAの質を評価し、解析可能ながん/正常DNAにつきターゲットシークエンスを実施した。
「臨床ゲノム情報統合データベース整備事業」では、がん患者における臨床情報とゲノム情報の紐づいたデータベース整備を開始した。
・認知症・感覚器系領域のゲノム医療に係る臨床研究の開始
→「オーダーメイド医療の実現プログラム」では、認知症の疾患関連遺伝子解析に向けて、2013年度より血液サンプルと臨床情報について、認知症712症例を収集し（2017年2月現在）。
「臨床ゲノム情報統合データベース整備事業」では、認知症、及び感覚器領域において、疾患関連遺伝子の同定に向け臨床情報とゲノム情報の紐づいたデータベース整備を開始した。
・神経・筋難病等の革新的な診断・治療法の開発に係る臨床研究の開始
→「ゲノム医療実現推進プラットフォーム事業」では、インターフェロンβ治療を受けた多発性硬化症患者の累計216例の検体、インターフェロンβ治療以外の治療を受けている患者や類縁疾患の累計340例の検体をバイオバンクに収集した（2016年12月）。追加された検体を含めたGWAS解析を実施し、薬剤反応性、副作用に関連する解析に着手した（2017年1月）。
「臨床ゲノム情報統合データベース整備事業」では、神経･筋難病等について疾患関連遺伝子の同定に向けたゲノム解析を開始した。</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</si>
  <si>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</si>
  <si>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</si>
  <si>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</si>
  <si>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</si>
  <si>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</si>
  <si>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t>
    <phoneticPr fontId="5"/>
  </si>
  <si>
    <t>3,390/65</t>
    <phoneticPr fontId="5"/>
  </si>
  <si>
    <t>4,274/36</t>
    <phoneticPr fontId="5"/>
  </si>
  <si>
    <t>88105</t>
    <phoneticPr fontId="5"/>
  </si>
  <si>
    <t>88405</t>
    <phoneticPr fontId="5"/>
  </si>
  <si>
    <t>HIV感染症に関する臨床ゲノム情報データストレージの構築に関する研究</t>
  </si>
  <si>
    <t>学校法人慶應義塾</t>
  </si>
  <si>
    <t>国立研究開発法人国立国際医療研究センター</t>
  </si>
  <si>
    <t>国立大学法人東京大学</t>
  </si>
  <si>
    <t>国立研究開発法人国立がん研究センター</t>
  </si>
  <si>
    <t>国立大学法人京都大学</t>
  </si>
  <si>
    <t>国立大学法人新潟大学</t>
  </si>
  <si>
    <t>国立研究開発法人国立長寿医療研究センター</t>
  </si>
  <si>
    <t>独立行政法人国立病院機構　名古屋医療センター</t>
  </si>
  <si>
    <t>国立大学法人東北大学</t>
  </si>
  <si>
    <t>国立研究開発法人理化学研究所</t>
  </si>
  <si>
    <t>真に個別患者の診療に役立ち領域横断的に高い拡張性を有する変異・多型情報データベースの創成</t>
  </si>
  <si>
    <t>希少・難治性疾患領域における臨床ゲノムデータストレージの整備に関する研究</t>
  </si>
  <si>
    <t>B型肝炎に関する統合的臨床ゲノムデータベースの構築を目指す研究</t>
  </si>
  <si>
    <t>ゲノム医療の実装に資する臨床ゲノム情報統合データベースの整備と我が国の継続的なゲノム医療実施体制の構築</t>
  </si>
  <si>
    <t>希少・難病分野の臨床ゲノム情報統合データベース整備</t>
  </si>
  <si>
    <t>ゲノム創薬・医療を指向した全国規模の進行固形がん、及び、遺伝性腫瘍臨床ゲノムデータストレージの構築</t>
  </si>
  <si>
    <t>国内完結型がんクリニカルシークエンスの社会実装と統合データベース構築およびゲノム医療人材育成に関する研究開発</t>
  </si>
  <si>
    <t>ゲノム医療を促進する臨床ゲノム情報知識基盤の構築</t>
  </si>
  <si>
    <t>認知症臨床ゲノム情報データベース構築に関する開発研究</t>
  </si>
  <si>
    <t>がん領域における臨床ゲノム情報データストレージの整備に関する研究</t>
  </si>
  <si>
    <t>HIV 感染症に関する臨床ゲノム情報データストレージの構築に関する研究</t>
  </si>
  <si>
    <t>チオプリン不耐例を判別するNUDT15 R139C遺伝子多型検査キットの開発を軸とした炎症性腸疾患におけるゲノム医療実用化フレームワークの確立</t>
  </si>
  <si>
    <t>核酸医薬創薬に資する霊長類RNAデータベースの構築</t>
  </si>
  <si>
    <t>A.大学共同利用機関法人情報･ｼｽﾃﾑ研究機構</t>
    <phoneticPr fontId="5"/>
  </si>
  <si>
    <t>役務費</t>
  </si>
  <si>
    <t xml:space="preserve">AMEDゲノム制限共有データベース用ストレージサービスの利用 </t>
  </si>
  <si>
    <t>大学共同利用機関法人情報･ｼｽﾃﾑ研究機構</t>
  </si>
  <si>
    <t>随意契約
（その他）</t>
  </si>
  <si>
    <t>随意契約(入札基準額超)</t>
  </si>
  <si>
    <t>時蔵(株)</t>
  </si>
  <si>
    <t xml:space="preserve">ゲノムプロジェクト研究交流会（仮称）運営支援業務 </t>
  </si>
  <si>
    <t>随意契約
（少額）</t>
  </si>
  <si>
    <t>少額随契(見積合わせ)</t>
  </si>
  <si>
    <t>日鉄日立ｼｽﾃﾑｴﾝｼﾞﾆｱﾘﾝｸﾞ(株)</t>
  </si>
  <si>
    <t xml:space="preserve">平成30年度AMEDオンライン課題評価システム運用保守 </t>
  </si>
  <si>
    <t xml:space="preserve">平成30年度AMEDオンライン課題評価システム機能拡張 </t>
  </si>
  <si>
    <t>扶桑速記印刷(株)</t>
  </si>
  <si>
    <t xml:space="preserve">【年契】速記出張録音・テープ起こし（単価契約）　2月分　バイオバンク課 </t>
  </si>
  <si>
    <t>一般競争契約
（最低価格）</t>
  </si>
  <si>
    <t>一般競争入札</t>
  </si>
  <si>
    <t xml:space="preserve">【年契】速記出張録音・テープ起こし（単価契約） 9月分 バイオバンク課 </t>
  </si>
  <si>
    <t>ﾈｲﾁｬｰ･ｼﾞｬﾊﾟﾝ(株)</t>
  </si>
  <si>
    <t xml:space="preserve">AMEDレビューア候補者提案査読等依頼支援業務　10～12月分 </t>
  </si>
  <si>
    <t>一般競争契約
（総合評価）</t>
  </si>
  <si>
    <t xml:space="preserve">AMEDレビューア候補者提案査読等依頼支援業務（1月～3月分） </t>
  </si>
  <si>
    <t>ﾋﾋﾞﾉﾒﾃﾞｨｱﾃｸﾆｶﾙ(株)</t>
  </si>
  <si>
    <t xml:space="preserve">マイク等音響機器のレンタル </t>
  </si>
  <si>
    <t>少額随契(一者)</t>
  </si>
  <si>
    <t>(有)ｿｰｴｲ</t>
  </si>
  <si>
    <t xml:space="preserve">書籍の購入 </t>
  </si>
  <si>
    <t xml:space="preserve">書籍の購入（医学のあゆみ・遺伝統計学と疾患ゲノムデータ解析）各2冊 </t>
  </si>
  <si>
    <t>(株)ｻﾝｹｲﾋﾞﾙ</t>
  </si>
  <si>
    <t xml:space="preserve">「平成31年度AMED事務処理説明会」会場借上 </t>
  </si>
  <si>
    <t>(一財)安全保障貿易情報ｾﾝﾀｰ</t>
  </si>
  <si>
    <t xml:space="preserve">輸出先調査データベースの利用 </t>
  </si>
  <si>
    <t xml:space="preserve">書籍購入『自主管理事例集〈監査編〉２００８』 </t>
  </si>
  <si>
    <t>学校法人慶應義塾</t>
    <phoneticPr fontId="5"/>
  </si>
  <si>
    <t>C.学校法人慶應義塾</t>
    <phoneticPr fontId="5"/>
  </si>
  <si>
    <t>国立感染症研究所</t>
    <phoneticPr fontId="5"/>
  </si>
  <si>
    <t>B.国立感染症研究所</t>
    <phoneticPr fontId="5"/>
  </si>
  <si>
    <t>研究機器・消耗品等の購入費用</t>
    <rPh sb="5" eb="8">
      <t>ショウモウヒン</t>
    </rPh>
    <phoneticPr fontId="5"/>
  </si>
  <si>
    <t>旅費</t>
  </si>
  <si>
    <t>人件費・謝金</t>
  </si>
  <si>
    <t>印刷費・外注費等</t>
  </si>
  <si>
    <t>研究遂行に関連して必要な経費</t>
  </si>
  <si>
    <t>物件費</t>
  </si>
  <si>
    <t>その他</t>
  </si>
  <si>
    <t>間接経費</t>
  </si>
  <si>
    <t xml:space="preserve">AMEDゲノム制限共有データベース用ストレージサービスの利用 </t>
    <phoneticPr fontId="5"/>
  </si>
  <si>
    <t>-</t>
    <phoneticPr fontId="5"/>
  </si>
  <si>
    <t>2,470/37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</si>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</sst>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29</xdr:col>
      <xdr:colOff>139700</xdr:colOff>
      <xdr:row>134</xdr:row>
      <xdr:rowOff>277283</xdr:rowOff>
    </xdr:from>
    <xdr:to>
      <xdr:col>35</xdr:col>
      <xdr:colOff>92760</xdr:colOff>
      <xdr:row>134</xdr:row>
      <xdr:rowOff>569383</xdr:rowOff>
    </xdr:to>
    <xdr:sp macro="" textlink="">
      <xdr:nvSpPr>
        <xdr:cNvPr id="26" name="正方形/長方形 25"/>
        <xdr:cNvSpPr/>
      </xdr:nvSpPr>
      <xdr:spPr>
        <a:xfrm>
          <a:off x="6032500" y="256899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114300</xdr:colOff>
      <xdr:row>134</xdr:row>
      <xdr:rowOff>254001</xdr:rowOff>
    </xdr:from>
    <xdr:to>
      <xdr:col>39</xdr:col>
      <xdr:colOff>67360</xdr:colOff>
      <xdr:row>134</xdr:row>
      <xdr:rowOff>546101</xdr:rowOff>
    </xdr:to>
    <xdr:sp macro="" textlink="">
      <xdr:nvSpPr>
        <xdr:cNvPr id="28" name="正方形/長方形 27"/>
        <xdr:cNvSpPr/>
      </xdr:nvSpPr>
      <xdr:spPr>
        <a:xfrm>
          <a:off x="6819900" y="256667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114301</xdr:colOff>
      <xdr:row>134</xdr:row>
      <xdr:rowOff>243416</xdr:rowOff>
    </xdr:from>
    <xdr:to>
      <xdr:col>43</xdr:col>
      <xdr:colOff>69478</xdr:colOff>
      <xdr:row>134</xdr:row>
      <xdr:rowOff>535516</xdr:rowOff>
    </xdr:to>
    <xdr:sp macro="" textlink="">
      <xdr:nvSpPr>
        <xdr:cNvPr id="29" name="正方形/長方形 28"/>
        <xdr:cNvSpPr/>
      </xdr:nvSpPr>
      <xdr:spPr>
        <a:xfrm>
          <a:off x="7632701" y="256561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61383</xdr:colOff>
      <xdr:row>134</xdr:row>
      <xdr:rowOff>232833</xdr:rowOff>
    </xdr:from>
    <xdr:to>
      <xdr:col>50</xdr:col>
      <xdr:colOff>120276</xdr:colOff>
      <xdr:row>134</xdr:row>
      <xdr:rowOff>524933</xdr:rowOff>
    </xdr:to>
    <xdr:sp macro="" textlink="">
      <xdr:nvSpPr>
        <xdr:cNvPr id="30" name="正方形/長方形 29"/>
        <xdr:cNvSpPr/>
      </xdr:nvSpPr>
      <xdr:spPr>
        <a:xfrm>
          <a:off x="9408583" y="256455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169333</xdr:colOff>
      <xdr:row>86</xdr:row>
      <xdr:rowOff>243417</xdr:rowOff>
    </xdr:from>
    <xdr:to>
      <xdr:col>34</xdr:col>
      <xdr:colOff>14942</xdr:colOff>
      <xdr:row>86</xdr:row>
      <xdr:rowOff>766734</xdr:rowOff>
    </xdr:to>
    <xdr:sp macro="" textlink="">
      <xdr:nvSpPr>
        <xdr:cNvPr id="31" name="正方形/長方形 30"/>
        <xdr:cNvSpPr/>
      </xdr:nvSpPr>
      <xdr:spPr>
        <a:xfrm>
          <a:off x="6201833" y="19134667"/>
          <a:ext cx="649942"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158750</xdr:colOff>
      <xdr:row>86</xdr:row>
      <xdr:rowOff>222250</xdr:rowOff>
    </xdr:from>
    <xdr:to>
      <xdr:col>38</xdr:col>
      <xdr:colOff>4358</xdr:colOff>
      <xdr:row>86</xdr:row>
      <xdr:rowOff>745567</xdr:rowOff>
    </xdr:to>
    <xdr:sp macro="" textlink="">
      <xdr:nvSpPr>
        <xdr:cNvPr id="32" name="正方形/長方形 31"/>
        <xdr:cNvSpPr/>
      </xdr:nvSpPr>
      <xdr:spPr>
        <a:xfrm>
          <a:off x="6995583" y="19113500"/>
          <a:ext cx="649942"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29</xdr:col>
      <xdr:colOff>116416</xdr:colOff>
      <xdr:row>87</xdr:row>
      <xdr:rowOff>287867</xdr:rowOff>
    </xdr:from>
    <xdr:to>
      <xdr:col>34</xdr:col>
      <xdr:colOff>193364</xdr:colOff>
      <xdr:row>87</xdr:row>
      <xdr:rowOff>579967</xdr:rowOff>
    </xdr:to>
    <xdr:sp macro="" textlink="">
      <xdr:nvSpPr>
        <xdr:cNvPr id="33" name="正方形/長方形 32"/>
        <xdr:cNvSpPr/>
      </xdr:nvSpPr>
      <xdr:spPr>
        <a:xfrm>
          <a:off x="6009216" y="20023667"/>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87</xdr:row>
      <xdr:rowOff>264584</xdr:rowOff>
    </xdr:from>
    <xdr:to>
      <xdr:col>39</xdr:col>
      <xdr:colOff>13448</xdr:colOff>
      <xdr:row>87</xdr:row>
      <xdr:rowOff>556684</xdr:rowOff>
    </xdr:to>
    <xdr:sp macro="" textlink="">
      <xdr:nvSpPr>
        <xdr:cNvPr id="34" name="正方形/長方形 33"/>
        <xdr:cNvSpPr/>
      </xdr:nvSpPr>
      <xdr:spPr>
        <a:xfrm>
          <a:off x="6845300" y="20000384"/>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101600</xdr:colOff>
      <xdr:row>87</xdr:row>
      <xdr:rowOff>264583</xdr:rowOff>
    </xdr:from>
    <xdr:to>
      <xdr:col>42</xdr:col>
      <xdr:colOff>178548</xdr:colOff>
      <xdr:row>87</xdr:row>
      <xdr:rowOff>556683</xdr:rowOff>
    </xdr:to>
    <xdr:sp macro="" textlink="">
      <xdr:nvSpPr>
        <xdr:cNvPr id="35" name="正方形/長方形 34"/>
        <xdr:cNvSpPr/>
      </xdr:nvSpPr>
      <xdr:spPr>
        <a:xfrm>
          <a:off x="7620000" y="20000383"/>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76200</xdr:colOff>
      <xdr:row>87</xdr:row>
      <xdr:rowOff>285750</xdr:rowOff>
    </xdr:from>
    <xdr:to>
      <xdr:col>50</xdr:col>
      <xdr:colOff>45198</xdr:colOff>
      <xdr:row>87</xdr:row>
      <xdr:rowOff>577850</xdr:rowOff>
    </xdr:to>
    <xdr:sp macro="" textlink="">
      <xdr:nvSpPr>
        <xdr:cNvPr id="36" name="正方形/長方形 35"/>
        <xdr:cNvSpPr/>
      </xdr:nvSpPr>
      <xdr:spPr>
        <a:xfrm>
          <a:off x="9423400" y="20021550"/>
          <a:ext cx="108659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editAs="oneCell">
    <xdr:from>
      <xdr:col>47</xdr:col>
      <xdr:colOff>0</xdr:colOff>
      <xdr:row>86</xdr:row>
      <xdr:rowOff>275167</xdr:rowOff>
    </xdr:from>
    <xdr:to>
      <xdr:col>49</xdr:col>
      <xdr:colOff>303804</xdr:colOff>
      <xdr:row>86</xdr:row>
      <xdr:rowOff>544111</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0917" y="19166417"/>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201083</xdr:colOff>
      <xdr:row>133</xdr:row>
      <xdr:rowOff>232834</xdr:rowOff>
    </xdr:from>
    <xdr:to>
      <xdr:col>49</xdr:col>
      <xdr:colOff>303803</xdr:colOff>
      <xdr:row>133</xdr:row>
      <xdr:rowOff>501778</xdr:rowOff>
    </xdr:to>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0916" y="24839084"/>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74083</xdr:colOff>
      <xdr:row>740</xdr:row>
      <xdr:rowOff>201083</xdr:rowOff>
    </xdr:from>
    <xdr:to>
      <xdr:col>49</xdr:col>
      <xdr:colOff>235324</xdr:colOff>
      <xdr:row>762</xdr:row>
      <xdr:rowOff>210459</xdr:rowOff>
    </xdr:to>
    <xdr:grpSp>
      <xdr:nvGrpSpPr>
        <xdr:cNvPr id="39" name="グループ化 38"/>
        <xdr:cNvGrpSpPr/>
      </xdr:nvGrpSpPr>
      <xdr:grpSpPr>
        <a:xfrm>
          <a:off x="1293283" y="55560383"/>
          <a:ext cx="8898841" cy="8759676"/>
          <a:chOff x="1467971" y="54673500"/>
          <a:chExt cx="8807824" cy="8992758"/>
        </a:xfrm>
      </xdr:grpSpPr>
      <xdr:sp macro="" textlink="">
        <xdr:nvSpPr>
          <xdr:cNvPr id="40" name="正方形/長方形 39"/>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2,526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1" name="下矢印 40"/>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2" name="グループ化 41"/>
          <xdr:cNvGrpSpPr/>
        </xdr:nvGrpSpPr>
        <xdr:grpSpPr>
          <a:xfrm>
            <a:off x="2921934" y="57587030"/>
            <a:ext cx="5692588" cy="1860178"/>
            <a:chOff x="2700618" y="230829971"/>
            <a:chExt cx="5692588" cy="1860178"/>
          </a:xfrm>
        </xdr:grpSpPr>
        <xdr:sp macro="" textlink="">
          <xdr:nvSpPr>
            <xdr:cNvPr id="62" name="正方形/長方形 6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2,521</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テキスト ボックス 62"/>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3" name="グループ化 42"/>
          <xdr:cNvGrpSpPr/>
        </xdr:nvGrpSpPr>
        <xdr:grpSpPr>
          <a:xfrm>
            <a:off x="2927537" y="59517995"/>
            <a:ext cx="5681383" cy="1109381"/>
            <a:chOff x="2823882" y="232604054"/>
            <a:chExt cx="5681383" cy="1109381"/>
          </a:xfrm>
        </xdr:grpSpPr>
        <xdr:sp macro="" textlink="">
          <xdr:nvSpPr>
            <xdr:cNvPr id="58" name="下矢印 5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下矢印 5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正方形/長方形 6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4" name="グループ化 43"/>
          <xdr:cNvGrpSpPr/>
        </xdr:nvGrpSpPr>
        <xdr:grpSpPr>
          <a:xfrm>
            <a:off x="1467971" y="60681137"/>
            <a:ext cx="2610971" cy="2385549"/>
            <a:chOff x="1255058" y="233733597"/>
            <a:chExt cx="2610971" cy="2385548"/>
          </a:xfrm>
        </xdr:grpSpPr>
        <xdr:sp macro="" textlink="">
          <xdr:nvSpPr>
            <xdr:cNvPr id="56" name="正方形/長方形 5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7" name="テキスト ボックス 5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5" name="グループ化 44"/>
          <xdr:cNvGrpSpPr/>
        </xdr:nvGrpSpPr>
        <xdr:grpSpPr>
          <a:xfrm>
            <a:off x="4216211" y="60937588"/>
            <a:ext cx="3033991" cy="2130600"/>
            <a:chOff x="3978086" y="233990029"/>
            <a:chExt cx="3033991" cy="2130599"/>
          </a:xfrm>
        </xdr:grpSpPr>
        <xdr:sp macro="" textlink="">
          <xdr:nvSpPr>
            <xdr:cNvPr id="54" name="正方形/長方形 5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6" name="グループ化 45"/>
          <xdr:cNvGrpSpPr/>
        </xdr:nvGrpSpPr>
        <xdr:grpSpPr>
          <a:xfrm>
            <a:off x="7295030" y="60937588"/>
            <a:ext cx="2812676" cy="2130600"/>
            <a:chOff x="7082117" y="233990029"/>
            <a:chExt cx="2812676" cy="2130599"/>
          </a:xfrm>
        </xdr:grpSpPr>
        <xdr:sp macro="" textlink="">
          <xdr:nvSpPr>
            <xdr:cNvPr id="52" name="正方形/長方形 5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2,456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正方形/長方形 46"/>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784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8" name="下矢印 47"/>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大かっこ 48"/>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0" name="大かっこ 49"/>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1" name="大かっこ 50"/>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64" name="大かっこ 63"/>
        <xdr:cNvSpPr>
          <a:spLocks noChangeArrowheads="1"/>
        </xdr:cNvSpPr>
      </xdr:nvSpPr>
      <xdr:spPr bwMode="auto">
        <a:xfrm>
          <a:off x="8443383" y="45474467"/>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8</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39</xdr:col>
      <xdr:colOff>0</xdr:colOff>
      <xdr:row>86</xdr:row>
      <xdr:rowOff>215900</xdr:rowOff>
    </xdr:from>
    <xdr:to>
      <xdr:col>42</xdr:col>
      <xdr:colOff>48808</xdr:colOff>
      <xdr:row>86</xdr:row>
      <xdr:rowOff>739217</xdr:rowOff>
    </xdr:to>
    <xdr:sp macro="" textlink="">
      <xdr:nvSpPr>
        <xdr:cNvPr id="65" name="正方形/長方形 64"/>
        <xdr:cNvSpPr/>
      </xdr:nvSpPr>
      <xdr:spPr>
        <a:xfrm>
          <a:off x="7924800" y="19126200"/>
          <a:ext cx="658408"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38</xdr:col>
      <xdr:colOff>152400</xdr:colOff>
      <xdr:row>133</xdr:row>
      <xdr:rowOff>165100</xdr:rowOff>
    </xdr:from>
    <xdr:to>
      <xdr:col>41</xdr:col>
      <xdr:colOff>199341</xdr:colOff>
      <xdr:row>134</xdr:row>
      <xdr:rowOff>333190</xdr:rowOff>
    </xdr:to>
    <xdr:sp macro="" textlink="">
      <xdr:nvSpPr>
        <xdr:cNvPr id="66" name="正方形/長方形 65"/>
        <xdr:cNvSpPr/>
      </xdr:nvSpPr>
      <xdr:spPr>
        <a:xfrm>
          <a:off x="7874000" y="2481580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30</xdr:col>
      <xdr:colOff>63500</xdr:colOff>
      <xdr:row>14</xdr:row>
      <xdr:rowOff>0</xdr:rowOff>
    </xdr:from>
    <xdr:to>
      <xdr:col>35</xdr:col>
      <xdr:colOff>74084</xdr:colOff>
      <xdr:row>15</xdr:row>
      <xdr:rowOff>15563</xdr:rowOff>
    </xdr:to>
    <xdr:sp macro="" textlink="">
      <xdr:nvSpPr>
        <xdr:cNvPr id="68" name="正方形/長方形 67"/>
        <xdr:cNvSpPr/>
      </xdr:nvSpPr>
      <xdr:spPr>
        <a:xfrm>
          <a:off x="6159500" y="70739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899</v>
      </c>
      <c r="AT2" s="946"/>
      <c r="AU2" s="946"/>
      <c r="AV2" s="52" t="str">
        <f>IF(AW2="", "", "-")</f>
        <v>-</v>
      </c>
      <c r="AW2" s="914">
        <v>5</v>
      </c>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639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640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73</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641</v>
      </c>
      <c r="AF5" s="702"/>
      <c r="AG5" s="702"/>
      <c r="AH5" s="702"/>
      <c r="AI5" s="702"/>
      <c r="AJ5" s="702"/>
      <c r="AK5" s="702"/>
      <c r="AL5" s="702"/>
      <c r="AM5" s="702"/>
      <c r="AN5" s="702"/>
      <c r="AO5" s="702"/>
      <c r="AP5" s="703"/>
      <c r="AQ5" s="704" t="s">
        <v>642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9.94999999999999"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748</v>
      </c>
      <c r="AF7" s="916"/>
      <c r="AG7" s="916"/>
      <c r="AH7" s="916"/>
      <c r="AI7" s="916"/>
      <c r="AJ7" s="916"/>
      <c r="AK7" s="916"/>
      <c r="AL7" s="916"/>
      <c r="AM7" s="916"/>
      <c r="AN7" s="916"/>
      <c r="AO7" s="916"/>
      <c r="AP7" s="916"/>
      <c r="AQ7" s="916"/>
      <c r="AR7" s="916"/>
      <c r="AS7" s="916"/>
      <c r="AT7" s="916"/>
      <c r="AU7" s="916"/>
      <c r="AV7" s="916"/>
      <c r="AW7" s="916"/>
      <c r="AX7" s="917"/>
    </row>
    <row r="8" spans="1:50" ht="39.950000000000003" customHeight="1" x14ac:dyDescent="0.15">
      <c r="A8" s="495" t="s">
        <v>378</v>
      </c>
      <c r="B8" s="496"/>
      <c r="C8" s="496"/>
      <c r="D8" s="496"/>
      <c r="E8" s="496"/>
      <c r="F8" s="497"/>
      <c r="G8" s="947" t="str">
        <f>入力規則等!A28</f>
        <v>医療分野の研究開発関連、科学技術・イノベーション</v>
      </c>
      <c r="H8" s="723"/>
      <c r="I8" s="723"/>
      <c r="J8" s="723"/>
      <c r="K8" s="723"/>
      <c r="L8" s="723"/>
      <c r="M8" s="723"/>
      <c r="N8" s="723"/>
      <c r="O8" s="723"/>
      <c r="P8" s="723"/>
      <c r="Q8" s="723"/>
      <c r="R8" s="723"/>
      <c r="S8" s="723"/>
      <c r="T8" s="723"/>
      <c r="U8" s="723"/>
      <c r="V8" s="723"/>
      <c r="W8" s="723"/>
      <c r="X8" s="948"/>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0.1" customHeight="1" x14ac:dyDescent="0.15">
      <c r="A10" s="663" t="s">
        <v>30</v>
      </c>
      <c r="B10" s="664"/>
      <c r="C10" s="664"/>
      <c r="D10" s="664"/>
      <c r="E10" s="664"/>
      <c r="F10" s="664"/>
      <c r="G10" s="757" t="s">
        <v>644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4.9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c r="Q13" s="661"/>
      <c r="R13" s="661"/>
      <c r="S13" s="661"/>
      <c r="T13" s="661"/>
      <c r="U13" s="661"/>
      <c r="V13" s="662"/>
      <c r="W13" s="660"/>
      <c r="X13" s="661"/>
      <c r="Y13" s="661"/>
      <c r="Z13" s="661"/>
      <c r="AA13" s="661"/>
      <c r="AB13" s="661"/>
      <c r="AC13" s="662"/>
      <c r="AD13" s="660"/>
      <c r="AE13" s="661"/>
      <c r="AF13" s="661"/>
      <c r="AG13" s="661"/>
      <c r="AH13" s="661"/>
      <c r="AI13" s="661"/>
      <c r="AJ13" s="662"/>
      <c r="AK13" s="660"/>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t="s">
        <v>572</v>
      </c>
      <c r="AE14" s="661"/>
      <c r="AF14" s="661"/>
      <c r="AG14" s="661"/>
      <c r="AH14" s="661"/>
      <c r="AI14" s="661"/>
      <c r="AJ14" s="662"/>
      <c r="AK14" s="660" t="s">
        <v>574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645</v>
      </c>
      <c r="Q15" s="661"/>
      <c r="R15" s="661"/>
      <c r="S15" s="661"/>
      <c r="T15" s="661"/>
      <c r="U15" s="661"/>
      <c r="V15" s="662"/>
      <c r="W15" s="660" t="s">
        <v>647</v>
      </c>
      <c r="X15" s="661"/>
      <c r="Y15" s="661"/>
      <c r="Z15" s="661"/>
      <c r="AA15" s="661"/>
      <c r="AB15" s="661"/>
      <c r="AC15" s="662"/>
      <c r="AD15" s="660"/>
      <c r="AE15" s="661"/>
      <c r="AF15" s="661"/>
      <c r="AG15" s="661"/>
      <c r="AH15" s="661"/>
      <c r="AI15" s="661"/>
      <c r="AJ15" s="662"/>
      <c r="AK15" s="660" t="s">
        <v>737</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646</v>
      </c>
      <c r="Q16" s="661"/>
      <c r="R16" s="661"/>
      <c r="S16" s="661"/>
      <c r="T16" s="661"/>
      <c r="U16" s="661"/>
      <c r="V16" s="662"/>
      <c r="W16" s="660">
        <v>-84</v>
      </c>
      <c r="X16" s="661"/>
      <c r="Y16" s="661"/>
      <c r="Z16" s="661"/>
      <c r="AA16" s="661"/>
      <c r="AB16" s="661"/>
      <c r="AC16" s="662"/>
      <c r="AD16" s="660" t="s">
        <v>736</v>
      </c>
      <c r="AE16" s="661"/>
      <c r="AF16" s="661"/>
      <c r="AG16" s="661"/>
      <c r="AH16" s="661"/>
      <c r="AI16" s="661"/>
      <c r="AJ16" s="662"/>
      <c r="AK16" s="660" t="s">
        <v>574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t="s">
        <v>574</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-84</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3453</v>
      </c>
      <c r="Q19" s="661"/>
      <c r="R19" s="661"/>
      <c r="S19" s="661"/>
      <c r="T19" s="661"/>
      <c r="U19" s="661"/>
      <c r="V19" s="662"/>
      <c r="W19" s="660">
        <v>4349</v>
      </c>
      <c r="X19" s="661"/>
      <c r="Y19" s="661"/>
      <c r="Z19" s="661"/>
      <c r="AA19" s="661"/>
      <c r="AB19" s="661"/>
      <c r="AC19" s="662"/>
      <c r="AD19" s="660">
        <v>2526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f t="shared" ref="W20" si="0">IF(W18=0, "-", SUM(W19)/W18)</f>
        <v>-51.773809523809526</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2"/>
      <c r="G21" s="316" t="s">
        <v>477</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558</v>
      </c>
      <c r="B22" s="971"/>
      <c r="C22" s="971"/>
      <c r="D22" s="971"/>
      <c r="E22" s="971"/>
      <c r="F22" s="972"/>
      <c r="G22" s="957" t="s">
        <v>456</v>
      </c>
      <c r="H22" s="222"/>
      <c r="I22" s="222"/>
      <c r="J22" s="222"/>
      <c r="K22" s="222"/>
      <c r="L22" s="222"/>
      <c r="M22" s="222"/>
      <c r="N22" s="222"/>
      <c r="O22" s="223"/>
      <c r="P22" s="942" t="s">
        <v>519</v>
      </c>
      <c r="Q22" s="222"/>
      <c r="R22" s="222"/>
      <c r="S22" s="222"/>
      <c r="T22" s="222"/>
      <c r="U22" s="222"/>
      <c r="V22" s="223"/>
      <c r="W22" s="942" t="s">
        <v>515</v>
      </c>
      <c r="X22" s="222"/>
      <c r="Y22" s="222"/>
      <c r="Z22" s="222"/>
      <c r="AA22" s="222"/>
      <c r="AB22" s="222"/>
      <c r="AC22" s="223"/>
      <c r="AD22" s="942" t="s">
        <v>455</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575</v>
      </c>
      <c r="H23" s="959"/>
      <c r="I23" s="959"/>
      <c r="J23" s="959"/>
      <c r="K23" s="959"/>
      <c r="L23" s="959"/>
      <c r="M23" s="959"/>
      <c r="N23" s="959"/>
      <c r="O23" s="960"/>
      <c r="P23" s="922"/>
      <c r="Q23" s="923"/>
      <c r="R23" s="923"/>
      <c r="S23" s="923"/>
      <c r="T23" s="923"/>
      <c r="U23" s="923"/>
      <c r="V23" s="943"/>
      <c r="W23" s="922"/>
      <c r="X23" s="923"/>
      <c r="Y23" s="923"/>
      <c r="Z23" s="923"/>
      <c r="AA23" s="923"/>
      <c r="AB23" s="923"/>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576</v>
      </c>
      <c r="H24" s="962"/>
      <c r="I24" s="962"/>
      <c r="J24" s="962"/>
      <c r="K24" s="962"/>
      <c r="L24" s="962"/>
      <c r="M24" s="962"/>
      <c r="N24" s="962"/>
      <c r="O24" s="963"/>
      <c r="P24" s="660"/>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460</v>
      </c>
      <c r="H28" s="965"/>
      <c r="I28" s="965"/>
      <c r="J28" s="965"/>
      <c r="K28" s="965"/>
      <c r="L28" s="965"/>
      <c r="M28" s="965"/>
      <c r="N28" s="965"/>
      <c r="O28" s="966"/>
      <c r="P28" s="881">
        <f>P29-SUM(P23:P27)</f>
        <v>0</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457</v>
      </c>
      <c r="H29" s="968"/>
      <c r="I29" s="968"/>
      <c r="J29" s="968"/>
      <c r="K29" s="968"/>
      <c r="L29" s="968"/>
      <c r="M29" s="968"/>
      <c r="N29" s="968"/>
      <c r="O29" s="969"/>
      <c r="P29" s="660">
        <f>AK13</f>
        <v>0</v>
      </c>
      <c r="Q29" s="661"/>
      <c r="R29" s="661"/>
      <c r="S29" s="661"/>
      <c r="T29" s="661"/>
      <c r="U29" s="661"/>
      <c r="V29" s="662"/>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574</v>
      </c>
      <c r="AR31" s="200"/>
      <c r="AS31" s="133" t="s">
        <v>355</v>
      </c>
      <c r="AT31" s="134"/>
      <c r="AU31" s="199" t="s">
        <v>650</v>
      </c>
      <c r="AV31" s="199"/>
      <c r="AW31" s="398" t="s">
        <v>300</v>
      </c>
      <c r="AX31" s="399"/>
    </row>
    <row r="32" spans="1:50" ht="23.25" customHeight="1" x14ac:dyDescent="0.15">
      <c r="A32" s="403"/>
      <c r="B32" s="401"/>
      <c r="C32" s="401"/>
      <c r="D32" s="401"/>
      <c r="E32" s="401"/>
      <c r="F32" s="402"/>
      <c r="G32" s="567" t="s">
        <v>648</v>
      </c>
      <c r="H32" s="568"/>
      <c r="I32" s="568"/>
      <c r="J32" s="568"/>
      <c r="K32" s="568"/>
      <c r="L32" s="568"/>
      <c r="M32" s="568"/>
      <c r="N32" s="568"/>
      <c r="O32" s="569"/>
      <c r="P32" s="105" t="s">
        <v>573</v>
      </c>
      <c r="Q32" s="105"/>
      <c r="R32" s="105"/>
      <c r="S32" s="105"/>
      <c r="T32" s="105"/>
      <c r="U32" s="105"/>
      <c r="V32" s="105"/>
      <c r="W32" s="105"/>
      <c r="X32" s="106"/>
      <c r="Y32" s="471" t="s">
        <v>12</v>
      </c>
      <c r="Z32" s="531"/>
      <c r="AA32" s="532"/>
      <c r="AB32" s="461" t="s">
        <v>649</v>
      </c>
      <c r="AC32" s="461"/>
      <c r="AD32" s="461"/>
      <c r="AE32" s="218" t="s">
        <v>650</v>
      </c>
      <c r="AF32" s="219"/>
      <c r="AG32" s="219"/>
      <c r="AH32" s="219"/>
      <c r="AI32" s="218" t="s">
        <v>651</v>
      </c>
      <c r="AJ32" s="219"/>
      <c r="AK32" s="219"/>
      <c r="AL32" s="219"/>
      <c r="AM32" s="218"/>
      <c r="AN32" s="219"/>
      <c r="AO32" s="219"/>
      <c r="AP32" s="219"/>
      <c r="AQ32" s="340" t="s">
        <v>573</v>
      </c>
      <c r="AR32" s="207"/>
      <c r="AS32" s="207"/>
      <c r="AT32" s="341"/>
      <c r="AU32" s="219" t="s">
        <v>574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573</v>
      </c>
      <c r="AC33" s="523"/>
      <c r="AD33" s="523"/>
      <c r="AE33" s="218" t="s">
        <v>574</v>
      </c>
      <c r="AF33" s="219"/>
      <c r="AG33" s="219"/>
      <c r="AH33" s="219"/>
      <c r="AI33" s="218" t="s">
        <v>578</v>
      </c>
      <c r="AJ33" s="219"/>
      <c r="AK33" s="219"/>
      <c r="AL33" s="219"/>
      <c r="AM33" s="218" t="s">
        <v>573</v>
      </c>
      <c r="AN33" s="219"/>
      <c r="AO33" s="219"/>
      <c r="AP33" s="219"/>
      <c r="AQ33" s="340" t="s">
        <v>579</v>
      </c>
      <c r="AR33" s="207"/>
      <c r="AS33" s="207"/>
      <c r="AT33" s="341"/>
      <c r="AU33" s="219" t="s">
        <v>651</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574</v>
      </c>
      <c r="AF34" s="219"/>
      <c r="AG34" s="219"/>
      <c r="AH34" s="219"/>
      <c r="AI34" s="218" t="s">
        <v>573</v>
      </c>
      <c r="AJ34" s="219"/>
      <c r="AK34" s="219"/>
      <c r="AL34" s="219"/>
      <c r="AM34" s="218" t="s">
        <v>574</v>
      </c>
      <c r="AN34" s="219"/>
      <c r="AO34" s="219"/>
      <c r="AP34" s="219"/>
      <c r="AQ34" s="340" t="s">
        <v>574</v>
      </c>
      <c r="AR34" s="207"/>
      <c r="AS34" s="207"/>
      <c r="AT34" s="341"/>
      <c r="AU34" s="219" t="s">
        <v>574</v>
      </c>
      <c r="AV34" s="219"/>
      <c r="AW34" s="219"/>
      <c r="AX34" s="221"/>
    </row>
    <row r="35" spans="1:50" ht="23.25" hidden="1"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574</v>
      </c>
      <c r="AR38" s="200"/>
      <c r="AS38" s="133" t="s">
        <v>355</v>
      </c>
      <c r="AT38" s="134"/>
      <c r="AU38" s="199">
        <v>32</v>
      </c>
      <c r="AV38" s="199"/>
      <c r="AW38" s="398" t="s">
        <v>300</v>
      </c>
      <c r="AX38" s="399"/>
    </row>
    <row r="39" spans="1:50" ht="23.25" hidden="1" customHeight="1" x14ac:dyDescent="0.15">
      <c r="A39" s="403"/>
      <c r="B39" s="401"/>
      <c r="C39" s="401"/>
      <c r="D39" s="401"/>
      <c r="E39" s="401"/>
      <c r="F39" s="402"/>
      <c r="G39" s="567" t="s">
        <v>580</v>
      </c>
      <c r="H39" s="568"/>
      <c r="I39" s="568"/>
      <c r="J39" s="568"/>
      <c r="K39" s="568"/>
      <c r="L39" s="568"/>
      <c r="M39" s="568"/>
      <c r="N39" s="568"/>
      <c r="O39" s="569"/>
      <c r="P39" s="105" t="s">
        <v>581</v>
      </c>
      <c r="Q39" s="105"/>
      <c r="R39" s="105"/>
      <c r="S39" s="105"/>
      <c r="T39" s="105"/>
      <c r="U39" s="105"/>
      <c r="V39" s="105"/>
      <c r="W39" s="105"/>
      <c r="X39" s="106"/>
      <c r="Y39" s="471" t="s">
        <v>12</v>
      </c>
      <c r="Z39" s="531"/>
      <c r="AA39" s="532"/>
      <c r="AB39" s="461" t="s">
        <v>577</v>
      </c>
      <c r="AC39" s="461"/>
      <c r="AD39" s="461"/>
      <c r="AE39" s="218">
        <v>58</v>
      </c>
      <c r="AF39" s="219"/>
      <c r="AG39" s="219"/>
      <c r="AH39" s="219"/>
      <c r="AI39" s="218">
        <v>83</v>
      </c>
      <c r="AJ39" s="219"/>
      <c r="AK39" s="219"/>
      <c r="AL39" s="219"/>
      <c r="AM39" s="218"/>
      <c r="AN39" s="219"/>
      <c r="AO39" s="219"/>
      <c r="AP39" s="219"/>
      <c r="AQ39" s="340" t="s">
        <v>573</v>
      </c>
      <c r="AR39" s="207"/>
      <c r="AS39" s="207"/>
      <c r="AT39" s="341"/>
      <c r="AU39" s="219" t="s">
        <v>578</v>
      </c>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577</v>
      </c>
      <c r="AC40" s="523"/>
      <c r="AD40" s="523"/>
      <c r="AE40" s="218" t="s">
        <v>574</v>
      </c>
      <c r="AF40" s="219"/>
      <c r="AG40" s="219"/>
      <c r="AH40" s="219"/>
      <c r="AI40" s="218" t="s">
        <v>574</v>
      </c>
      <c r="AJ40" s="219"/>
      <c r="AK40" s="219"/>
      <c r="AL40" s="219"/>
      <c r="AM40" s="218" t="s">
        <v>574</v>
      </c>
      <c r="AN40" s="219"/>
      <c r="AO40" s="219"/>
      <c r="AP40" s="219"/>
      <c r="AQ40" s="340" t="s">
        <v>574</v>
      </c>
      <c r="AR40" s="207"/>
      <c r="AS40" s="207"/>
      <c r="AT40" s="341"/>
      <c r="AU40" s="219">
        <v>200</v>
      </c>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574</v>
      </c>
      <c r="AF41" s="219"/>
      <c r="AG41" s="219"/>
      <c r="AH41" s="219"/>
      <c r="AI41" s="218" t="s">
        <v>574</v>
      </c>
      <c r="AJ41" s="219"/>
      <c r="AK41" s="219"/>
      <c r="AL41" s="219"/>
      <c r="AM41" s="218" t="s">
        <v>582</v>
      </c>
      <c r="AN41" s="219"/>
      <c r="AO41" s="219"/>
      <c r="AP41" s="219"/>
      <c r="AQ41" s="340" t="s">
        <v>573</v>
      </c>
      <c r="AR41" s="207"/>
      <c r="AS41" s="207"/>
      <c r="AT41" s="341"/>
      <c r="AU41" s="219" t="s">
        <v>573</v>
      </c>
      <c r="AV41" s="219"/>
      <c r="AW41" s="219"/>
      <c r="AX41" s="221"/>
    </row>
    <row r="42" spans="1:50" ht="23.25" hidden="1" customHeight="1" x14ac:dyDescent="0.15">
      <c r="A42" s="226" t="s">
        <v>504</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t="s">
        <v>574</v>
      </c>
      <c r="AR45" s="200"/>
      <c r="AS45" s="133" t="s">
        <v>355</v>
      </c>
      <c r="AT45" s="134"/>
      <c r="AU45" s="199">
        <v>32</v>
      </c>
      <c r="AV45" s="199"/>
      <c r="AW45" s="398" t="s">
        <v>300</v>
      </c>
      <c r="AX45" s="399"/>
    </row>
    <row r="46" spans="1:50" ht="23.25" hidden="1" customHeight="1" x14ac:dyDescent="0.15">
      <c r="A46" s="403"/>
      <c r="B46" s="401"/>
      <c r="C46" s="401"/>
      <c r="D46" s="401"/>
      <c r="E46" s="401"/>
      <c r="F46" s="402"/>
      <c r="G46" s="567" t="s">
        <v>584</v>
      </c>
      <c r="H46" s="568"/>
      <c r="I46" s="568"/>
      <c r="J46" s="568"/>
      <c r="K46" s="568"/>
      <c r="L46" s="568"/>
      <c r="M46" s="568"/>
      <c r="N46" s="568"/>
      <c r="O46" s="569"/>
      <c r="P46" s="105" t="s">
        <v>585</v>
      </c>
      <c r="Q46" s="105"/>
      <c r="R46" s="105"/>
      <c r="S46" s="105"/>
      <c r="T46" s="105"/>
      <c r="U46" s="105"/>
      <c r="V46" s="105"/>
      <c r="W46" s="105"/>
      <c r="X46" s="106"/>
      <c r="Y46" s="471" t="s">
        <v>12</v>
      </c>
      <c r="Z46" s="531"/>
      <c r="AA46" s="532"/>
      <c r="AB46" s="461" t="s">
        <v>577</v>
      </c>
      <c r="AC46" s="461"/>
      <c r="AD46" s="461"/>
      <c r="AE46" s="218">
        <v>15</v>
      </c>
      <c r="AF46" s="219"/>
      <c r="AG46" s="219"/>
      <c r="AH46" s="219"/>
      <c r="AI46" s="218">
        <v>80</v>
      </c>
      <c r="AJ46" s="219"/>
      <c r="AK46" s="219"/>
      <c r="AL46" s="219"/>
      <c r="AM46" s="218"/>
      <c r="AN46" s="219"/>
      <c r="AO46" s="219"/>
      <c r="AP46" s="219"/>
      <c r="AQ46" s="340" t="s">
        <v>574</v>
      </c>
      <c r="AR46" s="207"/>
      <c r="AS46" s="207"/>
      <c r="AT46" s="341"/>
      <c r="AU46" s="219" t="s">
        <v>574</v>
      </c>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t="s">
        <v>577</v>
      </c>
      <c r="AC47" s="523"/>
      <c r="AD47" s="523"/>
      <c r="AE47" s="218" t="s">
        <v>586</v>
      </c>
      <c r="AF47" s="219"/>
      <c r="AG47" s="219"/>
      <c r="AH47" s="219"/>
      <c r="AI47" s="218" t="s">
        <v>587</v>
      </c>
      <c r="AJ47" s="219"/>
      <c r="AK47" s="219"/>
      <c r="AL47" s="219"/>
      <c r="AM47" s="218" t="s">
        <v>574</v>
      </c>
      <c r="AN47" s="219"/>
      <c r="AO47" s="219"/>
      <c r="AP47" s="219"/>
      <c r="AQ47" s="340" t="s">
        <v>578</v>
      </c>
      <c r="AR47" s="207"/>
      <c r="AS47" s="207"/>
      <c r="AT47" s="341"/>
      <c r="AU47" s="219">
        <v>5</v>
      </c>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t="s">
        <v>573</v>
      </c>
      <c r="AF48" s="219"/>
      <c r="AG48" s="219"/>
      <c r="AH48" s="219"/>
      <c r="AI48" s="218" t="s">
        <v>588</v>
      </c>
      <c r="AJ48" s="219"/>
      <c r="AK48" s="219"/>
      <c r="AL48" s="219"/>
      <c r="AM48" s="218" t="s">
        <v>574</v>
      </c>
      <c r="AN48" s="219"/>
      <c r="AO48" s="219"/>
      <c r="AP48" s="219"/>
      <c r="AQ48" s="340" t="s">
        <v>574</v>
      </c>
      <c r="AR48" s="207"/>
      <c r="AS48" s="207"/>
      <c r="AT48" s="341"/>
      <c r="AU48" s="219" t="s">
        <v>574</v>
      </c>
      <c r="AV48" s="219"/>
      <c r="AW48" s="219"/>
      <c r="AX48" s="221"/>
    </row>
    <row r="49" spans="1:50" ht="23.25" hidden="1" customHeight="1" x14ac:dyDescent="0.15">
      <c r="A49" s="226" t="s">
        <v>504</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t="s">
        <v>574</v>
      </c>
      <c r="AR52" s="200"/>
      <c r="AS52" s="133" t="s">
        <v>355</v>
      </c>
      <c r="AT52" s="134"/>
      <c r="AU52" s="199">
        <v>32</v>
      </c>
      <c r="AV52" s="199"/>
      <c r="AW52" s="398" t="s">
        <v>300</v>
      </c>
      <c r="AX52" s="399"/>
    </row>
    <row r="53" spans="1:50" ht="23.25" hidden="1" customHeight="1" x14ac:dyDescent="0.15">
      <c r="A53" s="403"/>
      <c r="B53" s="401"/>
      <c r="C53" s="401"/>
      <c r="D53" s="401"/>
      <c r="E53" s="401"/>
      <c r="F53" s="402"/>
      <c r="G53" s="567" t="s">
        <v>589</v>
      </c>
      <c r="H53" s="568"/>
      <c r="I53" s="568"/>
      <c r="J53" s="568"/>
      <c r="K53" s="568"/>
      <c r="L53" s="568"/>
      <c r="M53" s="568"/>
      <c r="N53" s="568"/>
      <c r="O53" s="569"/>
      <c r="P53" s="105" t="s">
        <v>590</v>
      </c>
      <c r="Q53" s="105"/>
      <c r="R53" s="105"/>
      <c r="S53" s="105"/>
      <c r="T53" s="105"/>
      <c r="U53" s="105"/>
      <c r="V53" s="105"/>
      <c r="W53" s="105"/>
      <c r="X53" s="106"/>
      <c r="Y53" s="471" t="s">
        <v>12</v>
      </c>
      <c r="Z53" s="531"/>
      <c r="AA53" s="532"/>
      <c r="AB53" s="461" t="s">
        <v>577</v>
      </c>
      <c r="AC53" s="461"/>
      <c r="AD53" s="461"/>
      <c r="AE53" s="218">
        <v>8</v>
      </c>
      <c r="AF53" s="219"/>
      <c r="AG53" s="219"/>
      <c r="AH53" s="219"/>
      <c r="AI53" s="218">
        <v>11</v>
      </c>
      <c r="AJ53" s="219"/>
      <c r="AK53" s="219"/>
      <c r="AL53" s="219"/>
      <c r="AM53" s="218"/>
      <c r="AN53" s="219"/>
      <c r="AO53" s="219"/>
      <c r="AP53" s="219"/>
      <c r="AQ53" s="340" t="s">
        <v>592</v>
      </c>
      <c r="AR53" s="207"/>
      <c r="AS53" s="207"/>
      <c r="AT53" s="341"/>
      <c r="AU53" s="219" t="s">
        <v>593</v>
      </c>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t="s">
        <v>577</v>
      </c>
      <c r="AC54" s="523"/>
      <c r="AD54" s="523"/>
      <c r="AE54" s="218" t="s">
        <v>574</v>
      </c>
      <c r="AF54" s="219"/>
      <c r="AG54" s="219"/>
      <c r="AH54" s="219"/>
      <c r="AI54" s="218" t="s">
        <v>574</v>
      </c>
      <c r="AJ54" s="219"/>
      <c r="AK54" s="219"/>
      <c r="AL54" s="219"/>
      <c r="AM54" s="218" t="s">
        <v>591</v>
      </c>
      <c r="AN54" s="219"/>
      <c r="AO54" s="219"/>
      <c r="AP54" s="219"/>
      <c r="AQ54" s="340" t="s">
        <v>593</v>
      </c>
      <c r="AR54" s="207"/>
      <c r="AS54" s="207"/>
      <c r="AT54" s="341"/>
      <c r="AU54" s="219">
        <v>10</v>
      </c>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t="s">
        <v>591</v>
      </c>
      <c r="AF55" s="219"/>
      <c r="AG55" s="219"/>
      <c r="AH55" s="219"/>
      <c r="AI55" s="218" t="s">
        <v>591</v>
      </c>
      <c r="AJ55" s="219"/>
      <c r="AK55" s="219"/>
      <c r="AL55" s="219"/>
      <c r="AM55" s="218" t="s">
        <v>574</v>
      </c>
      <c r="AN55" s="219"/>
      <c r="AO55" s="219"/>
      <c r="AP55" s="219"/>
      <c r="AQ55" s="340" t="s">
        <v>574</v>
      </c>
      <c r="AR55" s="207"/>
      <c r="AS55" s="207"/>
      <c r="AT55" s="341"/>
      <c r="AU55" s="219" t="s">
        <v>593</v>
      </c>
      <c r="AV55" s="219"/>
      <c r="AW55" s="219"/>
      <c r="AX55" s="221"/>
    </row>
    <row r="56" spans="1:50" ht="23.25" hidden="1" customHeight="1" x14ac:dyDescent="0.15">
      <c r="A56" s="226" t="s">
        <v>504</v>
      </c>
      <c r="B56" s="227"/>
      <c r="C56" s="227"/>
      <c r="D56" s="227"/>
      <c r="E56" s="227"/>
      <c r="F56" s="228"/>
      <c r="G56" s="232" t="s">
        <v>595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3"/>
    </row>
    <row r="80" spans="1:50" ht="18.75" customHeight="1" x14ac:dyDescent="0.15">
      <c r="A80" s="867"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80" customHeight="1" x14ac:dyDescent="0.15">
      <c r="A82" s="868"/>
      <c r="B82" s="527"/>
      <c r="C82" s="428"/>
      <c r="D82" s="428"/>
      <c r="E82" s="428"/>
      <c r="F82" s="429"/>
      <c r="G82" s="679" t="s">
        <v>652</v>
      </c>
      <c r="H82" s="679"/>
      <c r="I82" s="679"/>
      <c r="J82" s="679"/>
      <c r="K82" s="679"/>
      <c r="L82" s="679"/>
      <c r="M82" s="679"/>
      <c r="N82" s="679"/>
      <c r="O82" s="679"/>
      <c r="P82" s="679"/>
      <c r="Q82" s="679"/>
      <c r="R82" s="679"/>
      <c r="S82" s="679"/>
      <c r="T82" s="679"/>
      <c r="U82" s="679"/>
      <c r="V82" s="679"/>
      <c r="W82" s="679"/>
      <c r="X82" s="679"/>
      <c r="Y82" s="679"/>
      <c r="Z82" s="679"/>
      <c r="AA82" s="680"/>
      <c r="AB82" s="887" t="s">
        <v>653</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180"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80"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658</v>
      </c>
      <c r="AR86" s="199"/>
      <c r="AS86" s="133" t="s">
        <v>355</v>
      </c>
      <c r="AT86" s="134"/>
      <c r="AU86" s="199">
        <v>32</v>
      </c>
      <c r="AV86" s="199"/>
      <c r="AW86" s="398" t="s">
        <v>300</v>
      </c>
      <c r="AX86" s="399"/>
      <c r="AY86" s="10"/>
      <c r="AZ86" s="10"/>
      <c r="BA86" s="10"/>
      <c r="BB86" s="10"/>
      <c r="BC86" s="10"/>
      <c r="BD86" s="10"/>
      <c r="BE86" s="10"/>
      <c r="BF86" s="10"/>
      <c r="BG86" s="10"/>
      <c r="BH86" s="10"/>
    </row>
    <row r="87" spans="1:60" ht="65.099999999999994" customHeight="1" x14ac:dyDescent="0.15">
      <c r="A87" s="868"/>
      <c r="B87" s="428"/>
      <c r="C87" s="428"/>
      <c r="D87" s="428"/>
      <c r="E87" s="428"/>
      <c r="F87" s="429"/>
      <c r="G87" s="104" t="s">
        <v>654</v>
      </c>
      <c r="H87" s="105"/>
      <c r="I87" s="105"/>
      <c r="J87" s="105"/>
      <c r="K87" s="105"/>
      <c r="L87" s="105"/>
      <c r="M87" s="105"/>
      <c r="N87" s="105"/>
      <c r="O87" s="106"/>
      <c r="P87" s="105" t="s">
        <v>655</v>
      </c>
      <c r="Q87" s="514"/>
      <c r="R87" s="514"/>
      <c r="S87" s="514"/>
      <c r="T87" s="514"/>
      <c r="U87" s="514"/>
      <c r="V87" s="514"/>
      <c r="W87" s="514"/>
      <c r="X87" s="515"/>
      <c r="Y87" s="564" t="s">
        <v>62</v>
      </c>
      <c r="Z87" s="565"/>
      <c r="AA87" s="566"/>
      <c r="AB87" s="461" t="s">
        <v>656</v>
      </c>
      <c r="AC87" s="461"/>
      <c r="AD87" s="461"/>
      <c r="AE87" s="218"/>
      <c r="AF87" s="219"/>
      <c r="AG87" s="219"/>
      <c r="AH87" s="219"/>
      <c r="AI87" s="218"/>
      <c r="AJ87" s="219"/>
      <c r="AK87" s="219"/>
      <c r="AL87" s="219"/>
      <c r="AM87" s="218"/>
      <c r="AN87" s="219"/>
      <c r="AO87" s="219"/>
      <c r="AP87" s="219"/>
      <c r="AQ87" s="340" t="s">
        <v>650</v>
      </c>
      <c r="AR87" s="207"/>
      <c r="AS87" s="207"/>
      <c r="AT87" s="341"/>
      <c r="AU87" s="219"/>
      <c r="AV87" s="219"/>
      <c r="AW87" s="219"/>
      <c r="AX87" s="221"/>
    </row>
    <row r="88" spans="1:60" ht="65.099999999999994"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657</v>
      </c>
      <c r="AC88" s="523"/>
      <c r="AD88" s="523"/>
      <c r="AE88" s="218"/>
      <c r="AF88" s="219"/>
      <c r="AG88" s="219"/>
      <c r="AH88" s="219"/>
      <c r="AI88" s="218"/>
      <c r="AJ88" s="219"/>
      <c r="AK88" s="219"/>
      <c r="AL88" s="219"/>
      <c r="AM88" s="218"/>
      <c r="AN88" s="219"/>
      <c r="AO88" s="219"/>
      <c r="AP88" s="219"/>
      <c r="AQ88" s="340" t="s">
        <v>659</v>
      </c>
      <c r="AR88" s="207"/>
      <c r="AS88" s="207"/>
      <c r="AT88" s="341"/>
      <c r="AU88" s="219"/>
      <c r="AV88" s="219"/>
      <c r="AW88" s="219"/>
      <c r="AX88" s="221"/>
      <c r="AY88" s="10"/>
      <c r="AZ88" s="10"/>
      <c r="BA88" s="10"/>
      <c r="BB88" s="10"/>
      <c r="BC88" s="10"/>
    </row>
    <row r="89" spans="1:60" ht="65.099999999999994"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v>100</v>
      </c>
      <c r="AF89" s="219"/>
      <c r="AG89" s="219"/>
      <c r="AH89" s="219"/>
      <c r="AI89" s="218">
        <v>100</v>
      </c>
      <c r="AJ89" s="219"/>
      <c r="AK89" s="219"/>
      <c r="AL89" s="219"/>
      <c r="AM89" s="218"/>
      <c r="AN89" s="219"/>
      <c r="AO89" s="219"/>
      <c r="AP89" s="219"/>
      <c r="AQ89" s="340" t="s">
        <v>658</v>
      </c>
      <c r="AR89" s="207"/>
      <c r="AS89" s="207"/>
      <c r="AT89" s="341"/>
      <c r="AU89" s="219" t="s">
        <v>650</v>
      </c>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v>65</v>
      </c>
      <c r="AF101" s="219"/>
      <c r="AG101" s="219"/>
      <c r="AH101" s="220"/>
      <c r="AI101" s="218">
        <v>36</v>
      </c>
      <c r="AJ101" s="219"/>
      <c r="AK101" s="219"/>
      <c r="AL101" s="220"/>
      <c r="AM101" s="218">
        <v>37</v>
      </c>
      <c r="AN101" s="219"/>
      <c r="AO101" s="219"/>
      <c r="AP101" s="220"/>
      <c r="AQ101" s="218" t="s">
        <v>574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3" t="s">
        <v>577</v>
      </c>
      <c r="AC102" s="523"/>
      <c r="AD102" s="523"/>
      <c r="AE102" s="418" t="s">
        <v>597</v>
      </c>
      <c r="AF102" s="418"/>
      <c r="AG102" s="418"/>
      <c r="AH102" s="418"/>
      <c r="AI102" s="418" t="s">
        <v>574</v>
      </c>
      <c r="AJ102" s="418"/>
      <c r="AK102" s="418"/>
      <c r="AL102" s="418"/>
      <c r="AM102" s="418" t="s">
        <v>574</v>
      </c>
      <c r="AN102" s="418"/>
      <c r="AO102" s="418"/>
      <c r="AP102" s="418"/>
      <c r="AQ102" s="273" t="s">
        <v>574</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599</v>
      </c>
      <c r="AC116" s="546"/>
      <c r="AD116" s="547"/>
      <c r="AE116" s="418">
        <v>52</v>
      </c>
      <c r="AF116" s="418"/>
      <c r="AG116" s="418"/>
      <c r="AH116" s="418"/>
      <c r="AI116" s="418">
        <v>119</v>
      </c>
      <c r="AJ116" s="418"/>
      <c r="AK116" s="418"/>
      <c r="AL116" s="418"/>
      <c r="AM116" s="418">
        <v>67</v>
      </c>
      <c r="AN116" s="418"/>
      <c r="AO116" s="418"/>
      <c r="AP116" s="418"/>
      <c r="AQ116" s="218" t="s">
        <v>574</v>
      </c>
      <c r="AR116" s="219"/>
      <c r="AS116" s="219"/>
      <c r="AT116" s="219"/>
      <c r="AU116" s="219"/>
      <c r="AV116" s="219"/>
      <c r="AW116" s="219"/>
      <c r="AX116" s="221"/>
    </row>
    <row r="117" spans="1:50" ht="35.1"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4" t="s">
        <v>660</v>
      </c>
      <c r="AF117" s="554"/>
      <c r="AG117" s="554"/>
      <c r="AH117" s="554"/>
      <c r="AI117" s="554" t="s">
        <v>661</v>
      </c>
      <c r="AJ117" s="554"/>
      <c r="AK117" s="554"/>
      <c r="AL117" s="554"/>
      <c r="AM117" s="554" t="s">
        <v>735</v>
      </c>
      <c r="AN117" s="554"/>
      <c r="AO117" s="554"/>
      <c r="AP117" s="554"/>
      <c r="AQ117" s="554" t="s">
        <v>574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0" customHeight="1" x14ac:dyDescent="0.15">
      <c r="A130" s="188" t="s">
        <v>564</v>
      </c>
      <c r="B130" s="185"/>
      <c r="C130" s="184" t="s">
        <v>358</v>
      </c>
      <c r="D130" s="185"/>
      <c r="E130" s="169" t="s">
        <v>387</v>
      </c>
      <c r="F130" s="170"/>
      <c r="G130" s="934" t="s">
        <v>601</v>
      </c>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c r="AO130" s="935"/>
      <c r="AP130" s="935"/>
      <c r="AQ130" s="935"/>
      <c r="AR130" s="935"/>
      <c r="AS130" s="935"/>
      <c r="AT130" s="935"/>
      <c r="AU130" s="935"/>
      <c r="AV130" s="935"/>
      <c r="AW130" s="935"/>
      <c r="AX130" s="936"/>
    </row>
    <row r="131" spans="1:50" ht="30"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v>32</v>
      </c>
      <c r="AV133" s="200"/>
      <c r="AW133" s="133" t="s">
        <v>300</v>
      </c>
      <c r="AX133" s="195"/>
    </row>
    <row r="134" spans="1:50" ht="60"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c r="AF134" s="207"/>
      <c r="AG134" s="207"/>
      <c r="AH134" s="207"/>
      <c r="AI134" s="206"/>
      <c r="AJ134" s="207"/>
      <c r="AK134" s="207"/>
      <c r="AL134" s="207"/>
      <c r="AM134" s="206"/>
      <c r="AN134" s="207"/>
      <c r="AO134" s="207"/>
      <c r="AP134" s="207"/>
      <c r="AQ134" s="206" t="s">
        <v>574</v>
      </c>
      <c r="AR134" s="207"/>
      <c r="AS134" s="207"/>
      <c r="AT134" s="207"/>
      <c r="AU134" s="206"/>
      <c r="AV134" s="207"/>
      <c r="AW134" s="207"/>
      <c r="AX134" s="208"/>
    </row>
    <row r="135" spans="1:50" ht="6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c r="AF135" s="207"/>
      <c r="AG135" s="207"/>
      <c r="AH135" s="207"/>
      <c r="AI135" s="206"/>
      <c r="AJ135" s="207"/>
      <c r="AK135" s="207"/>
      <c r="AL135" s="207"/>
      <c r="AM135" s="206"/>
      <c r="AN135" s="207"/>
      <c r="AO135" s="207"/>
      <c r="AP135" s="207"/>
      <c r="AQ135" s="206" t="s">
        <v>606</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95" customHeight="1" x14ac:dyDescent="0.15">
      <c r="A154" s="189"/>
      <c r="B154" s="186"/>
      <c r="C154" s="180"/>
      <c r="D154" s="186"/>
      <c r="E154" s="180"/>
      <c r="F154" s="181"/>
      <c r="G154" s="104" t="s">
        <v>607</v>
      </c>
      <c r="H154" s="105"/>
      <c r="I154" s="105"/>
      <c r="J154" s="105"/>
      <c r="K154" s="105"/>
      <c r="L154" s="105"/>
      <c r="M154" s="105"/>
      <c r="N154" s="105"/>
      <c r="O154" s="105"/>
      <c r="P154" s="106"/>
      <c r="Q154" s="125" t="s">
        <v>608</v>
      </c>
      <c r="R154" s="105"/>
      <c r="S154" s="105"/>
      <c r="T154" s="105"/>
      <c r="U154" s="105"/>
      <c r="V154" s="105"/>
      <c r="W154" s="105"/>
      <c r="X154" s="105"/>
      <c r="Y154" s="105"/>
      <c r="Z154" s="105"/>
      <c r="AA154" s="293"/>
      <c r="AB154" s="141" t="s">
        <v>609</v>
      </c>
      <c r="AC154" s="142"/>
      <c r="AD154" s="142"/>
      <c r="AE154" s="147" t="s">
        <v>608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0"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1"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7"/>
      <c r="E430" s="174" t="s">
        <v>544</v>
      </c>
      <c r="F430" s="901"/>
      <c r="G430" s="902" t="s">
        <v>374</v>
      </c>
      <c r="H430" s="123"/>
      <c r="I430" s="123"/>
      <c r="J430" s="903" t="s">
        <v>571</v>
      </c>
      <c r="K430" s="904"/>
      <c r="L430" s="904"/>
      <c r="M430" s="904"/>
      <c r="N430" s="904"/>
      <c r="O430" s="904"/>
      <c r="P430" s="904"/>
      <c r="Q430" s="904"/>
      <c r="R430" s="904"/>
      <c r="S430" s="904"/>
      <c r="T430" s="905"/>
      <c r="U430" s="591" t="s">
        <v>612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736</v>
      </c>
      <c r="AF432" s="200"/>
      <c r="AG432" s="133" t="s">
        <v>355</v>
      </c>
      <c r="AH432" s="134"/>
      <c r="AI432" s="156"/>
      <c r="AJ432" s="156"/>
      <c r="AK432" s="156"/>
      <c r="AL432" s="154"/>
      <c r="AM432" s="156"/>
      <c r="AN432" s="156"/>
      <c r="AO432" s="156"/>
      <c r="AP432" s="154"/>
      <c r="AQ432" s="593" t="s">
        <v>740</v>
      </c>
      <c r="AR432" s="200"/>
      <c r="AS432" s="133" t="s">
        <v>355</v>
      </c>
      <c r="AT432" s="134"/>
      <c r="AU432" s="200" t="s">
        <v>736</v>
      </c>
      <c r="AV432" s="200"/>
      <c r="AW432" s="133" t="s">
        <v>300</v>
      </c>
      <c r="AX432" s="195"/>
    </row>
    <row r="433" spans="1:50" ht="1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736</v>
      </c>
      <c r="AC433" s="213"/>
      <c r="AD433" s="213"/>
      <c r="AE433" s="340" t="s">
        <v>736</v>
      </c>
      <c r="AF433" s="207"/>
      <c r="AG433" s="207"/>
      <c r="AH433" s="207"/>
      <c r="AI433" s="340" t="s">
        <v>736</v>
      </c>
      <c r="AJ433" s="207"/>
      <c r="AK433" s="207"/>
      <c r="AL433" s="207"/>
      <c r="AM433" s="340" t="s">
        <v>740</v>
      </c>
      <c r="AN433" s="207"/>
      <c r="AO433" s="207"/>
      <c r="AP433" s="341"/>
      <c r="AQ433" s="340" t="s">
        <v>736</v>
      </c>
      <c r="AR433" s="207"/>
      <c r="AS433" s="207"/>
      <c r="AT433" s="341"/>
      <c r="AU433" s="207" t="s">
        <v>740</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736</v>
      </c>
      <c r="AC434" s="205"/>
      <c r="AD434" s="205"/>
      <c r="AE434" s="340" t="s">
        <v>738</v>
      </c>
      <c r="AF434" s="207"/>
      <c r="AG434" s="207"/>
      <c r="AH434" s="341"/>
      <c r="AI434" s="340" t="s">
        <v>736</v>
      </c>
      <c r="AJ434" s="207"/>
      <c r="AK434" s="207"/>
      <c r="AL434" s="207"/>
      <c r="AM434" s="340" t="s">
        <v>736</v>
      </c>
      <c r="AN434" s="207"/>
      <c r="AO434" s="207"/>
      <c r="AP434" s="341"/>
      <c r="AQ434" s="340" t="s">
        <v>740</v>
      </c>
      <c r="AR434" s="207"/>
      <c r="AS434" s="207"/>
      <c r="AT434" s="341"/>
      <c r="AU434" s="207" t="s">
        <v>736</v>
      </c>
      <c r="AV434" s="207"/>
      <c r="AW434" s="207"/>
      <c r="AX434" s="208"/>
    </row>
    <row r="435" spans="1:50" ht="1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739</v>
      </c>
      <c r="AF435" s="207"/>
      <c r="AG435" s="207"/>
      <c r="AH435" s="341"/>
      <c r="AI435" s="340" t="s">
        <v>736</v>
      </c>
      <c r="AJ435" s="207"/>
      <c r="AK435" s="207"/>
      <c r="AL435" s="207"/>
      <c r="AM435" s="340" t="s">
        <v>736</v>
      </c>
      <c r="AN435" s="207"/>
      <c r="AO435" s="207"/>
      <c r="AP435" s="341"/>
      <c r="AQ435" s="340" t="s">
        <v>736</v>
      </c>
      <c r="AR435" s="207"/>
      <c r="AS435" s="207"/>
      <c r="AT435" s="341"/>
      <c r="AU435" s="207" t="s">
        <v>736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15" hidden="1"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1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1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13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569</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569</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110.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569</v>
      </c>
      <c r="AE704" s="786"/>
      <c r="AF704" s="786"/>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80.099999999999994"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614</v>
      </c>
      <c r="AE705" s="718"/>
      <c r="AF705" s="718"/>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80.099999999999994"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80.099999999999994"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4.9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569</v>
      </c>
      <c r="AE708" s="608"/>
      <c r="AF708" s="608"/>
      <c r="AG708" s="745" t="s">
        <v>621</v>
      </c>
      <c r="AH708" s="746"/>
      <c r="AI708" s="746"/>
      <c r="AJ708" s="746"/>
      <c r="AK708" s="746"/>
      <c r="AL708" s="746"/>
      <c r="AM708" s="746"/>
      <c r="AN708" s="746"/>
      <c r="AO708" s="746"/>
      <c r="AP708" s="746"/>
      <c r="AQ708" s="746"/>
      <c r="AR708" s="746"/>
      <c r="AS708" s="746"/>
      <c r="AT708" s="746"/>
      <c r="AU708" s="746"/>
      <c r="AV708" s="746"/>
      <c r="AW708" s="746"/>
      <c r="AX708" s="747"/>
    </row>
    <row r="709" spans="1:50" ht="54.9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35.1"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623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569</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616</v>
      </c>
      <c r="AE712" s="786"/>
      <c r="AF712" s="786"/>
      <c r="AG712" s="813" t="s">
        <v>593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470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616</v>
      </c>
      <c r="AE713" s="329"/>
      <c r="AF713" s="666"/>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69.9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569</v>
      </c>
      <c r="AE714" s="811"/>
      <c r="AF714" s="812"/>
      <c r="AG714" s="739" t="s">
        <v>625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569</v>
      </c>
      <c r="AE715" s="608"/>
      <c r="AF715" s="659"/>
      <c r="AG715" s="745" t="s">
        <v>626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616</v>
      </c>
      <c r="AE716" s="630"/>
      <c r="AF716" s="630"/>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616</v>
      </c>
      <c r="AE717" s="329"/>
      <c r="AF717" s="329"/>
      <c r="AG717" s="101" t="s">
        <v>574</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60"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569</v>
      </c>
      <c r="AE719" s="608"/>
      <c r="AF719" s="608"/>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3" customHeight="1" x14ac:dyDescent="0.15">
      <c r="A721" s="781"/>
      <c r="B721" s="782"/>
      <c r="C721" s="296" t="s">
        <v>568</v>
      </c>
      <c r="D721" s="297"/>
      <c r="E721" s="297"/>
      <c r="F721" s="298"/>
      <c r="G721" s="287"/>
      <c r="H721" s="288"/>
      <c r="I721" s="83" t="str">
        <f>IF(OR(G721="　", G721=""), "", "-")</f>
        <v/>
      </c>
      <c r="J721" s="291">
        <v>898</v>
      </c>
      <c r="K721" s="291"/>
      <c r="L721" s="83" t="str">
        <f>IF(M721="","","-")</f>
        <v/>
      </c>
      <c r="M721" s="84"/>
      <c r="N721" s="304" t="s">
        <v>632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63" customHeight="1" x14ac:dyDescent="0.15">
      <c r="A722" s="781"/>
      <c r="B722" s="782"/>
      <c r="C722" s="296" t="s">
        <v>629</v>
      </c>
      <c r="D722" s="297"/>
      <c r="E722" s="297"/>
      <c r="F722" s="298"/>
      <c r="G722" s="287"/>
      <c r="H722" s="288"/>
      <c r="I722" s="83" t="str">
        <f t="shared" ref="I722:I725" si="4">IF(OR(G722="　", G722=""), "", "-")</f>
        <v/>
      </c>
      <c r="J722" s="291"/>
      <c r="K722" s="291"/>
      <c r="L722" s="83" t="str">
        <f t="shared" ref="L722:L725" si="5">IF(M722="","","-")</f>
        <v/>
      </c>
      <c r="M722" s="84"/>
      <c r="N722" s="304" t="s">
        <v>633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63" customHeight="1" x14ac:dyDescent="0.15">
      <c r="A723" s="781"/>
      <c r="B723" s="782"/>
      <c r="C723" s="296" t="s">
        <v>630</v>
      </c>
      <c r="D723" s="297"/>
      <c r="E723" s="297"/>
      <c r="F723" s="298"/>
      <c r="G723" s="287"/>
      <c r="H723" s="288"/>
      <c r="I723" s="83" t="str">
        <f t="shared" si="4"/>
        <v/>
      </c>
      <c r="J723" s="291"/>
      <c r="K723" s="291"/>
      <c r="L723" s="83" t="str">
        <f t="shared" si="5"/>
        <v/>
      </c>
      <c r="M723" s="84"/>
      <c r="N723" s="304" t="s">
        <v>634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63" customHeight="1" x14ac:dyDescent="0.15">
      <c r="A724" s="781"/>
      <c r="B724" s="782"/>
      <c r="C724" s="296" t="s">
        <v>631</v>
      </c>
      <c r="D724" s="297"/>
      <c r="E724" s="297"/>
      <c r="F724" s="298"/>
      <c r="G724" s="287"/>
      <c r="H724" s="288"/>
      <c r="I724" s="83" t="str">
        <f t="shared" si="4"/>
        <v/>
      </c>
      <c r="J724" s="291"/>
      <c r="K724" s="291"/>
      <c r="L724" s="83" t="str">
        <f t="shared" si="5"/>
        <v/>
      </c>
      <c r="M724" s="84"/>
      <c r="N724" s="304" t="s">
        <v>635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3" t="s">
        <v>48</v>
      </c>
      <c r="B726" s="805"/>
      <c r="C726" s="818" t="s">
        <v>53</v>
      </c>
      <c r="D726" s="840"/>
      <c r="E726" s="840"/>
      <c r="F726" s="841"/>
      <c r="G726" s="580" t="s">
        <v>636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0.1" customHeight="1" thickBot="1" x14ac:dyDescent="0.2">
      <c r="A727" s="806"/>
      <c r="B727" s="807"/>
      <c r="C727" s="751" t="s">
        <v>57</v>
      </c>
      <c r="D727" s="752"/>
      <c r="E727" s="752"/>
      <c r="F727" s="753"/>
      <c r="G727" s="578" t="s">
        <v>637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t="s">
        <v>613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802"/>
      <c r="B731" s="803"/>
      <c r="C731" s="803"/>
      <c r="D731" s="803"/>
      <c r="E731" s="804"/>
      <c r="F731" s="732" t="s">
        <v>573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6"/>
      <c r="B733" s="677"/>
      <c r="C733" s="677"/>
      <c r="D733" s="677"/>
      <c r="E733" s="678"/>
      <c r="F733" s="640" t="s">
        <v>574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548</v>
      </c>
      <c r="B737" s="210"/>
      <c r="C737" s="210"/>
      <c r="D737" s="211"/>
      <c r="E737" s="996"/>
      <c r="F737" s="996"/>
      <c r="G737" s="996"/>
      <c r="H737" s="996"/>
      <c r="I737" s="996"/>
      <c r="J737" s="996"/>
      <c r="K737" s="996"/>
      <c r="L737" s="996"/>
      <c r="M737" s="996"/>
      <c r="N737" s="365" t="s">
        <v>541</v>
      </c>
      <c r="O737" s="365"/>
      <c r="P737" s="365"/>
      <c r="Q737" s="365"/>
      <c r="R737" s="996"/>
      <c r="S737" s="996"/>
      <c r="T737" s="996"/>
      <c r="U737" s="996"/>
      <c r="V737" s="996"/>
      <c r="W737" s="996"/>
      <c r="X737" s="996"/>
      <c r="Y737" s="996"/>
      <c r="Z737" s="996"/>
      <c r="AA737" s="365" t="s">
        <v>540</v>
      </c>
      <c r="AB737" s="365"/>
      <c r="AC737" s="365"/>
      <c r="AD737" s="365"/>
      <c r="AE737" s="996"/>
      <c r="AF737" s="996"/>
      <c r="AG737" s="996"/>
      <c r="AH737" s="996"/>
      <c r="AI737" s="996"/>
      <c r="AJ737" s="996"/>
      <c r="AK737" s="996"/>
      <c r="AL737" s="996"/>
      <c r="AM737" s="996"/>
      <c r="AN737" s="365" t="s">
        <v>539</v>
      </c>
      <c r="AO737" s="365"/>
      <c r="AP737" s="365"/>
      <c r="AQ737" s="365"/>
      <c r="AR737" s="988"/>
      <c r="AS737" s="989"/>
      <c r="AT737" s="989"/>
      <c r="AU737" s="989"/>
      <c r="AV737" s="989"/>
      <c r="AW737" s="989"/>
      <c r="AX737" s="990"/>
      <c r="AY737" s="89"/>
      <c r="AZ737" s="89"/>
    </row>
    <row r="738" spans="1:52" ht="24.75" customHeight="1" x14ac:dyDescent="0.15">
      <c r="A738" s="997" t="s">
        <v>538</v>
      </c>
      <c r="B738" s="210"/>
      <c r="C738" s="210"/>
      <c r="D738" s="211"/>
      <c r="E738" s="996"/>
      <c r="F738" s="996"/>
      <c r="G738" s="996"/>
      <c r="H738" s="996"/>
      <c r="I738" s="996"/>
      <c r="J738" s="996"/>
      <c r="K738" s="996"/>
      <c r="L738" s="996"/>
      <c r="M738" s="996"/>
      <c r="N738" s="365" t="s">
        <v>537</v>
      </c>
      <c r="O738" s="365"/>
      <c r="P738" s="365"/>
      <c r="Q738" s="365"/>
      <c r="R738" s="996" t="s">
        <v>638</v>
      </c>
      <c r="S738" s="996"/>
      <c r="T738" s="996"/>
      <c r="U738" s="996"/>
      <c r="V738" s="996"/>
      <c r="W738" s="996"/>
      <c r="X738" s="996"/>
      <c r="Y738" s="996"/>
      <c r="Z738" s="996"/>
      <c r="AA738" s="365" t="s">
        <v>536</v>
      </c>
      <c r="AB738" s="365"/>
      <c r="AC738" s="365"/>
      <c r="AD738" s="365"/>
      <c r="AE738" s="996" t="s">
        <v>662</v>
      </c>
      <c r="AF738" s="996"/>
      <c r="AG738" s="996"/>
      <c r="AH738" s="996"/>
      <c r="AI738" s="996"/>
      <c r="AJ738" s="996"/>
      <c r="AK738" s="996"/>
      <c r="AL738" s="996"/>
      <c r="AM738" s="996"/>
      <c r="AN738" s="365" t="s">
        <v>532</v>
      </c>
      <c r="AO738" s="365"/>
      <c r="AP738" s="365"/>
      <c r="AQ738" s="365"/>
      <c r="AR738" s="988" t="s">
        <v>663</v>
      </c>
      <c r="AS738" s="989"/>
      <c r="AT738" s="989"/>
      <c r="AU738" s="989"/>
      <c r="AV738" s="989"/>
      <c r="AW738" s="989"/>
      <c r="AX738" s="990"/>
    </row>
    <row r="739" spans="1:52" ht="24.75" customHeight="1" thickBot="1" x14ac:dyDescent="0.2">
      <c r="A739" s="998" t="s">
        <v>528</v>
      </c>
      <c r="B739" s="999"/>
      <c r="C739" s="999"/>
      <c r="D739" s="1000"/>
      <c r="E739" s="1001" t="s">
        <v>568</v>
      </c>
      <c r="F739" s="991"/>
      <c r="G739" s="991"/>
      <c r="H739" s="93" t="str">
        <f>IF(E739="", "", "(")</f>
        <v>(</v>
      </c>
      <c r="I739" s="991"/>
      <c r="J739" s="991"/>
      <c r="K739" s="93" t="str">
        <f>IF(OR(I739="　", I739=""), "", "-")</f>
        <v/>
      </c>
      <c r="L739" s="992">
        <v>884</v>
      </c>
      <c r="M739" s="992"/>
      <c r="N739" s="94" t="str">
        <f>IF(O739="", "", "-")</f>
        <v>-</v>
      </c>
      <c r="O739" s="95">
        <v>5</v>
      </c>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7"/>
      <c r="B764" s="618"/>
      <c r="C764" s="618"/>
      <c r="D764" s="618"/>
      <c r="E764" s="618"/>
      <c r="F764" s="619"/>
      <c r="G764" s="46" t="s">
        <v>747</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688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689</v>
      </c>
      <c r="H781" s="674"/>
      <c r="I781" s="674"/>
      <c r="J781" s="674"/>
      <c r="K781" s="675"/>
      <c r="L781" s="667" t="s">
        <v>690</v>
      </c>
      <c r="M781" s="668"/>
      <c r="N781" s="668"/>
      <c r="O781" s="668"/>
      <c r="P781" s="668"/>
      <c r="Q781" s="668"/>
      <c r="R781" s="668"/>
      <c r="S781" s="668"/>
      <c r="T781" s="668"/>
      <c r="U781" s="668"/>
      <c r="V781" s="668"/>
      <c r="W781" s="668"/>
      <c r="X781" s="669"/>
      <c r="Y781" s="388">
        <v>16.7</v>
      </c>
      <c r="Z781" s="389"/>
      <c r="AA781" s="389"/>
      <c r="AB781" s="808"/>
      <c r="AC781" s="673" t="s">
        <v>730</v>
      </c>
      <c r="AD781" s="674"/>
      <c r="AE781" s="674"/>
      <c r="AF781" s="674"/>
      <c r="AG781" s="675"/>
      <c r="AH781" s="667" t="s">
        <v>725</v>
      </c>
      <c r="AI781" s="668"/>
      <c r="AJ781" s="668"/>
      <c r="AK781" s="668"/>
      <c r="AL781" s="668"/>
      <c r="AM781" s="668"/>
      <c r="AN781" s="668"/>
      <c r="AO781" s="668"/>
      <c r="AP781" s="668"/>
      <c r="AQ781" s="668"/>
      <c r="AR781" s="668"/>
      <c r="AS781" s="668"/>
      <c r="AT781" s="669"/>
      <c r="AU781" s="388">
        <v>3.8</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726</v>
      </c>
      <c r="AD782" s="610"/>
      <c r="AE782" s="610"/>
      <c r="AF782" s="610"/>
      <c r="AG782" s="611"/>
      <c r="AH782" s="601" t="s">
        <v>726</v>
      </c>
      <c r="AI782" s="602"/>
      <c r="AJ782" s="602"/>
      <c r="AK782" s="602"/>
      <c r="AL782" s="602"/>
      <c r="AM782" s="602"/>
      <c r="AN782" s="602"/>
      <c r="AO782" s="602"/>
      <c r="AP782" s="602"/>
      <c r="AQ782" s="602"/>
      <c r="AR782" s="602"/>
      <c r="AS782" s="602"/>
      <c r="AT782" s="603"/>
      <c r="AU782" s="604">
        <v>1.3</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727</v>
      </c>
      <c r="AD783" s="610"/>
      <c r="AE783" s="610"/>
      <c r="AF783" s="610"/>
      <c r="AG783" s="611"/>
      <c r="AH783" s="601" t="s">
        <v>727</v>
      </c>
      <c r="AI783" s="602"/>
      <c r="AJ783" s="602"/>
      <c r="AK783" s="602"/>
      <c r="AL783" s="602"/>
      <c r="AM783" s="602"/>
      <c r="AN783" s="602"/>
      <c r="AO783" s="602"/>
      <c r="AP783" s="602"/>
      <c r="AQ783" s="602"/>
      <c r="AR783" s="602"/>
      <c r="AS783" s="602"/>
      <c r="AT783" s="603"/>
      <c r="AU783" s="604">
        <v>6.2</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731</v>
      </c>
      <c r="AD784" s="610"/>
      <c r="AE784" s="610"/>
      <c r="AF784" s="610"/>
      <c r="AG784" s="611"/>
      <c r="AH784" s="601" t="s">
        <v>728</v>
      </c>
      <c r="AI784" s="602"/>
      <c r="AJ784" s="602"/>
      <c r="AK784" s="602"/>
      <c r="AL784" s="602"/>
      <c r="AM784" s="602"/>
      <c r="AN784" s="602"/>
      <c r="AO784" s="602"/>
      <c r="AP784" s="602"/>
      <c r="AQ784" s="602"/>
      <c r="AR784" s="602"/>
      <c r="AS784" s="602"/>
      <c r="AT784" s="603"/>
      <c r="AU784" s="604">
        <v>2.8</v>
      </c>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16.7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14.100000000000001</v>
      </c>
      <c r="AV791" s="835"/>
      <c r="AW791" s="835"/>
      <c r="AX791" s="837"/>
    </row>
    <row r="792" spans="1:50" ht="24.75" customHeight="1" x14ac:dyDescent="0.15">
      <c r="A792" s="634"/>
      <c r="B792" s="635"/>
      <c r="C792" s="635"/>
      <c r="D792" s="635"/>
      <c r="E792" s="635"/>
      <c r="F792" s="636"/>
      <c r="G792" s="598" t="s">
        <v>722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730</v>
      </c>
      <c r="H794" s="674"/>
      <c r="I794" s="674"/>
      <c r="J794" s="674"/>
      <c r="K794" s="675"/>
      <c r="L794" s="667" t="s">
        <v>725</v>
      </c>
      <c r="M794" s="668"/>
      <c r="N794" s="668"/>
      <c r="O794" s="668"/>
      <c r="P794" s="668"/>
      <c r="Q794" s="668"/>
      <c r="R794" s="668"/>
      <c r="S794" s="668"/>
      <c r="T794" s="668"/>
      <c r="U794" s="668"/>
      <c r="V794" s="668"/>
      <c r="W794" s="668"/>
      <c r="X794" s="669"/>
      <c r="Y794" s="388">
        <v>22.8</v>
      </c>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9" t="s">
        <v>726</v>
      </c>
      <c r="H795" s="610"/>
      <c r="I795" s="610"/>
      <c r="J795" s="610"/>
      <c r="K795" s="611"/>
      <c r="L795" s="601" t="s">
        <v>726</v>
      </c>
      <c r="M795" s="602"/>
      <c r="N795" s="602"/>
      <c r="O795" s="602"/>
      <c r="P795" s="602"/>
      <c r="Q795" s="602"/>
      <c r="R795" s="602"/>
      <c r="S795" s="602"/>
      <c r="T795" s="602"/>
      <c r="U795" s="602"/>
      <c r="V795" s="602"/>
      <c r="W795" s="602"/>
      <c r="X795" s="603"/>
      <c r="Y795" s="604">
        <v>7.5</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727</v>
      </c>
      <c r="H796" s="610"/>
      <c r="I796" s="610"/>
      <c r="J796" s="610"/>
      <c r="K796" s="611"/>
      <c r="L796" s="601" t="s">
        <v>727</v>
      </c>
      <c r="M796" s="602"/>
      <c r="N796" s="602"/>
      <c r="O796" s="602"/>
      <c r="P796" s="602"/>
      <c r="Q796" s="602"/>
      <c r="R796" s="602"/>
      <c r="S796" s="602"/>
      <c r="T796" s="602"/>
      <c r="U796" s="602"/>
      <c r="V796" s="602"/>
      <c r="W796" s="602"/>
      <c r="X796" s="603"/>
      <c r="Y796" s="604">
        <v>42.4</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731</v>
      </c>
      <c r="H797" s="610"/>
      <c r="I797" s="610"/>
      <c r="J797" s="610"/>
      <c r="K797" s="611"/>
      <c r="L797" s="601" t="s">
        <v>728</v>
      </c>
      <c r="M797" s="602"/>
      <c r="N797" s="602"/>
      <c r="O797" s="602"/>
      <c r="P797" s="602"/>
      <c r="Q797" s="602"/>
      <c r="R797" s="602"/>
      <c r="S797" s="602"/>
      <c r="T797" s="602"/>
      <c r="U797" s="602"/>
      <c r="V797" s="602"/>
      <c r="W797" s="602"/>
      <c r="X797" s="603"/>
      <c r="Y797" s="604">
        <v>279.60000000000002</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t="s">
        <v>732</v>
      </c>
      <c r="H798" s="610"/>
      <c r="I798" s="610"/>
      <c r="J798" s="610"/>
      <c r="K798" s="611"/>
      <c r="L798" s="601" t="s">
        <v>729</v>
      </c>
      <c r="M798" s="602"/>
      <c r="N798" s="602"/>
      <c r="O798" s="602"/>
      <c r="P798" s="602"/>
      <c r="Q798" s="602"/>
      <c r="R798" s="602"/>
      <c r="S798" s="602"/>
      <c r="T798" s="602"/>
      <c r="U798" s="602"/>
      <c r="V798" s="602"/>
      <c r="W798" s="602"/>
      <c r="X798" s="603"/>
      <c r="Y798" s="604">
        <v>53.7</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406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47" t="s">
        <v>691</v>
      </c>
      <c r="D837" s="347" t="s">
        <v>691</v>
      </c>
      <c r="E837" s="347" t="s">
        <v>691</v>
      </c>
      <c r="F837" s="347" t="s">
        <v>691</v>
      </c>
      <c r="G837" s="347" t="s">
        <v>691</v>
      </c>
      <c r="H837" s="347" t="s">
        <v>691</v>
      </c>
      <c r="I837" s="347" t="s">
        <v>691</v>
      </c>
      <c r="J837" s="348">
        <v>1012805001385</v>
      </c>
      <c r="K837" s="349">
        <v>1012805001385</v>
      </c>
      <c r="L837" s="349">
        <v>1012805001385</v>
      </c>
      <c r="M837" s="349">
        <v>1012805001385</v>
      </c>
      <c r="N837" s="349">
        <v>1012805001385</v>
      </c>
      <c r="O837" s="349">
        <v>1012805001385</v>
      </c>
      <c r="P837" s="362" t="s">
        <v>733</v>
      </c>
      <c r="Q837" s="350" t="s">
        <v>690</v>
      </c>
      <c r="R837" s="350" t="s">
        <v>690</v>
      </c>
      <c r="S837" s="350" t="s">
        <v>690</v>
      </c>
      <c r="T837" s="350" t="s">
        <v>690</v>
      </c>
      <c r="U837" s="350" t="s">
        <v>690</v>
      </c>
      <c r="V837" s="350" t="s">
        <v>690</v>
      </c>
      <c r="W837" s="350" t="s">
        <v>690</v>
      </c>
      <c r="X837" s="350" t="s">
        <v>690</v>
      </c>
      <c r="Y837" s="351">
        <v>16.7</v>
      </c>
      <c r="Z837" s="352">
        <v>16.7</v>
      </c>
      <c r="AA837" s="352">
        <v>16.7</v>
      </c>
      <c r="AB837" s="353">
        <v>16.7</v>
      </c>
      <c r="AC837" s="363" t="s">
        <v>692</v>
      </c>
      <c r="AD837" s="371" t="s">
        <v>693</v>
      </c>
      <c r="AE837" s="371" t="s">
        <v>693</v>
      </c>
      <c r="AF837" s="371" t="s">
        <v>693</v>
      </c>
      <c r="AG837" s="371" t="s">
        <v>693</v>
      </c>
      <c r="AH837" s="372" t="s">
        <v>571</v>
      </c>
      <c r="AI837" s="373" t="s">
        <v>571</v>
      </c>
      <c r="AJ837" s="373" t="s">
        <v>571</v>
      </c>
      <c r="AK837" s="373" t="s">
        <v>571</v>
      </c>
      <c r="AL837" s="357">
        <v>100</v>
      </c>
      <c r="AM837" s="358">
        <v>100</v>
      </c>
      <c r="AN837" s="358">
        <v>100</v>
      </c>
      <c r="AO837" s="359">
        <v>100</v>
      </c>
      <c r="AP837" s="360" t="s">
        <v>741</v>
      </c>
      <c r="AQ837" s="360"/>
      <c r="AR837" s="360"/>
      <c r="AS837" s="360"/>
      <c r="AT837" s="360"/>
      <c r="AU837" s="360"/>
      <c r="AV837" s="360"/>
      <c r="AW837" s="360"/>
      <c r="AX837" s="360"/>
    </row>
    <row r="838" spans="1:50" ht="30" customHeight="1" x14ac:dyDescent="0.15">
      <c r="A838" s="376">
        <v>2</v>
      </c>
      <c r="B838" s="376">
        <v>1</v>
      </c>
      <c r="C838" s="347" t="s">
        <v>694</v>
      </c>
      <c r="D838" s="347" t="s">
        <v>694</v>
      </c>
      <c r="E838" s="347" t="s">
        <v>694</v>
      </c>
      <c r="F838" s="347" t="s">
        <v>694</v>
      </c>
      <c r="G838" s="347" t="s">
        <v>694</v>
      </c>
      <c r="H838" s="347" t="s">
        <v>694</v>
      </c>
      <c r="I838" s="347" t="s">
        <v>694</v>
      </c>
      <c r="J838" s="348">
        <v>8010701022318</v>
      </c>
      <c r="K838" s="349">
        <v>8010701022318</v>
      </c>
      <c r="L838" s="349">
        <v>8010701022318</v>
      </c>
      <c r="M838" s="349">
        <v>8010701022318</v>
      </c>
      <c r="N838" s="349">
        <v>8010701022318</v>
      </c>
      <c r="O838" s="349">
        <v>8010701022318</v>
      </c>
      <c r="P838" s="350" t="s">
        <v>695</v>
      </c>
      <c r="Q838" s="350" t="s">
        <v>695</v>
      </c>
      <c r="R838" s="350" t="s">
        <v>695</v>
      </c>
      <c r="S838" s="350" t="s">
        <v>695</v>
      </c>
      <c r="T838" s="350" t="s">
        <v>695</v>
      </c>
      <c r="U838" s="350" t="s">
        <v>695</v>
      </c>
      <c r="V838" s="350" t="s">
        <v>695</v>
      </c>
      <c r="W838" s="350" t="s">
        <v>695</v>
      </c>
      <c r="X838" s="350" t="s">
        <v>695</v>
      </c>
      <c r="Y838" s="351">
        <v>1</v>
      </c>
      <c r="Z838" s="352">
        <v>1</v>
      </c>
      <c r="AA838" s="352">
        <v>1</v>
      </c>
      <c r="AB838" s="353">
        <v>1</v>
      </c>
      <c r="AC838" s="363" t="s">
        <v>696</v>
      </c>
      <c r="AD838" s="363" t="s">
        <v>697</v>
      </c>
      <c r="AE838" s="363" t="s">
        <v>697</v>
      </c>
      <c r="AF838" s="363" t="s">
        <v>697</v>
      </c>
      <c r="AG838" s="363" t="s">
        <v>697</v>
      </c>
      <c r="AH838" s="372" t="s">
        <v>571</v>
      </c>
      <c r="AI838" s="373" t="s">
        <v>571</v>
      </c>
      <c r="AJ838" s="373" t="s">
        <v>571</v>
      </c>
      <c r="AK838" s="373" t="s">
        <v>571</v>
      </c>
      <c r="AL838" s="357" t="s">
        <v>571</v>
      </c>
      <c r="AM838" s="358" t="s">
        <v>571</v>
      </c>
      <c r="AN838" s="358" t="s">
        <v>571</v>
      </c>
      <c r="AO838" s="359" t="s">
        <v>571</v>
      </c>
      <c r="AP838" s="360" t="s">
        <v>742</v>
      </c>
      <c r="AQ838" s="360"/>
      <c r="AR838" s="360"/>
      <c r="AS838" s="360"/>
      <c r="AT838" s="360"/>
      <c r="AU838" s="360"/>
      <c r="AV838" s="360"/>
      <c r="AW838" s="360"/>
      <c r="AX838" s="360"/>
    </row>
    <row r="839" spans="1:50" ht="30" customHeight="1" x14ac:dyDescent="0.15">
      <c r="A839" s="376">
        <v>3</v>
      </c>
      <c r="B839" s="376">
        <v>1</v>
      </c>
      <c r="C839" s="361" t="s">
        <v>698</v>
      </c>
      <c r="D839" s="347" t="s">
        <v>698</v>
      </c>
      <c r="E839" s="347" t="s">
        <v>698</v>
      </c>
      <c r="F839" s="347" t="s">
        <v>698</v>
      </c>
      <c r="G839" s="347" t="s">
        <v>698</v>
      </c>
      <c r="H839" s="347" t="s">
        <v>698</v>
      </c>
      <c r="I839" s="347" t="s">
        <v>698</v>
      </c>
      <c r="J839" s="348">
        <v>3010001025546</v>
      </c>
      <c r="K839" s="349">
        <v>3010001025546</v>
      </c>
      <c r="L839" s="349">
        <v>3010001025546</v>
      </c>
      <c r="M839" s="349">
        <v>3010001025546</v>
      </c>
      <c r="N839" s="349">
        <v>3010001025546</v>
      </c>
      <c r="O839" s="349">
        <v>3010001025546</v>
      </c>
      <c r="P839" s="362" t="s">
        <v>571</v>
      </c>
      <c r="Q839" s="350" t="s">
        <v>571</v>
      </c>
      <c r="R839" s="350" t="s">
        <v>571</v>
      </c>
      <c r="S839" s="350" t="s">
        <v>571</v>
      </c>
      <c r="T839" s="350" t="s">
        <v>571</v>
      </c>
      <c r="U839" s="350" t="s">
        <v>571</v>
      </c>
      <c r="V839" s="350" t="s">
        <v>571</v>
      </c>
      <c r="W839" s="350" t="s">
        <v>571</v>
      </c>
      <c r="X839" s="350" t="s">
        <v>571</v>
      </c>
      <c r="Y839" s="351">
        <v>0.7</v>
      </c>
      <c r="Z839" s="352">
        <v>0.7</v>
      </c>
      <c r="AA839" s="352">
        <v>0.7</v>
      </c>
      <c r="AB839" s="353">
        <v>0.7</v>
      </c>
      <c r="AC839" s="363"/>
      <c r="AD839" s="363"/>
      <c r="AE839" s="363"/>
      <c r="AF839" s="363"/>
      <c r="AG839" s="363"/>
      <c r="AH839" s="355" t="s">
        <v>571</v>
      </c>
      <c r="AI839" s="356" t="s">
        <v>571</v>
      </c>
      <c r="AJ839" s="356" t="s">
        <v>571</v>
      </c>
      <c r="AK839" s="356" t="s">
        <v>571</v>
      </c>
      <c r="AL839" s="357" t="s">
        <v>571</v>
      </c>
      <c r="AM839" s="358" t="s">
        <v>571</v>
      </c>
      <c r="AN839" s="358" t="s">
        <v>571</v>
      </c>
      <c r="AO839" s="359" t="s">
        <v>571</v>
      </c>
      <c r="AP839" s="360" t="s">
        <v>736</v>
      </c>
      <c r="AQ839" s="360"/>
      <c r="AR839" s="360"/>
      <c r="AS839" s="360"/>
      <c r="AT839" s="360"/>
      <c r="AU839" s="360"/>
      <c r="AV839" s="360"/>
      <c r="AW839" s="360"/>
      <c r="AX839" s="360"/>
    </row>
    <row r="840" spans="1:50" ht="50.1" customHeight="1" x14ac:dyDescent="0.15">
      <c r="A840" s="376">
        <v>4</v>
      </c>
      <c r="B840" s="376">
        <v>1</v>
      </c>
      <c r="C840" s="361" t="s">
        <v>698</v>
      </c>
      <c r="D840" s="347" t="s">
        <v>698</v>
      </c>
      <c r="E840" s="347" t="s">
        <v>698</v>
      </c>
      <c r="F840" s="347" t="s">
        <v>698</v>
      </c>
      <c r="G840" s="347" t="s">
        <v>698</v>
      </c>
      <c r="H840" s="347" t="s">
        <v>698</v>
      </c>
      <c r="I840" s="347" t="s">
        <v>698</v>
      </c>
      <c r="J840" s="348">
        <v>3010001025546</v>
      </c>
      <c r="K840" s="349">
        <v>3010001025546</v>
      </c>
      <c r="L840" s="349">
        <v>3010001025546</v>
      </c>
      <c r="M840" s="349">
        <v>3010001025546</v>
      </c>
      <c r="N840" s="349">
        <v>3010001025546</v>
      </c>
      <c r="O840" s="349">
        <v>3010001025546</v>
      </c>
      <c r="P840" s="362" t="s">
        <v>699</v>
      </c>
      <c r="Q840" s="350" t="s">
        <v>699</v>
      </c>
      <c r="R840" s="350" t="s">
        <v>699</v>
      </c>
      <c r="S840" s="350" t="s">
        <v>699</v>
      </c>
      <c r="T840" s="350" t="s">
        <v>699</v>
      </c>
      <c r="U840" s="350" t="s">
        <v>699</v>
      </c>
      <c r="V840" s="350" t="s">
        <v>699</v>
      </c>
      <c r="W840" s="350" t="s">
        <v>699</v>
      </c>
      <c r="X840" s="350" t="s">
        <v>699</v>
      </c>
      <c r="Y840" s="351">
        <v>0.4</v>
      </c>
      <c r="Z840" s="352">
        <v>0.4</v>
      </c>
      <c r="AA840" s="352">
        <v>0.4</v>
      </c>
      <c r="AB840" s="353">
        <v>0.4</v>
      </c>
      <c r="AC840" s="363" t="s">
        <v>692</v>
      </c>
      <c r="AD840" s="363" t="s">
        <v>693</v>
      </c>
      <c r="AE840" s="363" t="s">
        <v>693</v>
      </c>
      <c r="AF840" s="363" t="s">
        <v>693</v>
      </c>
      <c r="AG840" s="363" t="s">
        <v>693</v>
      </c>
      <c r="AH840" s="355" t="s">
        <v>571</v>
      </c>
      <c r="AI840" s="356" t="s">
        <v>571</v>
      </c>
      <c r="AJ840" s="356" t="s">
        <v>571</v>
      </c>
      <c r="AK840" s="356" t="s">
        <v>571</v>
      </c>
      <c r="AL840" s="357">
        <v>100</v>
      </c>
      <c r="AM840" s="358">
        <v>100</v>
      </c>
      <c r="AN840" s="358">
        <v>100</v>
      </c>
      <c r="AO840" s="359">
        <v>100</v>
      </c>
      <c r="AP840" s="360" t="s">
        <v>743</v>
      </c>
      <c r="AQ840" s="360"/>
      <c r="AR840" s="360"/>
      <c r="AS840" s="360"/>
      <c r="AT840" s="360"/>
      <c r="AU840" s="360"/>
      <c r="AV840" s="360"/>
      <c r="AW840" s="360"/>
      <c r="AX840" s="360"/>
    </row>
    <row r="841" spans="1:50" ht="50.1" customHeight="1" x14ac:dyDescent="0.15">
      <c r="A841" s="376">
        <v>5</v>
      </c>
      <c r="B841" s="376">
        <v>1</v>
      </c>
      <c r="C841" s="347" t="s">
        <v>698</v>
      </c>
      <c r="D841" s="347" t="s">
        <v>698</v>
      </c>
      <c r="E841" s="347" t="s">
        <v>698</v>
      </c>
      <c r="F841" s="347" t="s">
        <v>698</v>
      </c>
      <c r="G841" s="347" t="s">
        <v>698</v>
      </c>
      <c r="H841" s="347" t="s">
        <v>698</v>
      </c>
      <c r="I841" s="347" t="s">
        <v>698</v>
      </c>
      <c r="J841" s="348">
        <v>3010001025546</v>
      </c>
      <c r="K841" s="349">
        <v>3010001025546</v>
      </c>
      <c r="L841" s="349">
        <v>3010001025546</v>
      </c>
      <c r="M841" s="349">
        <v>3010001025546</v>
      </c>
      <c r="N841" s="349">
        <v>3010001025546</v>
      </c>
      <c r="O841" s="349">
        <v>3010001025546</v>
      </c>
      <c r="P841" s="350" t="s">
        <v>700</v>
      </c>
      <c r="Q841" s="350" t="s">
        <v>700</v>
      </c>
      <c r="R841" s="350" t="s">
        <v>700</v>
      </c>
      <c r="S841" s="350" t="s">
        <v>700</v>
      </c>
      <c r="T841" s="350" t="s">
        <v>700</v>
      </c>
      <c r="U841" s="350" t="s">
        <v>700</v>
      </c>
      <c r="V841" s="350" t="s">
        <v>700</v>
      </c>
      <c r="W841" s="350" t="s">
        <v>700</v>
      </c>
      <c r="X841" s="350" t="s">
        <v>700</v>
      </c>
      <c r="Y841" s="351">
        <v>0.3</v>
      </c>
      <c r="Z841" s="352">
        <v>0.3</v>
      </c>
      <c r="AA841" s="352">
        <v>0.3</v>
      </c>
      <c r="AB841" s="353">
        <v>0.3</v>
      </c>
      <c r="AC841" s="354" t="s">
        <v>692</v>
      </c>
      <c r="AD841" s="354" t="s">
        <v>693</v>
      </c>
      <c r="AE841" s="354" t="s">
        <v>693</v>
      </c>
      <c r="AF841" s="354" t="s">
        <v>693</v>
      </c>
      <c r="AG841" s="354" t="s">
        <v>693</v>
      </c>
      <c r="AH841" s="355" t="s">
        <v>571</v>
      </c>
      <c r="AI841" s="356" t="s">
        <v>571</v>
      </c>
      <c r="AJ841" s="356" t="s">
        <v>571</v>
      </c>
      <c r="AK841" s="356" t="s">
        <v>571</v>
      </c>
      <c r="AL841" s="357">
        <v>100</v>
      </c>
      <c r="AM841" s="358">
        <v>100</v>
      </c>
      <c r="AN841" s="358">
        <v>100</v>
      </c>
      <c r="AO841" s="359">
        <v>100</v>
      </c>
      <c r="AP841" s="360" t="s">
        <v>744</v>
      </c>
      <c r="AQ841" s="360"/>
      <c r="AR841" s="360"/>
      <c r="AS841" s="360"/>
      <c r="AT841" s="360"/>
      <c r="AU841" s="360"/>
      <c r="AV841" s="360"/>
      <c r="AW841" s="360"/>
      <c r="AX841" s="360"/>
    </row>
    <row r="842" spans="1:50" ht="30" customHeight="1" x14ac:dyDescent="0.15">
      <c r="A842" s="376">
        <v>6</v>
      </c>
      <c r="B842" s="376">
        <v>1</v>
      </c>
      <c r="C842" s="347" t="s">
        <v>701</v>
      </c>
      <c r="D842" s="347" t="s">
        <v>701</v>
      </c>
      <c r="E842" s="347" t="s">
        <v>701</v>
      </c>
      <c r="F842" s="347" t="s">
        <v>701</v>
      </c>
      <c r="G842" s="347" t="s">
        <v>701</v>
      </c>
      <c r="H842" s="347" t="s">
        <v>701</v>
      </c>
      <c r="I842" s="347" t="s">
        <v>701</v>
      </c>
      <c r="J842" s="348">
        <v>9010001027784</v>
      </c>
      <c r="K842" s="349">
        <v>9010001027784</v>
      </c>
      <c r="L842" s="349">
        <v>9010001027784</v>
      </c>
      <c r="M842" s="349">
        <v>9010001027784</v>
      </c>
      <c r="N842" s="349">
        <v>9010001027784</v>
      </c>
      <c r="O842" s="349">
        <v>9010001027784</v>
      </c>
      <c r="P842" s="350" t="s">
        <v>571</v>
      </c>
      <c r="Q842" s="350" t="s">
        <v>571</v>
      </c>
      <c r="R842" s="350" t="s">
        <v>571</v>
      </c>
      <c r="S842" s="350" t="s">
        <v>571</v>
      </c>
      <c r="T842" s="350" t="s">
        <v>571</v>
      </c>
      <c r="U842" s="350" t="s">
        <v>571</v>
      </c>
      <c r="V842" s="350" t="s">
        <v>571</v>
      </c>
      <c r="W842" s="350" t="s">
        <v>571</v>
      </c>
      <c r="X842" s="350" t="s">
        <v>571</v>
      </c>
      <c r="Y842" s="351">
        <v>0.5</v>
      </c>
      <c r="Z842" s="352">
        <v>0.5</v>
      </c>
      <c r="AA842" s="352">
        <v>0.5</v>
      </c>
      <c r="AB842" s="353">
        <v>0.5</v>
      </c>
      <c r="AC842" s="354"/>
      <c r="AD842" s="354"/>
      <c r="AE842" s="354"/>
      <c r="AF842" s="354"/>
      <c r="AG842" s="354"/>
      <c r="AH842" s="355" t="s">
        <v>571</v>
      </c>
      <c r="AI842" s="356" t="s">
        <v>571</v>
      </c>
      <c r="AJ842" s="356" t="s">
        <v>571</v>
      </c>
      <c r="AK842" s="356" t="s">
        <v>571</v>
      </c>
      <c r="AL842" s="357" t="s">
        <v>571</v>
      </c>
      <c r="AM842" s="358" t="s">
        <v>571</v>
      </c>
      <c r="AN842" s="358" t="s">
        <v>571</v>
      </c>
      <c r="AO842" s="359" t="s">
        <v>571</v>
      </c>
      <c r="AP842" s="360" t="s">
        <v>736</v>
      </c>
      <c r="AQ842" s="360"/>
      <c r="AR842" s="360"/>
      <c r="AS842" s="360"/>
      <c r="AT842" s="360"/>
      <c r="AU842" s="360"/>
      <c r="AV842" s="360"/>
      <c r="AW842" s="360"/>
      <c r="AX842" s="360"/>
    </row>
    <row r="843" spans="1:50" ht="50.1" customHeight="1" x14ac:dyDescent="0.15">
      <c r="A843" s="376">
        <v>7</v>
      </c>
      <c r="B843" s="376">
        <v>1</v>
      </c>
      <c r="C843" s="347" t="s">
        <v>701</v>
      </c>
      <c r="D843" s="347" t="s">
        <v>701</v>
      </c>
      <c r="E843" s="347" t="s">
        <v>701</v>
      </c>
      <c r="F843" s="347" t="s">
        <v>701</v>
      </c>
      <c r="G843" s="347" t="s">
        <v>701</v>
      </c>
      <c r="H843" s="347" t="s">
        <v>701</v>
      </c>
      <c r="I843" s="347" t="s">
        <v>701</v>
      </c>
      <c r="J843" s="348">
        <v>9010001027784</v>
      </c>
      <c r="K843" s="349">
        <v>9010001027784</v>
      </c>
      <c r="L843" s="349">
        <v>9010001027784</v>
      </c>
      <c r="M843" s="349">
        <v>9010001027784</v>
      </c>
      <c r="N843" s="349">
        <v>9010001027784</v>
      </c>
      <c r="O843" s="349">
        <v>9010001027784</v>
      </c>
      <c r="P843" s="350" t="s">
        <v>702</v>
      </c>
      <c r="Q843" s="350" t="s">
        <v>702</v>
      </c>
      <c r="R843" s="350" t="s">
        <v>702</v>
      </c>
      <c r="S843" s="350" t="s">
        <v>702</v>
      </c>
      <c r="T843" s="350" t="s">
        <v>702</v>
      </c>
      <c r="U843" s="350" t="s">
        <v>702</v>
      </c>
      <c r="V843" s="350" t="s">
        <v>702</v>
      </c>
      <c r="W843" s="350" t="s">
        <v>702</v>
      </c>
      <c r="X843" s="350" t="s">
        <v>702</v>
      </c>
      <c r="Y843" s="351">
        <v>0.3</v>
      </c>
      <c r="Z843" s="352">
        <v>0.3</v>
      </c>
      <c r="AA843" s="352">
        <v>0.3</v>
      </c>
      <c r="AB843" s="353">
        <v>0.3</v>
      </c>
      <c r="AC843" s="354" t="s">
        <v>703</v>
      </c>
      <c r="AD843" s="354" t="s">
        <v>704</v>
      </c>
      <c r="AE843" s="354" t="s">
        <v>704</v>
      </c>
      <c r="AF843" s="354" t="s">
        <v>704</v>
      </c>
      <c r="AG843" s="354" t="s">
        <v>704</v>
      </c>
      <c r="AH843" s="355">
        <v>3</v>
      </c>
      <c r="AI843" s="356">
        <v>3</v>
      </c>
      <c r="AJ843" s="356">
        <v>3</v>
      </c>
      <c r="AK843" s="356">
        <v>3</v>
      </c>
      <c r="AL843" s="357">
        <v>100</v>
      </c>
      <c r="AM843" s="358">
        <v>100</v>
      </c>
      <c r="AN843" s="358">
        <v>100</v>
      </c>
      <c r="AO843" s="359">
        <v>100</v>
      </c>
      <c r="AP843" s="360" t="s">
        <v>736</v>
      </c>
      <c r="AQ843" s="360"/>
      <c r="AR843" s="360"/>
      <c r="AS843" s="360"/>
      <c r="AT843" s="360"/>
      <c r="AU843" s="360"/>
      <c r="AV843" s="360"/>
      <c r="AW843" s="360"/>
      <c r="AX843" s="360"/>
    </row>
    <row r="844" spans="1:50" ht="50.1" customHeight="1" x14ac:dyDescent="0.15">
      <c r="A844" s="376">
        <v>8</v>
      </c>
      <c r="B844" s="376">
        <v>1</v>
      </c>
      <c r="C844" s="347" t="s">
        <v>701</v>
      </c>
      <c r="D844" s="347" t="s">
        <v>701</v>
      </c>
      <c r="E844" s="347" t="s">
        <v>701</v>
      </c>
      <c r="F844" s="347" t="s">
        <v>701</v>
      </c>
      <c r="G844" s="347" t="s">
        <v>701</v>
      </c>
      <c r="H844" s="347" t="s">
        <v>701</v>
      </c>
      <c r="I844" s="347" t="s">
        <v>701</v>
      </c>
      <c r="J844" s="348">
        <v>9010001027784</v>
      </c>
      <c r="K844" s="349">
        <v>9010001027784</v>
      </c>
      <c r="L844" s="349">
        <v>9010001027784</v>
      </c>
      <c r="M844" s="349">
        <v>9010001027784</v>
      </c>
      <c r="N844" s="349">
        <v>9010001027784</v>
      </c>
      <c r="O844" s="349">
        <v>9010001027784</v>
      </c>
      <c r="P844" s="350" t="s">
        <v>705</v>
      </c>
      <c r="Q844" s="350" t="s">
        <v>705</v>
      </c>
      <c r="R844" s="350" t="s">
        <v>705</v>
      </c>
      <c r="S844" s="350" t="s">
        <v>705</v>
      </c>
      <c r="T844" s="350" t="s">
        <v>705</v>
      </c>
      <c r="U844" s="350" t="s">
        <v>705</v>
      </c>
      <c r="V844" s="350" t="s">
        <v>705</v>
      </c>
      <c r="W844" s="350" t="s">
        <v>705</v>
      </c>
      <c r="X844" s="350" t="s">
        <v>705</v>
      </c>
      <c r="Y844" s="351">
        <v>0.1</v>
      </c>
      <c r="Z844" s="352">
        <v>0.1</v>
      </c>
      <c r="AA844" s="352">
        <v>0.1</v>
      </c>
      <c r="AB844" s="353">
        <v>0.1</v>
      </c>
      <c r="AC844" s="354" t="s">
        <v>703</v>
      </c>
      <c r="AD844" s="354" t="s">
        <v>704</v>
      </c>
      <c r="AE844" s="354" t="s">
        <v>704</v>
      </c>
      <c r="AF844" s="354" t="s">
        <v>704</v>
      </c>
      <c r="AG844" s="354" t="s">
        <v>704</v>
      </c>
      <c r="AH844" s="355">
        <v>3</v>
      </c>
      <c r="AI844" s="356">
        <v>3</v>
      </c>
      <c r="AJ844" s="356">
        <v>3</v>
      </c>
      <c r="AK844" s="356">
        <v>3</v>
      </c>
      <c r="AL844" s="357">
        <v>100</v>
      </c>
      <c r="AM844" s="358">
        <v>100</v>
      </c>
      <c r="AN844" s="358">
        <v>100</v>
      </c>
      <c r="AO844" s="359">
        <v>100</v>
      </c>
      <c r="AP844" s="360" t="s">
        <v>743</v>
      </c>
      <c r="AQ844" s="360"/>
      <c r="AR844" s="360"/>
      <c r="AS844" s="360"/>
      <c r="AT844" s="360"/>
      <c r="AU844" s="360"/>
      <c r="AV844" s="360"/>
      <c r="AW844" s="360"/>
      <c r="AX844" s="360"/>
    </row>
    <row r="845" spans="1:50" ht="30" customHeight="1" x14ac:dyDescent="0.15">
      <c r="A845" s="376">
        <v>9</v>
      </c>
      <c r="B845" s="376">
        <v>1</v>
      </c>
      <c r="C845" s="347" t="s">
        <v>706</v>
      </c>
      <c r="D845" s="347" t="s">
        <v>706</v>
      </c>
      <c r="E845" s="347" t="s">
        <v>706</v>
      </c>
      <c r="F845" s="347" t="s">
        <v>706</v>
      </c>
      <c r="G845" s="347" t="s">
        <v>706</v>
      </c>
      <c r="H845" s="347" t="s">
        <v>706</v>
      </c>
      <c r="I845" s="347" t="s">
        <v>706</v>
      </c>
      <c r="J845" s="348">
        <v>7011101016919</v>
      </c>
      <c r="K845" s="349">
        <v>7011101016919</v>
      </c>
      <c r="L845" s="349">
        <v>7011101016919</v>
      </c>
      <c r="M845" s="349">
        <v>7011101016919</v>
      </c>
      <c r="N845" s="349">
        <v>7011101016919</v>
      </c>
      <c r="O845" s="349">
        <v>7011101016919</v>
      </c>
      <c r="P845" s="350" t="s">
        <v>571</v>
      </c>
      <c r="Q845" s="350" t="s">
        <v>571</v>
      </c>
      <c r="R845" s="350" t="s">
        <v>571</v>
      </c>
      <c r="S845" s="350" t="s">
        <v>571</v>
      </c>
      <c r="T845" s="350" t="s">
        <v>571</v>
      </c>
      <c r="U845" s="350" t="s">
        <v>571</v>
      </c>
      <c r="V845" s="350" t="s">
        <v>571</v>
      </c>
      <c r="W845" s="350" t="s">
        <v>571</v>
      </c>
      <c r="X845" s="350" t="s">
        <v>571</v>
      </c>
      <c r="Y845" s="351">
        <v>0.3</v>
      </c>
      <c r="Z845" s="352">
        <v>0.3</v>
      </c>
      <c r="AA845" s="352">
        <v>0.3</v>
      </c>
      <c r="AB845" s="353">
        <v>0.3</v>
      </c>
      <c r="AC845" s="354"/>
      <c r="AD845" s="354"/>
      <c r="AE845" s="354"/>
      <c r="AF845" s="354"/>
      <c r="AG845" s="354"/>
      <c r="AH845" s="355" t="s">
        <v>571</v>
      </c>
      <c r="AI845" s="356" t="s">
        <v>571</v>
      </c>
      <c r="AJ845" s="356" t="s">
        <v>571</v>
      </c>
      <c r="AK845" s="356" t="s">
        <v>571</v>
      </c>
      <c r="AL845" s="357" t="s">
        <v>571</v>
      </c>
      <c r="AM845" s="358" t="s">
        <v>571</v>
      </c>
      <c r="AN845" s="358" t="s">
        <v>571</v>
      </c>
      <c r="AO845" s="359" t="s">
        <v>571</v>
      </c>
      <c r="AP845" s="360" t="s">
        <v>743</v>
      </c>
      <c r="AQ845" s="360"/>
      <c r="AR845" s="360"/>
      <c r="AS845" s="360"/>
      <c r="AT845" s="360"/>
      <c r="AU845" s="360"/>
      <c r="AV845" s="360"/>
      <c r="AW845" s="360"/>
      <c r="AX845" s="360"/>
    </row>
    <row r="846" spans="1:50" ht="50.1" customHeight="1" x14ac:dyDescent="0.15">
      <c r="A846" s="376">
        <v>10</v>
      </c>
      <c r="B846" s="376">
        <v>1</v>
      </c>
      <c r="C846" s="347" t="s">
        <v>706</v>
      </c>
      <c r="D846" s="347" t="s">
        <v>706</v>
      </c>
      <c r="E846" s="347" t="s">
        <v>706</v>
      </c>
      <c r="F846" s="347" t="s">
        <v>706</v>
      </c>
      <c r="G846" s="347" t="s">
        <v>706</v>
      </c>
      <c r="H846" s="347" t="s">
        <v>706</v>
      </c>
      <c r="I846" s="347" t="s">
        <v>706</v>
      </c>
      <c r="J846" s="348">
        <v>7011101016919</v>
      </c>
      <c r="K846" s="349">
        <v>7011101016919</v>
      </c>
      <c r="L846" s="349">
        <v>7011101016919</v>
      </c>
      <c r="M846" s="349">
        <v>7011101016919</v>
      </c>
      <c r="N846" s="349">
        <v>7011101016919</v>
      </c>
      <c r="O846" s="349">
        <v>7011101016919</v>
      </c>
      <c r="P846" s="350" t="s">
        <v>707</v>
      </c>
      <c r="Q846" s="350" t="s">
        <v>707</v>
      </c>
      <c r="R846" s="350" t="s">
        <v>707</v>
      </c>
      <c r="S846" s="350" t="s">
        <v>707</v>
      </c>
      <c r="T846" s="350" t="s">
        <v>707</v>
      </c>
      <c r="U846" s="350" t="s">
        <v>707</v>
      </c>
      <c r="V846" s="350" t="s">
        <v>707</v>
      </c>
      <c r="W846" s="350" t="s">
        <v>707</v>
      </c>
      <c r="X846" s="350" t="s">
        <v>707</v>
      </c>
      <c r="Y846" s="351">
        <v>0.3</v>
      </c>
      <c r="Z846" s="352">
        <v>0.3</v>
      </c>
      <c r="AA846" s="352">
        <v>0.3</v>
      </c>
      <c r="AB846" s="353">
        <v>0.3</v>
      </c>
      <c r="AC846" s="354" t="s">
        <v>708</v>
      </c>
      <c r="AD846" s="354" t="s">
        <v>704</v>
      </c>
      <c r="AE846" s="354" t="s">
        <v>704</v>
      </c>
      <c r="AF846" s="354" t="s">
        <v>704</v>
      </c>
      <c r="AG846" s="354" t="s">
        <v>704</v>
      </c>
      <c r="AH846" s="355">
        <v>1</v>
      </c>
      <c r="AI846" s="356">
        <v>1</v>
      </c>
      <c r="AJ846" s="356">
        <v>1</v>
      </c>
      <c r="AK846" s="356">
        <v>1</v>
      </c>
      <c r="AL846" s="357">
        <v>99.3</v>
      </c>
      <c r="AM846" s="358">
        <v>99.3</v>
      </c>
      <c r="AN846" s="358">
        <v>99.3</v>
      </c>
      <c r="AO846" s="359">
        <v>99.3</v>
      </c>
      <c r="AP846" s="360" t="s">
        <v>743</v>
      </c>
      <c r="AQ846" s="360"/>
      <c r="AR846" s="360"/>
      <c r="AS846" s="360"/>
      <c r="AT846" s="360"/>
      <c r="AU846" s="360"/>
      <c r="AV846" s="360"/>
      <c r="AW846" s="360"/>
      <c r="AX846" s="360"/>
    </row>
    <row r="847" spans="1:50" ht="50.1" customHeight="1" x14ac:dyDescent="0.15">
      <c r="A847" s="376">
        <v>11</v>
      </c>
      <c r="B847" s="376">
        <v>1</v>
      </c>
      <c r="C847" s="347" t="s">
        <v>706</v>
      </c>
      <c r="D847" s="347" t="s">
        <v>706</v>
      </c>
      <c r="E847" s="347" t="s">
        <v>706</v>
      </c>
      <c r="F847" s="347" t="s">
        <v>706</v>
      </c>
      <c r="G847" s="347" t="s">
        <v>706</v>
      </c>
      <c r="H847" s="347" t="s">
        <v>706</v>
      </c>
      <c r="I847" s="347" t="s">
        <v>706</v>
      </c>
      <c r="J847" s="348">
        <v>7011101016919</v>
      </c>
      <c r="K847" s="349">
        <v>7011101016919</v>
      </c>
      <c r="L847" s="349">
        <v>7011101016919</v>
      </c>
      <c r="M847" s="349">
        <v>7011101016919</v>
      </c>
      <c r="N847" s="349">
        <v>7011101016919</v>
      </c>
      <c r="O847" s="349">
        <v>7011101016919</v>
      </c>
      <c r="P847" s="350" t="s">
        <v>709</v>
      </c>
      <c r="Q847" s="350" t="s">
        <v>709</v>
      </c>
      <c r="R847" s="350" t="s">
        <v>709</v>
      </c>
      <c r="S847" s="350" t="s">
        <v>709</v>
      </c>
      <c r="T847" s="350" t="s">
        <v>709</v>
      </c>
      <c r="U847" s="350" t="s">
        <v>709</v>
      </c>
      <c r="V847" s="350" t="s">
        <v>709</v>
      </c>
      <c r="W847" s="350" t="s">
        <v>709</v>
      </c>
      <c r="X847" s="350" t="s">
        <v>709</v>
      </c>
      <c r="Y847" s="351">
        <v>0.1</v>
      </c>
      <c r="Z847" s="352">
        <v>0.1</v>
      </c>
      <c r="AA847" s="352">
        <v>0.1</v>
      </c>
      <c r="AB847" s="353">
        <v>0.1</v>
      </c>
      <c r="AC847" s="354" t="s">
        <v>708</v>
      </c>
      <c r="AD847" s="354" t="s">
        <v>704</v>
      </c>
      <c r="AE847" s="354" t="s">
        <v>704</v>
      </c>
      <c r="AF847" s="354" t="s">
        <v>704</v>
      </c>
      <c r="AG847" s="354" t="s">
        <v>704</v>
      </c>
      <c r="AH847" s="355">
        <v>1</v>
      </c>
      <c r="AI847" s="356">
        <v>1</v>
      </c>
      <c r="AJ847" s="356">
        <v>1</v>
      </c>
      <c r="AK847" s="356">
        <v>1</v>
      </c>
      <c r="AL847" s="357">
        <v>99.3</v>
      </c>
      <c r="AM847" s="358">
        <v>99.3</v>
      </c>
      <c r="AN847" s="358">
        <v>99.3</v>
      </c>
      <c r="AO847" s="359">
        <v>99.3</v>
      </c>
      <c r="AP847" s="360" t="s">
        <v>742</v>
      </c>
      <c r="AQ847" s="360"/>
      <c r="AR847" s="360"/>
      <c r="AS847" s="360"/>
      <c r="AT847" s="360"/>
      <c r="AU847" s="360"/>
      <c r="AV847" s="360"/>
      <c r="AW847" s="360"/>
      <c r="AX847" s="360"/>
    </row>
    <row r="848" spans="1:50" ht="30" customHeight="1" x14ac:dyDescent="0.15">
      <c r="A848" s="376">
        <v>12</v>
      </c>
      <c r="B848" s="376">
        <v>1</v>
      </c>
      <c r="C848" s="347" t="s">
        <v>710</v>
      </c>
      <c r="D848" s="347" t="s">
        <v>710</v>
      </c>
      <c r="E848" s="347" t="s">
        <v>710</v>
      </c>
      <c r="F848" s="347" t="s">
        <v>710</v>
      </c>
      <c r="G848" s="347" t="s">
        <v>710</v>
      </c>
      <c r="H848" s="347" t="s">
        <v>710</v>
      </c>
      <c r="I848" s="347" t="s">
        <v>710</v>
      </c>
      <c r="J848" s="348">
        <v>7010601022567</v>
      </c>
      <c r="K848" s="349">
        <v>7010601022567</v>
      </c>
      <c r="L848" s="349">
        <v>7010601022567</v>
      </c>
      <c r="M848" s="349">
        <v>7010601022567</v>
      </c>
      <c r="N848" s="349">
        <v>7010601022567</v>
      </c>
      <c r="O848" s="349">
        <v>7010601022567</v>
      </c>
      <c r="P848" s="350" t="s">
        <v>711</v>
      </c>
      <c r="Q848" s="350" t="s">
        <v>711</v>
      </c>
      <c r="R848" s="350" t="s">
        <v>711</v>
      </c>
      <c r="S848" s="350" t="s">
        <v>711</v>
      </c>
      <c r="T848" s="350" t="s">
        <v>711</v>
      </c>
      <c r="U848" s="350" t="s">
        <v>711</v>
      </c>
      <c r="V848" s="350" t="s">
        <v>711</v>
      </c>
      <c r="W848" s="350" t="s">
        <v>711</v>
      </c>
      <c r="X848" s="350" t="s">
        <v>711</v>
      </c>
      <c r="Y848" s="351">
        <v>0</v>
      </c>
      <c r="Z848" s="352">
        <v>0</v>
      </c>
      <c r="AA848" s="352">
        <v>0</v>
      </c>
      <c r="AB848" s="353">
        <v>0</v>
      </c>
      <c r="AC848" s="354" t="s">
        <v>696</v>
      </c>
      <c r="AD848" s="354" t="s">
        <v>712</v>
      </c>
      <c r="AE848" s="354" t="s">
        <v>712</v>
      </c>
      <c r="AF848" s="354" t="s">
        <v>712</v>
      </c>
      <c r="AG848" s="354" t="s">
        <v>712</v>
      </c>
      <c r="AH848" s="355" t="s">
        <v>571</v>
      </c>
      <c r="AI848" s="356" t="s">
        <v>571</v>
      </c>
      <c r="AJ848" s="356" t="s">
        <v>571</v>
      </c>
      <c r="AK848" s="356" t="s">
        <v>571</v>
      </c>
      <c r="AL848" s="357" t="s">
        <v>571</v>
      </c>
      <c r="AM848" s="358" t="s">
        <v>571</v>
      </c>
      <c r="AN848" s="358" t="s">
        <v>571</v>
      </c>
      <c r="AO848" s="359" t="s">
        <v>571</v>
      </c>
      <c r="AP848" s="360" t="s">
        <v>743</v>
      </c>
      <c r="AQ848" s="360"/>
      <c r="AR848" s="360"/>
      <c r="AS848" s="360"/>
      <c r="AT848" s="360"/>
      <c r="AU848" s="360"/>
      <c r="AV848" s="360"/>
      <c r="AW848" s="360"/>
      <c r="AX848" s="360"/>
    </row>
    <row r="849" spans="1:50" ht="30" customHeight="1" x14ac:dyDescent="0.15">
      <c r="A849" s="376">
        <v>13</v>
      </c>
      <c r="B849" s="376">
        <v>1</v>
      </c>
      <c r="C849" s="347" t="s">
        <v>713</v>
      </c>
      <c r="D849" s="347" t="s">
        <v>713</v>
      </c>
      <c r="E849" s="347" t="s">
        <v>713</v>
      </c>
      <c r="F849" s="347" t="s">
        <v>713</v>
      </c>
      <c r="G849" s="347" t="s">
        <v>713</v>
      </c>
      <c r="H849" s="347" t="s">
        <v>713</v>
      </c>
      <c r="I849" s="347" t="s">
        <v>713</v>
      </c>
      <c r="J849" s="348">
        <v>1030002024571</v>
      </c>
      <c r="K849" s="349">
        <v>1030002024571</v>
      </c>
      <c r="L849" s="349">
        <v>1030002024571</v>
      </c>
      <c r="M849" s="349">
        <v>1030002024571</v>
      </c>
      <c r="N849" s="349">
        <v>1030002024571</v>
      </c>
      <c r="O849" s="349">
        <v>1030002024571</v>
      </c>
      <c r="P849" s="350" t="s">
        <v>571</v>
      </c>
      <c r="Q849" s="350" t="s">
        <v>571</v>
      </c>
      <c r="R849" s="350" t="s">
        <v>571</v>
      </c>
      <c r="S849" s="350" t="s">
        <v>571</v>
      </c>
      <c r="T849" s="350" t="s">
        <v>571</v>
      </c>
      <c r="U849" s="350" t="s">
        <v>571</v>
      </c>
      <c r="V849" s="350" t="s">
        <v>571</v>
      </c>
      <c r="W849" s="350" t="s">
        <v>571</v>
      </c>
      <c r="X849" s="350" t="s">
        <v>571</v>
      </c>
      <c r="Y849" s="351">
        <v>0</v>
      </c>
      <c r="Z849" s="352">
        <v>0</v>
      </c>
      <c r="AA849" s="352">
        <v>0</v>
      </c>
      <c r="AB849" s="353">
        <v>0</v>
      </c>
      <c r="AC849" s="354"/>
      <c r="AD849" s="354"/>
      <c r="AE849" s="354"/>
      <c r="AF849" s="354"/>
      <c r="AG849" s="354"/>
      <c r="AH849" s="355" t="s">
        <v>571</v>
      </c>
      <c r="AI849" s="356" t="s">
        <v>571</v>
      </c>
      <c r="AJ849" s="356" t="s">
        <v>571</v>
      </c>
      <c r="AK849" s="356" t="s">
        <v>571</v>
      </c>
      <c r="AL849" s="357" t="s">
        <v>571</v>
      </c>
      <c r="AM849" s="358" t="s">
        <v>571</v>
      </c>
      <c r="AN849" s="358" t="s">
        <v>571</v>
      </c>
      <c r="AO849" s="359" t="s">
        <v>571</v>
      </c>
      <c r="AP849" s="360" t="s">
        <v>743</v>
      </c>
      <c r="AQ849" s="360"/>
      <c r="AR849" s="360"/>
      <c r="AS849" s="360"/>
      <c r="AT849" s="360"/>
      <c r="AU849" s="360"/>
      <c r="AV849" s="360"/>
      <c r="AW849" s="360"/>
      <c r="AX849" s="360"/>
    </row>
    <row r="850" spans="1:50" ht="30" customHeight="1" x14ac:dyDescent="0.15">
      <c r="A850" s="376">
        <v>14</v>
      </c>
      <c r="B850" s="376">
        <v>1</v>
      </c>
      <c r="C850" s="347" t="s">
        <v>713</v>
      </c>
      <c r="D850" s="347" t="s">
        <v>713</v>
      </c>
      <c r="E850" s="347" t="s">
        <v>713</v>
      </c>
      <c r="F850" s="347" t="s">
        <v>713</v>
      </c>
      <c r="G850" s="347" t="s">
        <v>713</v>
      </c>
      <c r="H850" s="347" t="s">
        <v>713</v>
      </c>
      <c r="I850" s="347" t="s">
        <v>713</v>
      </c>
      <c r="J850" s="348">
        <v>1030002024571</v>
      </c>
      <c r="K850" s="349">
        <v>1030002024571</v>
      </c>
      <c r="L850" s="349">
        <v>1030002024571</v>
      </c>
      <c r="M850" s="349">
        <v>1030002024571</v>
      </c>
      <c r="N850" s="349">
        <v>1030002024571</v>
      </c>
      <c r="O850" s="349">
        <v>1030002024571</v>
      </c>
      <c r="P850" s="350" t="s">
        <v>714</v>
      </c>
      <c r="Q850" s="350" t="s">
        <v>714</v>
      </c>
      <c r="R850" s="350" t="s">
        <v>714</v>
      </c>
      <c r="S850" s="350" t="s">
        <v>714</v>
      </c>
      <c r="T850" s="350" t="s">
        <v>714</v>
      </c>
      <c r="U850" s="350" t="s">
        <v>714</v>
      </c>
      <c r="V850" s="350" t="s">
        <v>714</v>
      </c>
      <c r="W850" s="350" t="s">
        <v>714</v>
      </c>
      <c r="X850" s="350" t="s">
        <v>714</v>
      </c>
      <c r="Y850" s="351">
        <v>0</v>
      </c>
      <c r="Z850" s="352">
        <v>0</v>
      </c>
      <c r="AA850" s="352">
        <v>0</v>
      </c>
      <c r="AB850" s="353">
        <v>0</v>
      </c>
      <c r="AC850" s="354" t="s">
        <v>696</v>
      </c>
      <c r="AD850" s="354" t="s">
        <v>712</v>
      </c>
      <c r="AE850" s="354" t="s">
        <v>712</v>
      </c>
      <c r="AF850" s="354" t="s">
        <v>712</v>
      </c>
      <c r="AG850" s="354" t="s">
        <v>712</v>
      </c>
      <c r="AH850" s="355" t="s">
        <v>571</v>
      </c>
      <c r="AI850" s="356" t="s">
        <v>571</v>
      </c>
      <c r="AJ850" s="356" t="s">
        <v>571</v>
      </c>
      <c r="AK850" s="356" t="s">
        <v>571</v>
      </c>
      <c r="AL850" s="357" t="s">
        <v>571</v>
      </c>
      <c r="AM850" s="358" t="s">
        <v>571</v>
      </c>
      <c r="AN850" s="358" t="s">
        <v>571</v>
      </c>
      <c r="AO850" s="359" t="s">
        <v>571</v>
      </c>
      <c r="AP850" s="360" t="s">
        <v>736</v>
      </c>
      <c r="AQ850" s="360"/>
      <c r="AR850" s="360"/>
      <c r="AS850" s="360"/>
      <c r="AT850" s="360"/>
      <c r="AU850" s="360"/>
      <c r="AV850" s="360"/>
      <c r="AW850" s="360"/>
      <c r="AX850" s="360"/>
    </row>
    <row r="851" spans="1:50" ht="50.1" customHeight="1" x14ac:dyDescent="0.15">
      <c r="A851" s="376">
        <v>15</v>
      </c>
      <c r="B851" s="376">
        <v>1</v>
      </c>
      <c r="C851" s="347" t="s">
        <v>713</v>
      </c>
      <c r="D851" s="347" t="s">
        <v>713</v>
      </c>
      <c r="E851" s="347" t="s">
        <v>713</v>
      </c>
      <c r="F851" s="347" t="s">
        <v>713</v>
      </c>
      <c r="G851" s="347" t="s">
        <v>713</v>
      </c>
      <c r="H851" s="347" t="s">
        <v>713</v>
      </c>
      <c r="I851" s="347" t="s">
        <v>713</v>
      </c>
      <c r="J851" s="348">
        <v>1030002024571</v>
      </c>
      <c r="K851" s="349">
        <v>1030002024571</v>
      </c>
      <c r="L851" s="349">
        <v>1030002024571</v>
      </c>
      <c r="M851" s="349">
        <v>1030002024571</v>
      </c>
      <c r="N851" s="349">
        <v>1030002024571</v>
      </c>
      <c r="O851" s="349">
        <v>1030002024571</v>
      </c>
      <c r="P851" s="350" t="s">
        <v>715</v>
      </c>
      <c r="Q851" s="350" t="s">
        <v>715</v>
      </c>
      <c r="R851" s="350" t="s">
        <v>715</v>
      </c>
      <c r="S851" s="350" t="s">
        <v>715</v>
      </c>
      <c r="T851" s="350" t="s">
        <v>715</v>
      </c>
      <c r="U851" s="350" t="s">
        <v>715</v>
      </c>
      <c r="V851" s="350" t="s">
        <v>715</v>
      </c>
      <c r="W851" s="350" t="s">
        <v>715</v>
      </c>
      <c r="X851" s="350" t="s">
        <v>715</v>
      </c>
      <c r="Y851" s="351">
        <v>0</v>
      </c>
      <c r="Z851" s="352">
        <v>0</v>
      </c>
      <c r="AA851" s="352">
        <v>0</v>
      </c>
      <c r="AB851" s="353">
        <v>0</v>
      </c>
      <c r="AC851" s="354" t="s">
        <v>696</v>
      </c>
      <c r="AD851" s="354" t="s">
        <v>712</v>
      </c>
      <c r="AE851" s="354" t="s">
        <v>712</v>
      </c>
      <c r="AF851" s="354" t="s">
        <v>712</v>
      </c>
      <c r="AG851" s="354" t="s">
        <v>712</v>
      </c>
      <c r="AH851" s="355" t="s">
        <v>571</v>
      </c>
      <c r="AI851" s="356" t="s">
        <v>571</v>
      </c>
      <c r="AJ851" s="356" t="s">
        <v>571</v>
      </c>
      <c r="AK851" s="356" t="s">
        <v>571</v>
      </c>
      <c r="AL851" s="357" t="s">
        <v>571</v>
      </c>
      <c r="AM851" s="358" t="s">
        <v>571</v>
      </c>
      <c r="AN851" s="358" t="s">
        <v>571</v>
      </c>
      <c r="AO851" s="359" t="s">
        <v>571</v>
      </c>
      <c r="AP851" s="360" t="s">
        <v>736</v>
      </c>
      <c r="AQ851" s="360"/>
      <c r="AR851" s="360"/>
      <c r="AS851" s="360"/>
      <c r="AT851" s="360"/>
      <c r="AU851" s="360"/>
      <c r="AV851" s="360"/>
      <c r="AW851" s="360"/>
      <c r="AX851" s="360"/>
    </row>
    <row r="852" spans="1:50" ht="30" customHeight="1" x14ac:dyDescent="0.15">
      <c r="A852" s="376">
        <v>16</v>
      </c>
      <c r="B852" s="376">
        <v>1</v>
      </c>
      <c r="C852" s="347" t="s">
        <v>716</v>
      </c>
      <c r="D852" s="347" t="s">
        <v>716</v>
      </c>
      <c r="E852" s="347" t="s">
        <v>716</v>
      </c>
      <c r="F852" s="347" t="s">
        <v>716</v>
      </c>
      <c r="G852" s="347" t="s">
        <v>716</v>
      </c>
      <c r="H852" s="347" t="s">
        <v>716</v>
      </c>
      <c r="I852" s="347" t="s">
        <v>716</v>
      </c>
      <c r="J852" s="348">
        <v>6010001008688</v>
      </c>
      <c r="K852" s="349">
        <v>6010001008688</v>
      </c>
      <c r="L852" s="349">
        <v>6010001008688</v>
      </c>
      <c r="M852" s="349">
        <v>6010001008688</v>
      </c>
      <c r="N852" s="349">
        <v>6010001008688</v>
      </c>
      <c r="O852" s="349">
        <v>6010001008688</v>
      </c>
      <c r="P852" s="350" t="s">
        <v>717</v>
      </c>
      <c r="Q852" s="350" t="s">
        <v>717</v>
      </c>
      <c r="R852" s="350" t="s">
        <v>717</v>
      </c>
      <c r="S852" s="350" t="s">
        <v>717</v>
      </c>
      <c r="T852" s="350" t="s">
        <v>717</v>
      </c>
      <c r="U852" s="350" t="s">
        <v>717</v>
      </c>
      <c r="V852" s="350" t="s">
        <v>717</v>
      </c>
      <c r="W852" s="350" t="s">
        <v>717</v>
      </c>
      <c r="X852" s="350" t="s">
        <v>717</v>
      </c>
      <c r="Y852" s="351">
        <v>0</v>
      </c>
      <c r="Z852" s="352">
        <v>0</v>
      </c>
      <c r="AA852" s="352">
        <v>0</v>
      </c>
      <c r="AB852" s="353">
        <v>0</v>
      </c>
      <c r="AC852" s="354" t="s">
        <v>692</v>
      </c>
      <c r="AD852" s="354" t="s">
        <v>693</v>
      </c>
      <c r="AE852" s="354" t="s">
        <v>693</v>
      </c>
      <c r="AF852" s="354" t="s">
        <v>693</v>
      </c>
      <c r="AG852" s="354" t="s">
        <v>693</v>
      </c>
      <c r="AH852" s="355" t="s">
        <v>571</v>
      </c>
      <c r="AI852" s="356" t="s">
        <v>571</v>
      </c>
      <c r="AJ852" s="356" t="s">
        <v>571</v>
      </c>
      <c r="AK852" s="356" t="s">
        <v>571</v>
      </c>
      <c r="AL852" s="357">
        <v>100</v>
      </c>
      <c r="AM852" s="358">
        <v>100</v>
      </c>
      <c r="AN852" s="358">
        <v>100</v>
      </c>
      <c r="AO852" s="359">
        <v>100</v>
      </c>
      <c r="AP852" s="360" t="s">
        <v>742</v>
      </c>
      <c r="AQ852" s="360"/>
      <c r="AR852" s="360"/>
      <c r="AS852" s="360"/>
      <c r="AT852" s="360"/>
      <c r="AU852" s="360"/>
      <c r="AV852" s="360"/>
      <c r="AW852" s="360"/>
      <c r="AX852" s="360"/>
    </row>
    <row r="853" spans="1:50" s="16" customFormat="1" ht="30" customHeight="1" x14ac:dyDescent="0.15">
      <c r="A853" s="376">
        <v>17</v>
      </c>
      <c r="B853" s="376">
        <v>1</v>
      </c>
      <c r="C853" s="347" t="s">
        <v>718</v>
      </c>
      <c r="D853" s="347" t="s">
        <v>718</v>
      </c>
      <c r="E853" s="347" t="s">
        <v>718</v>
      </c>
      <c r="F853" s="347" t="s">
        <v>718</v>
      </c>
      <c r="G853" s="347" t="s">
        <v>718</v>
      </c>
      <c r="H853" s="347" t="s">
        <v>718</v>
      </c>
      <c r="I853" s="347" t="s">
        <v>718</v>
      </c>
      <c r="J853" s="348">
        <v>4010405009482</v>
      </c>
      <c r="K853" s="349">
        <v>4010405009482</v>
      </c>
      <c r="L853" s="349">
        <v>4010405009482</v>
      </c>
      <c r="M853" s="349">
        <v>4010405009482</v>
      </c>
      <c r="N853" s="349">
        <v>4010405009482</v>
      </c>
      <c r="O853" s="349">
        <v>4010405009482</v>
      </c>
      <c r="P853" s="350" t="s">
        <v>571</v>
      </c>
      <c r="Q853" s="350" t="s">
        <v>571</v>
      </c>
      <c r="R853" s="350" t="s">
        <v>571</v>
      </c>
      <c r="S853" s="350" t="s">
        <v>571</v>
      </c>
      <c r="T853" s="350" t="s">
        <v>571</v>
      </c>
      <c r="U853" s="350" t="s">
        <v>571</v>
      </c>
      <c r="V853" s="350" t="s">
        <v>571</v>
      </c>
      <c r="W853" s="350" t="s">
        <v>571</v>
      </c>
      <c r="X853" s="350" t="s">
        <v>571</v>
      </c>
      <c r="Y853" s="351">
        <v>0</v>
      </c>
      <c r="Z853" s="352">
        <v>0</v>
      </c>
      <c r="AA853" s="352">
        <v>0</v>
      </c>
      <c r="AB853" s="353">
        <v>0</v>
      </c>
      <c r="AC853" s="354"/>
      <c r="AD853" s="354"/>
      <c r="AE853" s="354"/>
      <c r="AF853" s="354"/>
      <c r="AG853" s="354"/>
      <c r="AH853" s="355" t="s">
        <v>571</v>
      </c>
      <c r="AI853" s="356" t="s">
        <v>571</v>
      </c>
      <c r="AJ853" s="356" t="s">
        <v>571</v>
      </c>
      <c r="AK853" s="356" t="s">
        <v>571</v>
      </c>
      <c r="AL853" s="357" t="s">
        <v>571</v>
      </c>
      <c r="AM853" s="358" t="s">
        <v>571</v>
      </c>
      <c r="AN853" s="358" t="s">
        <v>571</v>
      </c>
      <c r="AO853" s="359" t="s">
        <v>571</v>
      </c>
      <c r="AP853" s="360" t="s">
        <v>742</v>
      </c>
      <c r="AQ853" s="360"/>
      <c r="AR853" s="360"/>
      <c r="AS853" s="360"/>
      <c r="AT853" s="360"/>
      <c r="AU853" s="360"/>
      <c r="AV853" s="360"/>
      <c r="AW853" s="360"/>
      <c r="AX853" s="360"/>
    </row>
    <row r="854" spans="1:50" ht="30" customHeight="1" x14ac:dyDescent="0.15">
      <c r="A854" s="376">
        <v>18</v>
      </c>
      <c r="B854" s="376">
        <v>1</v>
      </c>
      <c r="C854" s="347" t="s">
        <v>718</v>
      </c>
      <c r="D854" s="347" t="s">
        <v>718</v>
      </c>
      <c r="E854" s="347" t="s">
        <v>718</v>
      </c>
      <c r="F854" s="347" t="s">
        <v>718</v>
      </c>
      <c r="G854" s="347" t="s">
        <v>718</v>
      </c>
      <c r="H854" s="347" t="s">
        <v>718</v>
      </c>
      <c r="I854" s="347" t="s">
        <v>718</v>
      </c>
      <c r="J854" s="348">
        <v>4010405009482</v>
      </c>
      <c r="K854" s="349">
        <v>4010405009482</v>
      </c>
      <c r="L854" s="349">
        <v>4010405009482</v>
      </c>
      <c r="M854" s="349">
        <v>4010405009482</v>
      </c>
      <c r="N854" s="349">
        <v>4010405009482</v>
      </c>
      <c r="O854" s="349">
        <v>4010405009482</v>
      </c>
      <c r="P854" s="350" t="s">
        <v>719</v>
      </c>
      <c r="Q854" s="350" t="s">
        <v>719</v>
      </c>
      <c r="R854" s="350" t="s">
        <v>719</v>
      </c>
      <c r="S854" s="350" t="s">
        <v>719</v>
      </c>
      <c r="T854" s="350" t="s">
        <v>719</v>
      </c>
      <c r="U854" s="350" t="s">
        <v>719</v>
      </c>
      <c r="V854" s="350" t="s">
        <v>719</v>
      </c>
      <c r="W854" s="350" t="s">
        <v>719</v>
      </c>
      <c r="X854" s="350" t="s">
        <v>719</v>
      </c>
      <c r="Y854" s="351">
        <v>0</v>
      </c>
      <c r="Z854" s="352">
        <v>0</v>
      </c>
      <c r="AA854" s="352">
        <v>0</v>
      </c>
      <c r="AB854" s="353">
        <v>0</v>
      </c>
      <c r="AC854" s="354" t="s">
        <v>696</v>
      </c>
      <c r="AD854" s="354" t="s">
        <v>712</v>
      </c>
      <c r="AE854" s="354" t="s">
        <v>712</v>
      </c>
      <c r="AF854" s="354" t="s">
        <v>712</v>
      </c>
      <c r="AG854" s="354" t="s">
        <v>712</v>
      </c>
      <c r="AH854" s="355" t="s">
        <v>571</v>
      </c>
      <c r="AI854" s="356" t="s">
        <v>571</v>
      </c>
      <c r="AJ854" s="356" t="s">
        <v>571</v>
      </c>
      <c r="AK854" s="356" t="s">
        <v>571</v>
      </c>
      <c r="AL854" s="357" t="s">
        <v>571</v>
      </c>
      <c r="AM854" s="358" t="s">
        <v>571</v>
      </c>
      <c r="AN854" s="358" t="s">
        <v>571</v>
      </c>
      <c r="AO854" s="359" t="s">
        <v>571</v>
      </c>
      <c r="AP854" s="360" t="s">
        <v>741</v>
      </c>
      <c r="AQ854" s="360"/>
      <c r="AR854" s="360"/>
      <c r="AS854" s="360"/>
      <c r="AT854" s="360"/>
      <c r="AU854" s="360"/>
      <c r="AV854" s="360"/>
      <c r="AW854" s="360"/>
      <c r="AX854" s="360"/>
    </row>
    <row r="855" spans="1:50" ht="30" customHeight="1" x14ac:dyDescent="0.15">
      <c r="A855" s="376">
        <v>19</v>
      </c>
      <c r="B855" s="376">
        <v>1</v>
      </c>
      <c r="C855" s="347" t="s">
        <v>718</v>
      </c>
      <c r="D855" s="347" t="s">
        <v>718</v>
      </c>
      <c r="E855" s="347" t="s">
        <v>718</v>
      </c>
      <c r="F855" s="347" t="s">
        <v>718</v>
      </c>
      <c r="G855" s="347" t="s">
        <v>718</v>
      </c>
      <c r="H855" s="347" t="s">
        <v>718</v>
      </c>
      <c r="I855" s="347" t="s">
        <v>718</v>
      </c>
      <c r="J855" s="348">
        <v>4010405009482</v>
      </c>
      <c r="K855" s="349">
        <v>4010405009482</v>
      </c>
      <c r="L855" s="349">
        <v>4010405009482</v>
      </c>
      <c r="M855" s="349">
        <v>4010405009482</v>
      </c>
      <c r="N855" s="349">
        <v>4010405009482</v>
      </c>
      <c r="O855" s="349">
        <v>4010405009482</v>
      </c>
      <c r="P855" s="350" t="s">
        <v>720</v>
      </c>
      <c r="Q855" s="350" t="s">
        <v>720</v>
      </c>
      <c r="R855" s="350" t="s">
        <v>720</v>
      </c>
      <c r="S855" s="350" t="s">
        <v>720</v>
      </c>
      <c r="T855" s="350" t="s">
        <v>720</v>
      </c>
      <c r="U855" s="350" t="s">
        <v>720</v>
      </c>
      <c r="V855" s="350" t="s">
        <v>720</v>
      </c>
      <c r="W855" s="350" t="s">
        <v>720</v>
      </c>
      <c r="X855" s="350" t="s">
        <v>720</v>
      </c>
      <c r="Y855" s="351">
        <v>0</v>
      </c>
      <c r="Z855" s="352">
        <v>0</v>
      </c>
      <c r="AA855" s="352">
        <v>0</v>
      </c>
      <c r="AB855" s="353">
        <v>0</v>
      </c>
      <c r="AC855" s="354" t="s">
        <v>696</v>
      </c>
      <c r="AD855" s="354" t="s">
        <v>712</v>
      </c>
      <c r="AE855" s="354" t="s">
        <v>712</v>
      </c>
      <c r="AF855" s="354" t="s">
        <v>712</v>
      </c>
      <c r="AG855" s="354" t="s">
        <v>712</v>
      </c>
      <c r="AH855" s="355" t="s">
        <v>571</v>
      </c>
      <c r="AI855" s="356" t="s">
        <v>571</v>
      </c>
      <c r="AJ855" s="356" t="s">
        <v>571</v>
      </c>
      <c r="AK855" s="356" t="s">
        <v>571</v>
      </c>
      <c r="AL855" s="357" t="s">
        <v>571</v>
      </c>
      <c r="AM855" s="358" t="s">
        <v>571</v>
      </c>
      <c r="AN855" s="358" t="s">
        <v>571</v>
      </c>
      <c r="AO855" s="359" t="s">
        <v>571</v>
      </c>
      <c r="AP855" s="360" t="s">
        <v>743</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6">
        <v>1</v>
      </c>
      <c r="B870" s="376">
        <v>1</v>
      </c>
      <c r="C870" s="361" t="s">
        <v>723</v>
      </c>
      <c r="D870" s="347"/>
      <c r="E870" s="347"/>
      <c r="F870" s="347"/>
      <c r="G870" s="347"/>
      <c r="H870" s="347"/>
      <c r="I870" s="347"/>
      <c r="J870" s="348">
        <v>6000012070001</v>
      </c>
      <c r="K870" s="349"/>
      <c r="L870" s="349"/>
      <c r="M870" s="349"/>
      <c r="N870" s="349"/>
      <c r="O870" s="349"/>
      <c r="P870" s="350" t="s">
        <v>664</v>
      </c>
      <c r="Q870" s="350"/>
      <c r="R870" s="350"/>
      <c r="S870" s="350"/>
      <c r="T870" s="350"/>
      <c r="U870" s="350"/>
      <c r="V870" s="350"/>
      <c r="W870" s="350"/>
      <c r="X870" s="350"/>
      <c r="Y870" s="351">
        <v>14.1</v>
      </c>
      <c r="Z870" s="352"/>
      <c r="AA870" s="352"/>
      <c r="AB870" s="353"/>
      <c r="AC870" s="363" t="s">
        <v>501</v>
      </c>
      <c r="AD870" s="371"/>
      <c r="AE870" s="371"/>
      <c r="AF870" s="371"/>
      <c r="AG870" s="371"/>
      <c r="AH870" s="372">
        <v>1</v>
      </c>
      <c r="AI870" s="373"/>
      <c r="AJ870" s="373"/>
      <c r="AK870" s="373"/>
      <c r="AL870" s="357" t="s">
        <v>734</v>
      </c>
      <c r="AM870" s="358"/>
      <c r="AN870" s="358"/>
      <c r="AO870" s="359"/>
      <c r="AP870" s="360" t="s">
        <v>736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721</v>
      </c>
      <c r="D903" s="347"/>
      <c r="E903" s="347"/>
      <c r="F903" s="347"/>
      <c r="G903" s="347"/>
      <c r="H903" s="347"/>
      <c r="I903" s="347"/>
      <c r="J903" s="348">
        <v>4010405001654</v>
      </c>
      <c r="K903" s="349"/>
      <c r="L903" s="349"/>
      <c r="M903" s="349"/>
      <c r="N903" s="349"/>
      <c r="O903" s="349"/>
      <c r="P903" s="362" t="s">
        <v>736</v>
      </c>
      <c r="Q903" s="350"/>
      <c r="R903" s="350"/>
      <c r="S903" s="350"/>
      <c r="T903" s="350"/>
      <c r="U903" s="350"/>
      <c r="V903" s="350"/>
      <c r="W903" s="350"/>
      <c r="X903" s="350"/>
      <c r="Y903" s="351">
        <v>406</v>
      </c>
      <c r="Z903" s="352"/>
      <c r="AA903" s="352"/>
      <c r="AB903" s="353"/>
      <c r="AC903" s="363"/>
      <c r="AD903" s="371"/>
      <c r="AE903" s="371"/>
      <c r="AF903" s="371"/>
      <c r="AG903" s="371"/>
      <c r="AH903" s="372" t="s">
        <v>745</v>
      </c>
      <c r="AI903" s="373"/>
      <c r="AJ903" s="373"/>
      <c r="AK903" s="373"/>
      <c r="AL903" s="357" t="s">
        <v>736</v>
      </c>
      <c r="AM903" s="358"/>
      <c r="AN903" s="358"/>
      <c r="AO903" s="359"/>
      <c r="AP903" s="360" t="s">
        <v>737</v>
      </c>
      <c r="AQ903" s="360"/>
      <c r="AR903" s="360"/>
      <c r="AS903" s="360"/>
      <c r="AT903" s="360"/>
      <c r="AU903" s="360"/>
      <c r="AV903" s="360"/>
      <c r="AW903" s="360"/>
      <c r="AX903" s="360"/>
    </row>
    <row r="904" spans="1:50" ht="69.95" customHeight="1" x14ac:dyDescent="0.15">
      <c r="A904" s="376">
        <v>2</v>
      </c>
      <c r="B904" s="376">
        <v>1</v>
      </c>
      <c r="C904" s="347" t="s">
        <v>665</v>
      </c>
      <c r="D904" s="347"/>
      <c r="E904" s="347"/>
      <c r="F904" s="347"/>
      <c r="G904" s="347"/>
      <c r="H904" s="347"/>
      <c r="I904" s="347"/>
      <c r="J904" s="348">
        <v>4010405001654</v>
      </c>
      <c r="K904" s="349"/>
      <c r="L904" s="349"/>
      <c r="M904" s="349"/>
      <c r="N904" s="349"/>
      <c r="O904" s="349"/>
      <c r="P904" s="350" t="s">
        <v>675</v>
      </c>
      <c r="Q904" s="350"/>
      <c r="R904" s="350"/>
      <c r="S904" s="350"/>
      <c r="T904" s="350"/>
      <c r="U904" s="350"/>
      <c r="V904" s="350"/>
      <c r="W904" s="350"/>
      <c r="X904" s="350"/>
      <c r="Y904" s="351">
        <v>224</v>
      </c>
      <c r="Z904" s="352"/>
      <c r="AA904" s="352"/>
      <c r="AB904" s="353"/>
      <c r="AC904" s="363" t="s">
        <v>501</v>
      </c>
      <c r="AD904" s="363"/>
      <c r="AE904" s="363"/>
      <c r="AF904" s="363"/>
      <c r="AG904" s="363"/>
      <c r="AH904" s="372">
        <v>1</v>
      </c>
      <c r="AI904" s="373"/>
      <c r="AJ904" s="373"/>
      <c r="AK904" s="373"/>
      <c r="AL904" s="357" t="s">
        <v>734</v>
      </c>
      <c r="AM904" s="358"/>
      <c r="AN904" s="358"/>
      <c r="AO904" s="359"/>
      <c r="AP904" s="360" t="s">
        <v>737</v>
      </c>
      <c r="AQ904" s="360"/>
      <c r="AR904" s="360"/>
      <c r="AS904" s="360"/>
      <c r="AT904" s="360"/>
      <c r="AU904" s="360"/>
      <c r="AV904" s="360"/>
      <c r="AW904" s="360"/>
      <c r="AX904" s="360"/>
    </row>
    <row r="905" spans="1:50" ht="50.1" customHeight="1" x14ac:dyDescent="0.15">
      <c r="A905" s="376">
        <v>3</v>
      </c>
      <c r="B905" s="376">
        <v>1</v>
      </c>
      <c r="C905" s="361" t="s">
        <v>665</v>
      </c>
      <c r="D905" s="347"/>
      <c r="E905" s="347"/>
      <c r="F905" s="347"/>
      <c r="G905" s="347"/>
      <c r="H905" s="347"/>
      <c r="I905" s="347"/>
      <c r="J905" s="348">
        <v>4010405001654</v>
      </c>
      <c r="K905" s="349"/>
      <c r="L905" s="349"/>
      <c r="M905" s="349"/>
      <c r="N905" s="349"/>
      <c r="O905" s="349"/>
      <c r="P905" s="362" t="s">
        <v>676</v>
      </c>
      <c r="Q905" s="350"/>
      <c r="R905" s="350"/>
      <c r="S905" s="350"/>
      <c r="T905" s="350"/>
      <c r="U905" s="350"/>
      <c r="V905" s="350"/>
      <c r="W905" s="350"/>
      <c r="X905" s="350"/>
      <c r="Y905" s="351">
        <v>150</v>
      </c>
      <c r="Z905" s="352"/>
      <c r="AA905" s="352"/>
      <c r="AB905" s="353"/>
      <c r="AC905" s="363" t="s">
        <v>501</v>
      </c>
      <c r="AD905" s="363"/>
      <c r="AE905" s="363"/>
      <c r="AF905" s="363"/>
      <c r="AG905" s="363"/>
      <c r="AH905" s="355">
        <v>1</v>
      </c>
      <c r="AI905" s="356"/>
      <c r="AJ905" s="356"/>
      <c r="AK905" s="356"/>
      <c r="AL905" s="357" t="s">
        <v>734</v>
      </c>
      <c r="AM905" s="358"/>
      <c r="AN905" s="358"/>
      <c r="AO905" s="359"/>
      <c r="AP905" s="360" t="s">
        <v>744</v>
      </c>
      <c r="AQ905" s="360"/>
      <c r="AR905" s="360"/>
      <c r="AS905" s="360"/>
      <c r="AT905" s="360"/>
      <c r="AU905" s="360"/>
      <c r="AV905" s="360"/>
      <c r="AW905" s="360"/>
      <c r="AX905" s="360"/>
    </row>
    <row r="906" spans="1:50" ht="50.1" customHeight="1" x14ac:dyDescent="0.15">
      <c r="A906" s="376">
        <v>4</v>
      </c>
      <c r="B906" s="376">
        <v>1</v>
      </c>
      <c r="C906" s="361" t="s">
        <v>666</v>
      </c>
      <c r="D906" s="347"/>
      <c r="E906" s="347"/>
      <c r="F906" s="347"/>
      <c r="G906" s="347"/>
      <c r="H906" s="347"/>
      <c r="I906" s="347"/>
      <c r="J906" s="348">
        <v>8011105004456</v>
      </c>
      <c r="K906" s="349"/>
      <c r="L906" s="349"/>
      <c r="M906" s="349"/>
      <c r="N906" s="349"/>
      <c r="O906" s="349"/>
      <c r="P906" s="362" t="s">
        <v>736</v>
      </c>
      <c r="Q906" s="350"/>
      <c r="R906" s="350"/>
      <c r="S906" s="350"/>
      <c r="T906" s="350"/>
      <c r="U906" s="350"/>
      <c r="V906" s="350"/>
      <c r="W906" s="350"/>
      <c r="X906" s="350"/>
      <c r="Y906" s="351">
        <v>357.1</v>
      </c>
      <c r="Z906" s="352"/>
      <c r="AA906" s="352"/>
      <c r="AB906" s="353"/>
      <c r="AC906" s="363"/>
      <c r="AD906" s="363"/>
      <c r="AE906" s="363"/>
      <c r="AF906" s="363"/>
      <c r="AG906" s="363"/>
      <c r="AH906" s="355" t="s">
        <v>736</v>
      </c>
      <c r="AI906" s="356"/>
      <c r="AJ906" s="356"/>
      <c r="AK906" s="356"/>
      <c r="AL906" s="357" t="s">
        <v>736</v>
      </c>
      <c r="AM906" s="358"/>
      <c r="AN906" s="358"/>
      <c r="AO906" s="359"/>
      <c r="AP906" s="360" t="s">
        <v>741</v>
      </c>
      <c r="AQ906" s="360"/>
      <c r="AR906" s="360"/>
      <c r="AS906" s="360"/>
      <c r="AT906" s="360"/>
      <c r="AU906" s="360"/>
      <c r="AV906" s="360"/>
      <c r="AW906" s="360"/>
      <c r="AX906" s="360"/>
    </row>
    <row r="907" spans="1:50" ht="50.1" customHeight="1" x14ac:dyDescent="0.15">
      <c r="A907" s="376">
        <v>5</v>
      </c>
      <c r="B907" s="376">
        <v>1</v>
      </c>
      <c r="C907" s="347" t="s">
        <v>666</v>
      </c>
      <c r="D907" s="347"/>
      <c r="E907" s="347"/>
      <c r="F907" s="347"/>
      <c r="G907" s="347"/>
      <c r="H907" s="347"/>
      <c r="I907" s="347"/>
      <c r="J907" s="348">
        <v>8011105004456</v>
      </c>
      <c r="K907" s="349"/>
      <c r="L907" s="349"/>
      <c r="M907" s="349"/>
      <c r="N907" s="349"/>
      <c r="O907" s="349"/>
      <c r="P907" s="350" t="s">
        <v>677</v>
      </c>
      <c r="Q907" s="350"/>
      <c r="R907" s="350"/>
      <c r="S907" s="350"/>
      <c r="T907" s="350"/>
      <c r="U907" s="350"/>
      <c r="V907" s="350"/>
      <c r="W907" s="350"/>
      <c r="X907" s="350"/>
      <c r="Y907" s="351">
        <v>207.1</v>
      </c>
      <c r="Z907" s="352"/>
      <c r="AA907" s="352"/>
      <c r="AB907" s="353"/>
      <c r="AC907" s="354" t="s">
        <v>501</v>
      </c>
      <c r="AD907" s="354"/>
      <c r="AE907" s="354"/>
      <c r="AF907" s="354"/>
      <c r="AG907" s="354"/>
      <c r="AH907" s="355">
        <v>1</v>
      </c>
      <c r="AI907" s="356"/>
      <c r="AJ907" s="356"/>
      <c r="AK907" s="356"/>
      <c r="AL907" s="357" t="s">
        <v>734</v>
      </c>
      <c r="AM907" s="358"/>
      <c r="AN907" s="358"/>
      <c r="AO907" s="359"/>
      <c r="AP907" s="360" t="s">
        <v>736</v>
      </c>
      <c r="AQ907" s="360"/>
      <c r="AR907" s="360"/>
      <c r="AS907" s="360"/>
      <c r="AT907" s="360"/>
      <c r="AU907" s="360"/>
      <c r="AV907" s="360"/>
      <c r="AW907" s="360"/>
      <c r="AX907" s="360"/>
    </row>
    <row r="908" spans="1:50" ht="69.95" customHeight="1" x14ac:dyDescent="0.15">
      <c r="A908" s="376">
        <v>6</v>
      </c>
      <c r="B908" s="376">
        <v>1</v>
      </c>
      <c r="C908" s="347" t="s">
        <v>666</v>
      </c>
      <c r="D908" s="347"/>
      <c r="E908" s="347"/>
      <c r="F908" s="347"/>
      <c r="G908" s="347"/>
      <c r="H908" s="347"/>
      <c r="I908" s="347"/>
      <c r="J908" s="348">
        <v>8011105004456</v>
      </c>
      <c r="K908" s="349"/>
      <c r="L908" s="349"/>
      <c r="M908" s="349"/>
      <c r="N908" s="349"/>
      <c r="O908" s="349"/>
      <c r="P908" s="350" t="s">
        <v>678</v>
      </c>
      <c r="Q908" s="350"/>
      <c r="R908" s="350"/>
      <c r="S908" s="350"/>
      <c r="T908" s="350"/>
      <c r="U908" s="350"/>
      <c r="V908" s="350"/>
      <c r="W908" s="350"/>
      <c r="X908" s="350"/>
      <c r="Y908" s="351">
        <v>150</v>
      </c>
      <c r="Z908" s="352"/>
      <c r="AA908" s="352"/>
      <c r="AB908" s="353"/>
      <c r="AC908" s="354" t="s">
        <v>501</v>
      </c>
      <c r="AD908" s="354"/>
      <c r="AE908" s="354"/>
      <c r="AF908" s="354"/>
      <c r="AG908" s="354"/>
      <c r="AH908" s="355">
        <v>1</v>
      </c>
      <c r="AI908" s="356"/>
      <c r="AJ908" s="356"/>
      <c r="AK908" s="356"/>
      <c r="AL908" s="357" t="s">
        <v>734</v>
      </c>
      <c r="AM908" s="358"/>
      <c r="AN908" s="358"/>
      <c r="AO908" s="359"/>
      <c r="AP908" s="360" t="s">
        <v>736</v>
      </c>
      <c r="AQ908" s="360"/>
      <c r="AR908" s="360"/>
      <c r="AS908" s="360"/>
      <c r="AT908" s="360"/>
      <c r="AU908" s="360"/>
      <c r="AV908" s="360"/>
      <c r="AW908" s="360"/>
      <c r="AX908" s="360"/>
    </row>
    <row r="909" spans="1:50" ht="30" customHeight="1" x14ac:dyDescent="0.15">
      <c r="A909" s="376">
        <v>7</v>
      </c>
      <c r="B909" s="376">
        <v>1</v>
      </c>
      <c r="C909" s="347" t="s">
        <v>667</v>
      </c>
      <c r="D909" s="347"/>
      <c r="E909" s="347"/>
      <c r="F909" s="347"/>
      <c r="G909" s="347"/>
      <c r="H909" s="347"/>
      <c r="I909" s="347"/>
      <c r="J909" s="348">
        <v>5010005007398</v>
      </c>
      <c r="K909" s="349"/>
      <c r="L909" s="349"/>
      <c r="M909" s="349"/>
      <c r="N909" s="349"/>
      <c r="O909" s="349"/>
      <c r="P909" s="362" t="s">
        <v>741</v>
      </c>
      <c r="Q909" s="350"/>
      <c r="R909" s="350"/>
      <c r="S909" s="350"/>
      <c r="T909" s="350"/>
      <c r="U909" s="350"/>
      <c r="V909" s="350"/>
      <c r="W909" s="350"/>
      <c r="X909" s="350"/>
      <c r="Y909" s="351">
        <v>346.3</v>
      </c>
      <c r="Z909" s="352"/>
      <c r="AA909" s="352"/>
      <c r="AB909" s="353"/>
      <c r="AC909" s="354"/>
      <c r="AD909" s="354"/>
      <c r="AE909" s="354"/>
      <c r="AF909" s="354"/>
      <c r="AG909" s="354"/>
      <c r="AH909" s="355" t="s">
        <v>745</v>
      </c>
      <c r="AI909" s="356"/>
      <c r="AJ909" s="356"/>
      <c r="AK909" s="356"/>
      <c r="AL909" s="357" t="s">
        <v>746</v>
      </c>
      <c r="AM909" s="358"/>
      <c r="AN909" s="358"/>
      <c r="AO909" s="359"/>
      <c r="AP909" s="360" t="s">
        <v>736</v>
      </c>
      <c r="AQ909" s="360"/>
      <c r="AR909" s="360"/>
      <c r="AS909" s="360"/>
      <c r="AT909" s="360"/>
      <c r="AU909" s="360"/>
      <c r="AV909" s="360"/>
      <c r="AW909" s="360"/>
      <c r="AX909" s="360"/>
    </row>
    <row r="910" spans="1:50" ht="50.1" customHeight="1" x14ac:dyDescent="0.15">
      <c r="A910" s="376">
        <v>8</v>
      </c>
      <c r="B910" s="376">
        <v>1</v>
      </c>
      <c r="C910" s="347" t="s">
        <v>667</v>
      </c>
      <c r="D910" s="347"/>
      <c r="E910" s="347"/>
      <c r="F910" s="347"/>
      <c r="G910" s="347"/>
      <c r="H910" s="347"/>
      <c r="I910" s="347"/>
      <c r="J910" s="348">
        <v>5010005007398</v>
      </c>
      <c r="K910" s="349"/>
      <c r="L910" s="349"/>
      <c r="M910" s="349"/>
      <c r="N910" s="349"/>
      <c r="O910" s="349"/>
      <c r="P910" s="350" t="s">
        <v>679</v>
      </c>
      <c r="Q910" s="350"/>
      <c r="R910" s="350"/>
      <c r="S910" s="350"/>
      <c r="T910" s="350"/>
      <c r="U910" s="350"/>
      <c r="V910" s="350"/>
      <c r="W910" s="350"/>
      <c r="X910" s="350"/>
      <c r="Y910" s="351">
        <v>200</v>
      </c>
      <c r="Z910" s="352"/>
      <c r="AA910" s="352"/>
      <c r="AB910" s="353"/>
      <c r="AC910" s="354" t="s">
        <v>501</v>
      </c>
      <c r="AD910" s="354"/>
      <c r="AE910" s="354"/>
      <c r="AF910" s="354"/>
      <c r="AG910" s="354"/>
      <c r="AH910" s="355">
        <v>1</v>
      </c>
      <c r="AI910" s="356"/>
      <c r="AJ910" s="356"/>
      <c r="AK910" s="356"/>
      <c r="AL910" s="357" t="s">
        <v>734</v>
      </c>
      <c r="AM910" s="358"/>
      <c r="AN910" s="358"/>
      <c r="AO910" s="359"/>
      <c r="AP910" s="360" t="s">
        <v>736</v>
      </c>
      <c r="AQ910" s="360"/>
      <c r="AR910" s="360"/>
      <c r="AS910" s="360"/>
      <c r="AT910" s="360"/>
      <c r="AU910" s="360"/>
      <c r="AV910" s="360"/>
      <c r="AW910" s="360"/>
      <c r="AX910" s="360"/>
    </row>
    <row r="911" spans="1:50" ht="50.1" customHeight="1" x14ac:dyDescent="0.15">
      <c r="A911" s="376">
        <v>9</v>
      </c>
      <c r="B911" s="376">
        <v>1</v>
      </c>
      <c r="C911" s="347" t="s">
        <v>667</v>
      </c>
      <c r="D911" s="347"/>
      <c r="E911" s="347"/>
      <c r="F911" s="347"/>
      <c r="G911" s="347"/>
      <c r="H911" s="347"/>
      <c r="I911" s="347"/>
      <c r="J911" s="348">
        <v>5010005007398</v>
      </c>
      <c r="K911" s="349"/>
      <c r="L911" s="349"/>
      <c r="M911" s="349"/>
      <c r="N911" s="349"/>
      <c r="O911" s="349"/>
      <c r="P911" s="350" t="s">
        <v>677</v>
      </c>
      <c r="Q911" s="350"/>
      <c r="R911" s="350"/>
      <c r="S911" s="350"/>
      <c r="T911" s="350"/>
      <c r="U911" s="350"/>
      <c r="V911" s="350"/>
      <c r="W911" s="350"/>
      <c r="X911" s="350"/>
      <c r="Y911" s="351">
        <v>70.5</v>
      </c>
      <c r="Z911" s="352"/>
      <c r="AA911" s="352"/>
      <c r="AB911" s="353"/>
      <c r="AC911" s="354" t="s">
        <v>501</v>
      </c>
      <c r="AD911" s="354"/>
      <c r="AE911" s="354"/>
      <c r="AF911" s="354"/>
      <c r="AG911" s="354"/>
      <c r="AH911" s="355">
        <v>1</v>
      </c>
      <c r="AI911" s="356"/>
      <c r="AJ911" s="356"/>
      <c r="AK911" s="356"/>
      <c r="AL911" s="357" t="s">
        <v>734</v>
      </c>
      <c r="AM911" s="358"/>
      <c r="AN911" s="358"/>
      <c r="AO911" s="359"/>
      <c r="AP911" s="360" t="s">
        <v>736</v>
      </c>
      <c r="AQ911" s="360"/>
      <c r="AR911" s="360"/>
      <c r="AS911" s="360"/>
      <c r="AT911" s="360"/>
      <c r="AU911" s="360"/>
      <c r="AV911" s="360"/>
      <c r="AW911" s="360"/>
      <c r="AX911" s="360"/>
    </row>
    <row r="912" spans="1:50" ht="50.1" customHeight="1" x14ac:dyDescent="0.15">
      <c r="A912" s="376">
        <v>10</v>
      </c>
      <c r="B912" s="376">
        <v>1</v>
      </c>
      <c r="C912" s="347" t="s">
        <v>668</v>
      </c>
      <c r="D912" s="347"/>
      <c r="E912" s="347"/>
      <c r="F912" s="347"/>
      <c r="G912" s="347"/>
      <c r="H912" s="347"/>
      <c r="I912" s="347"/>
      <c r="J912" s="348">
        <v>6010005015219</v>
      </c>
      <c r="K912" s="349"/>
      <c r="L912" s="349"/>
      <c r="M912" s="349"/>
      <c r="N912" s="349"/>
      <c r="O912" s="349"/>
      <c r="P912" s="362" t="s">
        <v>737</v>
      </c>
      <c r="Q912" s="350"/>
      <c r="R912" s="350"/>
      <c r="S912" s="350"/>
      <c r="T912" s="350"/>
      <c r="U912" s="350"/>
      <c r="V912" s="350"/>
      <c r="W912" s="350"/>
      <c r="X912" s="350"/>
      <c r="Y912" s="351">
        <v>270.2</v>
      </c>
      <c r="Z912" s="352"/>
      <c r="AA912" s="352"/>
      <c r="AB912" s="353"/>
      <c r="AC912" s="354"/>
      <c r="AD912" s="354"/>
      <c r="AE912" s="354"/>
      <c r="AF912" s="354"/>
      <c r="AG912" s="354"/>
      <c r="AH912" s="355" t="s">
        <v>736</v>
      </c>
      <c r="AI912" s="356"/>
      <c r="AJ912" s="356"/>
      <c r="AK912" s="356"/>
      <c r="AL912" s="357" t="s">
        <v>736</v>
      </c>
      <c r="AM912" s="358"/>
      <c r="AN912" s="358"/>
      <c r="AO912" s="359"/>
      <c r="AP912" s="360" t="s">
        <v>737</v>
      </c>
      <c r="AQ912" s="360"/>
      <c r="AR912" s="360"/>
      <c r="AS912" s="360"/>
      <c r="AT912" s="360"/>
      <c r="AU912" s="360"/>
      <c r="AV912" s="360"/>
      <c r="AW912" s="360"/>
      <c r="AX912" s="360"/>
    </row>
    <row r="913" spans="1:50" ht="69.95" customHeight="1" x14ac:dyDescent="0.15">
      <c r="A913" s="376">
        <v>11</v>
      </c>
      <c r="B913" s="376">
        <v>1</v>
      </c>
      <c r="C913" s="347" t="s">
        <v>668</v>
      </c>
      <c r="D913" s="347"/>
      <c r="E913" s="347"/>
      <c r="F913" s="347"/>
      <c r="G913" s="347"/>
      <c r="H913" s="347"/>
      <c r="I913" s="347"/>
      <c r="J913" s="348">
        <v>6010005015219</v>
      </c>
      <c r="K913" s="349"/>
      <c r="L913" s="349"/>
      <c r="M913" s="349"/>
      <c r="N913" s="349"/>
      <c r="O913" s="349"/>
      <c r="P913" s="350" t="s">
        <v>680</v>
      </c>
      <c r="Q913" s="350"/>
      <c r="R913" s="350"/>
      <c r="S913" s="350"/>
      <c r="T913" s="350"/>
      <c r="U913" s="350"/>
      <c r="V913" s="350"/>
      <c r="W913" s="350"/>
      <c r="X913" s="350"/>
      <c r="Y913" s="351">
        <v>150</v>
      </c>
      <c r="Z913" s="352"/>
      <c r="AA913" s="352"/>
      <c r="AB913" s="353"/>
      <c r="AC913" s="354" t="s">
        <v>501</v>
      </c>
      <c r="AD913" s="354"/>
      <c r="AE913" s="354"/>
      <c r="AF913" s="354"/>
      <c r="AG913" s="354"/>
      <c r="AH913" s="355">
        <v>1</v>
      </c>
      <c r="AI913" s="356"/>
      <c r="AJ913" s="356"/>
      <c r="AK913" s="356"/>
      <c r="AL913" s="357" t="s">
        <v>734</v>
      </c>
      <c r="AM913" s="358"/>
      <c r="AN913" s="358"/>
      <c r="AO913" s="359"/>
      <c r="AP913" s="360" t="s">
        <v>741</v>
      </c>
      <c r="AQ913" s="360"/>
      <c r="AR913" s="360"/>
      <c r="AS913" s="360"/>
      <c r="AT913" s="360"/>
      <c r="AU913" s="360"/>
      <c r="AV913" s="360"/>
      <c r="AW913" s="360"/>
      <c r="AX913" s="360"/>
    </row>
    <row r="914" spans="1:50" ht="69.95" customHeight="1" x14ac:dyDescent="0.15">
      <c r="A914" s="376">
        <v>12</v>
      </c>
      <c r="B914" s="376">
        <v>1</v>
      </c>
      <c r="C914" s="347" t="s">
        <v>668</v>
      </c>
      <c r="D914" s="347"/>
      <c r="E914" s="347"/>
      <c r="F914" s="347"/>
      <c r="G914" s="347"/>
      <c r="H914" s="347"/>
      <c r="I914" s="347"/>
      <c r="J914" s="348">
        <v>6010005015219</v>
      </c>
      <c r="K914" s="349"/>
      <c r="L914" s="349"/>
      <c r="M914" s="349"/>
      <c r="N914" s="349"/>
      <c r="O914" s="349"/>
      <c r="P914" s="350" t="s">
        <v>680</v>
      </c>
      <c r="Q914" s="350"/>
      <c r="R914" s="350"/>
      <c r="S914" s="350"/>
      <c r="T914" s="350"/>
      <c r="U914" s="350"/>
      <c r="V914" s="350"/>
      <c r="W914" s="350"/>
      <c r="X914" s="350"/>
      <c r="Y914" s="351">
        <v>84.2</v>
      </c>
      <c r="Z914" s="352"/>
      <c r="AA914" s="352"/>
      <c r="AB914" s="353"/>
      <c r="AC914" s="354" t="s">
        <v>501</v>
      </c>
      <c r="AD914" s="354"/>
      <c r="AE914" s="354"/>
      <c r="AF914" s="354"/>
      <c r="AG914" s="354"/>
      <c r="AH914" s="355">
        <v>1</v>
      </c>
      <c r="AI914" s="356"/>
      <c r="AJ914" s="356"/>
      <c r="AK914" s="356"/>
      <c r="AL914" s="357" t="s">
        <v>734</v>
      </c>
      <c r="AM914" s="358"/>
      <c r="AN914" s="358"/>
      <c r="AO914" s="359"/>
      <c r="AP914" s="360" t="s">
        <v>741</v>
      </c>
      <c r="AQ914" s="360"/>
      <c r="AR914" s="360"/>
      <c r="AS914" s="360"/>
      <c r="AT914" s="360"/>
      <c r="AU914" s="360"/>
      <c r="AV914" s="360"/>
      <c r="AW914" s="360"/>
      <c r="AX914" s="360"/>
    </row>
    <row r="915" spans="1:50" ht="30" customHeight="1" x14ac:dyDescent="0.15">
      <c r="A915" s="376">
        <v>13</v>
      </c>
      <c r="B915" s="376">
        <v>1</v>
      </c>
      <c r="C915" s="347" t="s">
        <v>669</v>
      </c>
      <c r="D915" s="347"/>
      <c r="E915" s="347"/>
      <c r="F915" s="347"/>
      <c r="G915" s="347"/>
      <c r="H915" s="347"/>
      <c r="I915" s="347"/>
      <c r="J915" s="348">
        <v>3130005005532</v>
      </c>
      <c r="K915" s="349"/>
      <c r="L915" s="349"/>
      <c r="M915" s="349"/>
      <c r="N915" s="349"/>
      <c r="O915" s="349"/>
      <c r="P915" s="362" t="s">
        <v>736</v>
      </c>
      <c r="Q915" s="350"/>
      <c r="R915" s="350"/>
      <c r="S915" s="350"/>
      <c r="T915" s="350"/>
      <c r="U915" s="350"/>
      <c r="V915" s="350"/>
      <c r="W915" s="350"/>
      <c r="X915" s="350"/>
      <c r="Y915" s="351">
        <v>251</v>
      </c>
      <c r="Z915" s="352"/>
      <c r="AA915" s="352"/>
      <c r="AB915" s="353"/>
      <c r="AC915" s="354"/>
      <c r="AD915" s="354"/>
      <c r="AE915" s="354"/>
      <c r="AF915" s="354"/>
      <c r="AG915" s="354"/>
      <c r="AH915" s="355" t="s">
        <v>745</v>
      </c>
      <c r="AI915" s="356"/>
      <c r="AJ915" s="356"/>
      <c r="AK915" s="356"/>
      <c r="AL915" s="357" t="s">
        <v>736</v>
      </c>
      <c r="AM915" s="358"/>
      <c r="AN915" s="358"/>
      <c r="AO915" s="359"/>
      <c r="AP915" s="360" t="s">
        <v>741</v>
      </c>
      <c r="AQ915" s="360"/>
      <c r="AR915" s="360"/>
      <c r="AS915" s="360"/>
      <c r="AT915" s="360"/>
      <c r="AU915" s="360"/>
      <c r="AV915" s="360"/>
      <c r="AW915" s="360"/>
      <c r="AX915" s="360"/>
    </row>
    <row r="916" spans="1:50" ht="69.95" customHeight="1" x14ac:dyDescent="0.15">
      <c r="A916" s="376">
        <v>14</v>
      </c>
      <c r="B916" s="376">
        <v>1</v>
      </c>
      <c r="C916" s="347" t="s">
        <v>669</v>
      </c>
      <c r="D916" s="347"/>
      <c r="E916" s="347"/>
      <c r="F916" s="347"/>
      <c r="G916" s="347"/>
      <c r="H916" s="347"/>
      <c r="I916" s="347"/>
      <c r="J916" s="348">
        <v>3130005005532</v>
      </c>
      <c r="K916" s="349"/>
      <c r="L916" s="349"/>
      <c r="M916" s="349"/>
      <c r="N916" s="349"/>
      <c r="O916" s="349"/>
      <c r="P916" s="350" t="s">
        <v>681</v>
      </c>
      <c r="Q916" s="350"/>
      <c r="R916" s="350"/>
      <c r="S916" s="350"/>
      <c r="T916" s="350"/>
      <c r="U916" s="350"/>
      <c r="V916" s="350"/>
      <c r="W916" s="350"/>
      <c r="X916" s="350"/>
      <c r="Y916" s="351">
        <v>80</v>
      </c>
      <c r="Z916" s="352"/>
      <c r="AA916" s="352"/>
      <c r="AB916" s="353"/>
      <c r="AC916" s="354" t="s">
        <v>501</v>
      </c>
      <c r="AD916" s="354"/>
      <c r="AE916" s="354"/>
      <c r="AF916" s="354"/>
      <c r="AG916" s="354"/>
      <c r="AH916" s="355">
        <v>1</v>
      </c>
      <c r="AI916" s="356"/>
      <c r="AJ916" s="356"/>
      <c r="AK916" s="356"/>
      <c r="AL916" s="357" t="s">
        <v>734</v>
      </c>
      <c r="AM916" s="358"/>
      <c r="AN916" s="358"/>
      <c r="AO916" s="359"/>
      <c r="AP916" s="360" t="s">
        <v>741</v>
      </c>
      <c r="AQ916" s="360"/>
      <c r="AR916" s="360"/>
      <c r="AS916" s="360"/>
      <c r="AT916" s="360"/>
      <c r="AU916" s="360"/>
      <c r="AV916" s="360"/>
      <c r="AW916" s="360"/>
      <c r="AX916" s="360"/>
    </row>
    <row r="917" spans="1:50" ht="50.1" customHeight="1" x14ac:dyDescent="0.15">
      <c r="A917" s="376">
        <v>15</v>
      </c>
      <c r="B917" s="376">
        <v>1</v>
      </c>
      <c r="C917" s="347" t="s">
        <v>669</v>
      </c>
      <c r="D917" s="347"/>
      <c r="E917" s="347"/>
      <c r="F917" s="347"/>
      <c r="G917" s="347"/>
      <c r="H917" s="347"/>
      <c r="I917" s="347"/>
      <c r="J917" s="348">
        <v>3130005005532</v>
      </c>
      <c r="K917" s="349"/>
      <c r="L917" s="349"/>
      <c r="M917" s="349"/>
      <c r="N917" s="349"/>
      <c r="O917" s="349"/>
      <c r="P917" s="350" t="s">
        <v>682</v>
      </c>
      <c r="Q917" s="350"/>
      <c r="R917" s="350"/>
      <c r="S917" s="350"/>
      <c r="T917" s="350"/>
      <c r="U917" s="350"/>
      <c r="V917" s="350"/>
      <c r="W917" s="350"/>
      <c r="X917" s="350"/>
      <c r="Y917" s="351">
        <v>62</v>
      </c>
      <c r="Z917" s="352"/>
      <c r="AA917" s="352"/>
      <c r="AB917" s="353"/>
      <c r="AC917" s="354" t="s">
        <v>501</v>
      </c>
      <c r="AD917" s="354"/>
      <c r="AE917" s="354"/>
      <c r="AF917" s="354"/>
      <c r="AG917" s="354"/>
      <c r="AH917" s="355">
        <v>1</v>
      </c>
      <c r="AI917" s="356"/>
      <c r="AJ917" s="356"/>
      <c r="AK917" s="356"/>
      <c r="AL917" s="357" t="s">
        <v>734</v>
      </c>
      <c r="AM917" s="358"/>
      <c r="AN917" s="358"/>
      <c r="AO917" s="359"/>
      <c r="AP917" s="360" t="s">
        <v>737</v>
      </c>
      <c r="AQ917" s="360"/>
      <c r="AR917" s="360"/>
      <c r="AS917" s="360"/>
      <c r="AT917" s="360"/>
      <c r="AU917" s="360"/>
      <c r="AV917" s="360"/>
      <c r="AW917" s="360"/>
      <c r="AX917" s="360"/>
    </row>
    <row r="918" spans="1:50" ht="50.1" customHeight="1" x14ac:dyDescent="0.15">
      <c r="A918" s="376">
        <v>16</v>
      </c>
      <c r="B918" s="376">
        <v>1</v>
      </c>
      <c r="C918" s="347" t="s">
        <v>670</v>
      </c>
      <c r="D918" s="347"/>
      <c r="E918" s="347"/>
      <c r="F918" s="347"/>
      <c r="G918" s="347"/>
      <c r="H918" s="347"/>
      <c r="I918" s="347"/>
      <c r="J918" s="348">
        <v>3110005001789</v>
      </c>
      <c r="K918" s="349"/>
      <c r="L918" s="349"/>
      <c r="M918" s="349"/>
      <c r="N918" s="349"/>
      <c r="O918" s="349"/>
      <c r="P918" s="350" t="s">
        <v>683</v>
      </c>
      <c r="Q918" s="350"/>
      <c r="R918" s="350"/>
      <c r="S918" s="350"/>
      <c r="T918" s="350"/>
      <c r="U918" s="350"/>
      <c r="V918" s="350"/>
      <c r="W918" s="350"/>
      <c r="X918" s="350"/>
      <c r="Y918" s="351">
        <v>221</v>
      </c>
      <c r="Z918" s="352"/>
      <c r="AA918" s="352"/>
      <c r="AB918" s="353"/>
      <c r="AC918" s="354" t="s">
        <v>501</v>
      </c>
      <c r="AD918" s="354"/>
      <c r="AE918" s="354"/>
      <c r="AF918" s="354"/>
      <c r="AG918" s="354"/>
      <c r="AH918" s="355">
        <v>1</v>
      </c>
      <c r="AI918" s="356"/>
      <c r="AJ918" s="356"/>
      <c r="AK918" s="356"/>
      <c r="AL918" s="357" t="s">
        <v>734</v>
      </c>
      <c r="AM918" s="358"/>
      <c r="AN918" s="358"/>
      <c r="AO918" s="359"/>
      <c r="AP918" s="360" t="s">
        <v>736</v>
      </c>
      <c r="AQ918" s="360"/>
      <c r="AR918" s="360"/>
      <c r="AS918" s="360"/>
      <c r="AT918" s="360"/>
      <c r="AU918" s="360"/>
      <c r="AV918" s="360"/>
      <c r="AW918" s="360"/>
      <c r="AX918" s="360"/>
    </row>
    <row r="919" spans="1:50" s="16" customFormat="1" ht="50.1" customHeight="1" x14ac:dyDescent="0.15">
      <c r="A919" s="376">
        <v>17</v>
      </c>
      <c r="B919" s="376">
        <v>1</v>
      </c>
      <c r="C919" s="347" t="s">
        <v>671</v>
      </c>
      <c r="D919" s="347"/>
      <c r="E919" s="347"/>
      <c r="F919" s="347"/>
      <c r="G919" s="347"/>
      <c r="H919" s="347"/>
      <c r="I919" s="347"/>
      <c r="J919" s="348">
        <v>6010005015219</v>
      </c>
      <c r="K919" s="349"/>
      <c r="L919" s="349"/>
      <c r="M919" s="349"/>
      <c r="N919" s="349"/>
      <c r="O919" s="349"/>
      <c r="P919" s="350" t="s">
        <v>683</v>
      </c>
      <c r="Q919" s="350"/>
      <c r="R919" s="350"/>
      <c r="S919" s="350"/>
      <c r="T919" s="350"/>
      <c r="U919" s="350"/>
      <c r="V919" s="350"/>
      <c r="W919" s="350"/>
      <c r="X919" s="350"/>
      <c r="Y919" s="351">
        <v>208.5</v>
      </c>
      <c r="Z919" s="352"/>
      <c r="AA919" s="352"/>
      <c r="AB919" s="353"/>
      <c r="AC919" s="354" t="s">
        <v>501</v>
      </c>
      <c r="AD919" s="354"/>
      <c r="AE919" s="354"/>
      <c r="AF919" s="354"/>
      <c r="AG919" s="354"/>
      <c r="AH919" s="355">
        <v>1</v>
      </c>
      <c r="AI919" s="356"/>
      <c r="AJ919" s="356"/>
      <c r="AK919" s="356"/>
      <c r="AL919" s="357" t="s">
        <v>734</v>
      </c>
      <c r="AM919" s="358"/>
      <c r="AN919" s="358"/>
      <c r="AO919" s="359"/>
      <c r="AP919" s="360" t="s">
        <v>737</v>
      </c>
      <c r="AQ919" s="360"/>
      <c r="AR919" s="360"/>
      <c r="AS919" s="360"/>
      <c r="AT919" s="360"/>
      <c r="AU919" s="360"/>
      <c r="AV919" s="360"/>
      <c r="AW919" s="360"/>
      <c r="AX919" s="360"/>
    </row>
    <row r="920" spans="1:50" ht="50.1" customHeight="1" x14ac:dyDescent="0.15">
      <c r="A920" s="376">
        <v>18</v>
      </c>
      <c r="B920" s="376">
        <v>1</v>
      </c>
      <c r="C920" s="347" t="s">
        <v>672</v>
      </c>
      <c r="D920" s="347"/>
      <c r="E920" s="347"/>
      <c r="F920" s="347"/>
      <c r="G920" s="347"/>
      <c r="H920" s="347"/>
      <c r="I920" s="347"/>
      <c r="J920" s="348">
        <v>1013205001281</v>
      </c>
      <c r="K920" s="349"/>
      <c r="L920" s="349"/>
      <c r="M920" s="349"/>
      <c r="N920" s="349"/>
      <c r="O920" s="349"/>
      <c r="P920" s="362" t="s">
        <v>741</v>
      </c>
      <c r="Q920" s="350"/>
      <c r="R920" s="350"/>
      <c r="S920" s="350"/>
      <c r="T920" s="350"/>
      <c r="U920" s="350"/>
      <c r="V920" s="350"/>
      <c r="W920" s="350"/>
      <c r="X920" s="350"/>
      <c r="Y920" s="351">
        <v>133.19999999999999</v>
      </c>
      <c r="Z920" s="352"/>
      <c r="AA920" s="352"/>
      <c r="AB920" s="353"/>
      <c r="AC920" s="354"/>
      <c r="AD920" s="354"/>
      <c r="AE920" s="354"/>
      <c r="AF920" s="354"/>
      <c r="AG920" s="354"/>
      <c r="AH920" s="355" t="s">
        <v>736</v>
      </c>
      <c r="AI920" s="356"/>
      <c r="AJ920" s="356"/>
      <c r="AK920" s="356"/>
      <c r="AL920" s="357" t="s">
        <v>736</v>
      </c>
      <c r="AM920" s="358"/>
      <c r="AN920" s="358"/>
      <c r="AO920" s="359"/>
      <c r="AP920" s="360" t="s">
        <v>737</v>
      </c>
      <c r="AQ920" s="360"/>
      <c r="AR920" s="360"/>
      <c r="AS920" s="360"/>
      <c r="AT920" s="360"/>
      <c r="AU920" s="360"/>
      <c r="AV920" s="360"/>
      <c r="AW920" s="360"/>
      <c r="AX920" s="360"/>
    </row>
    <row r="921" spans="1:50" ht="50.1" customHeight="1" x14ac:dyDescent="0.15">
      <c r="A921" s="376">
        <v>19</v>
      </c>
      <c r="B921" s="376">
        <v>1</v>
      </c>
      <c r="C921" s="347" t="s">
        <v>672</v>
      </c>
      <c r="D921" s="347"/>
      <c r="E921" s="347"/>
      <c r="F921" s="347"/>
      <c r="G921" s="347"/>
      <c r="H921" s="347"/>
      <c r="I921" s="347"/>
      <c r="J921" s="348">
        <v>1013205001281</v>
      </c>
      <c r="K921" s="349"/>
      <c r="L921" s="349"/>
      <c r="M921" s="349"/>
      <c r="N921" s="349"/>
      <c r="O921" s="349"/>
      <c r="P921" s="350" t="s">
        <v>684</v>
      </c>
      <c r="Q921" s="350"/>
      <c r="R921" s="350"/>
      <c r="S921" s="350"/>
      <c r="T921" s="350"/>
      <c r="U921" s="350"/>
      <c r="V921" s="350"/>
      <c r="W921" s="350"/>
      <c r="X921" s="350"/>
      <c r="Y921" s="351">
        <v>125</v>
      </c>
      <c r="Z921" s="352"/>
      <c r="AA921" s="352"/>
      <c r="AB921" s="353"/>
      <c r="AC921" s="354" t="s">
        <v>501</v>
      </c>
      <c r="AD921" s="354"/>
      <c r="AE921" s="354"/>
      <c r="AF921" s="354"/>
      <c r="AG921" s="354"/>
      <c r="AH921" s="355">
        <v>1</v>
      </c>
      <c r="AI921" s="356"/>
      <c r="AJ921" s="356"/>
      <c r="AK921" s="356"/>
      <c r="AL921" s="357" t="s">
        <v>734</v>
      </c>
      <c r="AM921" s="358"/>
      <c r="AN921" s="358"/>
      <c r="AO921" s="359"/>
      <c r="AP921" s="360" t="s">
        <v>736</v>
      </c>
      <c r="AQ921" s="360"/>
      <c r="AR921" s="360"/>
      <c r="AS921" s="360"/>
      <c r="AT921" s="360"/>
      <c r="AU921" s="360"/>
      <c r="AV921" s="360"/>
      <c r="AW921" s="360"/>
      <c r="AX921" s="360"/>
    </row>
    <row r="922" spans="1:50" ht="50.1" customHeight="1" x14ac:dyDescent="0.15">
      <c r="A922" s="376">
        <v>20</v>
      </c>
      <c r="B922" s="376">
        <v>1</v>
      </c>
      <c r="C922" s="347" t="s">
        <v>672</v>
      </c>
      <c r="D922" s="347"/>
      <c r="E922" s="347"/>
      <c r="F922" s="347"/>
      <c r="G922" s="347"/>
      <c r="H922" s="347"/>
      <c r="I922" s="347"/>
      <c r="J922" s="348">
        <v>1013205001281</v>
      </c>
      <c r="K922" s="349"/>
      <c r="L922" s="349"/>
      <c r="M922" s="349"/>
      <c r="N922" s="349"/>
      <c r="O922" s="349"/>
      <c r="P922" s="350" t="s">
        <v>685</v>
      </c>
      <c r="Q922" s="350"/>
      <c r="R922" s="350"/>
      <c r="S922" s="350"/>
      <c r="T922" s="350"/>
      <c r="U922" s="350"/>
      <c r="V922" s="350"/>
      <c r="W922" s="350"/>
      <c r="X922" s="350"/>
      <c r="Y922" s="351">
        <v>8.1999999999999993</v>
      </c>
      <c r="Z922" s="352"/>
      <c r="AA922" s="352"/>
      <c r="AB922" s="353"/>
      <c r="AC922" s="354" t="s">
        <v>501</v>
      </c>
      <c r="AD922" s="354"/>
      <c r="AE922" s="354"/>
      <c r="AF922" s="354"/>
      <c r="AG922" s="354"/>
      <c r="AH922" s="355">
        <v>1</v>
      </c>
      <c r="AI922" s="356"/>
      <c r="AJ922" s="356"/>
      <c r="AK922" s="356"/>
      <c r="AL922" s="357" t="s">
        <v>734</v>
      </c>
      <c r="AM922" s="358"/>
      <c r="AN922" s="358"/>
      <c r="AO922" s="359"/>
      <c r="AP922" s="360" t="s">
        <v>736</v>
      </c>
      <c r="AQ922" s="360"/>
      <c r="AR922" s="360"/>
      <c r="AS922" s="360"/>
      <c r="AT922" s="360"/>
      <c r="AU922" s="360"/>
      <c r="AV922" s="360"/>
      <c r="AW922" s="360"/>
      <c r="AX922" s="360"/>
    </row>
    <row r="923" spans="1:50" ht="30" customHeight="1" x14ac:dyDescent="0.15">
      <c r="A923" s="376">
        <v>21</v>
      </c>
      <c r="B923" s="376">
        <v>1</v>
      </c>
      <c r="C923" s="347" t="s">
        <v>673</v>
      </c>
      <c r="D923" s="347"/>
      <c r="E923" s="347"/>
      <c r="F923" s="347"/>
      <c r="G923" s="347"/>
      <c r="H923" s="347"/>
      <c r="I923" s="347"/>
      <c r="J923" s="348">
        <v>7370005002147</v>
      </c>
      <c r="K923" s="349"/>
      <c r="L923" s="349"/>
      <c r="M923" s="349"/>
      <c r="N923" s="349"/>
      <c r="O923" s="349"/>
      <c r="P923" s="362" t="s">
        <v>736</v>
      </c>
      <c r="Q923" s="350"/>
      <c r="R923" s="350"/>
      <c r="S923" s="350"/>
      <c r="T923" s="350"/>
      <c r="U923" s="350"/>
      <c r="V923" s="350"/>
      <c r="W923" s="350"/>
      <c r="X923" s="350"/>
      <c r="Y923" s="351">
        <v>50.4</v>
      </c>
      <c r="Z923" s="352"/>
      <c r="AA923" s="352"/>
      <c r="AB923" s="353"/>
      <c r="AC923" s="354"/>
      <c r="AD923" s="354"/>
      <c r="AE923" s="354"/>
      <c r="AF923" s="354"/>
      <c r="AG923" s="354"/>
      <c r="AH923" s="355" t="s">
        <v>745</v>
      </c>
      <c r="AI923" s="356"/>
      <c r="AJ923" s="356"/>
      <c r="AK923" s="356"/>
      <c r="AL923" s="357" t="s">
        <v>745</v>
      </c>
      <c r="AM923" s="358"/>
      <c r="AN923" s="358"/>
      <c r="AO923" s="359"/>
      <c r="AP923" s="360" t="s">
        <v>736</v>
      </c>
      <c r="AQ923" s="360"/>
      <c r="AR923" s="360"/>
      <c r="AS923" s="360"/>
      <c r="AT923" s="360"/>
      <c r="AU923" s="360"/>
      <c r="AV923" s="360"/>
      <c r="AW923" s="360"/>
      <c r="AX923" s="360"/>
    </row>
    <row r="924" spans="1:50" ht="90" customHeight="1" x14ac:dyDescent="0.15">
      <c r="A924" s="376">
        <v>22</v>
      </c>
      <c r="B924" s="376">
        <v>1</v>
      </c>
      <c r="C924" s="347" t="s">
        <v>673</v>
      </c>
      <c r="D924" s="347"/>
      <c r="E924" s="347"/>
      <c r="F924" s="347"/>
      <c r="G924" s="347"/>
      <c r="H924" s="347"/>
      <c r="I924" s="347"/>
      <c r="J924" s="348">
        <v>7370005002147</v>
      </c>
      <c r="K924" s="349"/>
      <c r="L924" s="349"/>
      <c r="M924" s="349"/>
      <c r="N924" s="349"/>
      <c r="O924" s="349"/>
      <c r="P924" s="350" t="s">
        <v>686</v>
      </c>
      <c r="Q924" s="350"/>
      <c r="R924" s="350"/>
      <c r="S924" s="350"/>
      <c r="T924" s="350"/>
      <c r="U924" s="350"/>
      <c r="V924" s="350"/>
      <c r="W924" s="350"/>
      <c r="X924" s="350"/>
      <c r="Y924" s="351">
        <v>38</v>
      </c>
      <c r="Z924" s="352"/>
      <c r="AA924" s="352"/>
      <c r="AB924" s="353"/>
      <c r="AC924" s="354" t="s">
        <v>501</v>
      </c>
      <c r="AD924" s="354"/>
      <c r="AE924" s="354"/>
      <c r="AF924" s="354"/>
      <c r="AG924" s="354"/>
      <c r="AH924" s="355">
        <v>1</v>
      </c>
      <c r="AI924" s="356"/>
      <c r="AJ924" s="356"/>
      <c r="AK924" s="356"/>
      <c r="AL924" s="357" t="s">
        <v>734</v>
      </c>
      <c r="AM924" s="358"/>
      <c r="AN924" s="358"/>
      <c r="AO924" s="359"/>
      <c r="AP924" s="360" t="s">
        <v>737</v>
      </c>
      <c r="AQ924" s="360"/>
      <c r="AR924" s="360"/>
      <c r="AS924" s="360"/>
      <c r="AT924" s="360"/>
      <c r="AU924" s="360"/>
      <c r="AV924" s="360"/>
      <c r="AW924" s="360"/>
      <c r="AX924" s="360"/>
    </row>
    <row r="925" spans="1:50" ht="50.1" customHeight="1" x14ac:dyDescent="0.15">
      <c r="A925" s="376">
        <v>23</v>
      </c>
      <c r="B925" s="376">
        <v>1</v>
      </c>
      <c r="C925" s="347" t="s">
        <v>673</v>
      </c>
      <c r="D925" s="347"/>
      <c r="E925" s="347"/>
      <c r="F925" s="347"/>
      <c r="G925" s="347"/>
      <c r="H925" s="347"/>
      <c r="I925" s="347"/>
      <c r="J925" s="348">
        <v>7370005002147</v>
      </c>
      <c r="K925" s="349"/>
      <c r="L925" s="349"/>
      <c r="M925" s="349"/>
      <c r="N925" s="349"/>
      <c r="O925" s="349"/>
      <c r="P925" s="350" t="s">
        <v>677</v>
      </c>
      <c r="Q925" s="350"/>
      <c r="R925" s="350"/>
      <c r="S925" s="350"/>
      <c r="T925" s="350"/>
      <c r="U925" s="350"/>
      <c r="V925" s="350"/>
      <c r="W925" s="350"/>
      <c r="X925" s="350"/>
      <c r="Y925" s="351">
        <v>12.4</v>
      </c>
      <c r="Z925" s="352"/>
      <c r="AA925" s="352"/>
      <c r="AB925" s="353"/>
      <c r="AC925" s="354" t="s">
        <v>501</v>
      </c>
      <c r="AD925" s="354"/>
      <c r="AE925" s="354"/>
      <c r="AF925" s="354"/>
      <c r="AG925" s="354"/>
      <c r="AH925" s="355">
        <v>1</v>
      </c>
      <c r="AI925" s="356"/>
      <c r="AJ925" s="356"/>
      <c r="AK925" s="356"/>
      <c r="AL925" s="357" t="s">
        <v>734</v>
      </c>
      <c r="AM925" s="358"/>
      <c r="AN925" s="358"/>
      <c r="AO925" s="359"/>
      <c r="AP925" s="360" t="s">
        <v>736</v>
      </c>
      <c r="AQ925" s="360"/>
      <c r="AR925" s="360"/>
      <c r="AS925" s="360"/>
      <c r="AT925" s="360"/>
      <c r="AU925" s="360"/>
      <c r="AV925" s="360"/>
      <c r="AW925" s="360"/>
      <c r="AX925" s="360"/>
    </row>
    <row r="926" spans="1:50" ht="50.1" customHeight="1" x14ac:dyDescent="0.15">
      <c r="A926" s="376">
        <v>24</v>
      </c>
      <c r="B926" s="376">
        <v>1</v>
      </c>
      <c r="C926" s="347" t="s">
        <v>674</v>
      </c>
      <c r="D926" s="347"/>
      <c r="E926" s="347"/>
      <c r="F926" s="347"/>
      <c r="G926" s="347"/>
      <c r="H926" s="347"/>
      <c r="I926" s="347"/>
      <c r="J926" s="348">
        <v>1030005007111</v>
      </c>
      <c r="K926" s="349"/>
      <c r="L926" s="349"/>
      <c r="M926" s="349"/>
      <c r="N926" s="349"/>
      <c r="O926" s="349"/>
      <c r="P926" s="350" t="s">
        <v>687</v>
      </c>
      <c r="Q926" s="350"/>
      <c r="R926" s="350"/>
      <c r="S926" s="350"/>
      <c r="T926" s="350"/>
      <c r="U926" s="350"/>
      <c r="V926" s="350"/>
      <c r="W926" s="350"/>
      <c r="X926" s="350"/>
      <c r="Y926" s="351">
        <v>47</v>
      </c>
      <c r="Z926" s="352"/>
      <c r="AA926" s="352"/>
      <c r="AB926" s="353"/>
      <c r="AC926" s="354" t="s">
        <v>501</v>
      </c>
      <c r="AD926" s="354"/>
      <c r="AE926" s="354"/>
      <c r="AF926" s="354"/>
      <c r="AG926" s="354"/>
      <c r="AH926" s="355">
        <v>1</v>
      </c>
      <c r="AI926" s="356"/>
      <c r="AJ926" s="356"/>
      <c r="AK926" s="356"/>
      <c r="AL926" s="357" t="s">
        <v>734</v>
      </c>
      <c r="AM926" s="358"/>
      <c r="AN926" s="358"/>
      <c r="AO926" s="359"/>
      <c r="AP926" s="360" t="s">
        <v>736</v>
      </c>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737</v>
      </c>
      <c r="F1102" s="375"/>
      <c r="G1102" s="375"/>
      <c r="H1102" s="375"/>
      <c r="I1102" s="375"/>
      <c r="J1102" s="348" t="s">
        <v>736</v>
      </c>
      <c r="K1102" s="349"/>
      <c r="L1102" s="349"/>
      <c r="M1102" s="349"/>
      <c r="N1102" s="349"/>
      <c r="O1102" s="349"/>
      <c r="P1102" s="362" t="s">
        <v>741</v>
      </c>
      <c r="Q1102" s="350"/>
      <c r="R1102" s="350"/>
      <c r="S1102" s="350"/>
      <c r="T1102" s="350"/>
      <c r="U1102" s="350"/>
      <c r="V1102" s="350"/>
      <c r="W1102" s="350"/>
      <c r="X1102" s="350"/>
      <c r="Y1102" s="351" t="s">
        <v>742</v>
      </c>
      <c r="Z1102" s="352"/>
      <c r="AA1102" s="352"/>
      <c r="AB1102" s="353"/>
      <c r="AC1102" s="354"/>
      <c r="AD1102" s="354"/>
      <c r="AE1102" s="354"/>
      <c r="AF1102" s="354"/>
      <c r="AG1102" s="354"/>
      <c r="AH1102" s="355" t="s">
        <v>745</v>
      </c>
      <c r="AI1102" s="356"/>
      <c r="AJ1102" s="356"/>
      <c r="AK1102" s="356"/>
      <c r="AL1102" s="357" t="s">
        <v>736</v>
      </c>
      <c r="AM1102" s="358"/>
      <c r="AN1102" s="358"/>
      <c r="AO1102" s="359"/>
      <c r="AP1102" s="360" t="s">
        <v>736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056B93A0-4E30-4FBD-9839-61DACFD30ECA}" scale="90" showPageBreaks="1" fitToPage="1" printArea="1" hiddenRows="1" view="pageBreakPreview" topLeftCell="A835">
      <selection activeCell="AC775" sqref="AC775"/>
      <rowBreaks count="5" manualBreakCount="5">
        <brk id="43" max="49" man="1"/>
        <brk id="151"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16F3DB8F-CC3B-4869-96BB-737DB83F36F1}" scale="90" showPageBreaks="1" fitToPage="1" printArea="1" hiddenRows="1" view="pageBreakPreview" topLeftCell="A778">
      <selection activeCell="L795" sqref="L795:X795"/>
      <rowBreaks count="5" manualBreakCount="5">
        <brk id="43" max="49" man="1"/>
        <brk id="151"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6" manualBreakCount="6">
    <brk id="34" max="49" man="1"/>
    <brk id="151" max="49" man="1"/>
    <brk id="739" max="49" man="1"/>
    <brk id="832" max="49" man="1"/>
    <brk id="900" max="49" man="1"/>
    <brk id="923"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569</v>
      </c>
      <c r="C2" s="13" t="str">
        <f>IF(B2="","",A2)</f>
        <v>医療分野の研究開発関連</v>
      </c>
      <c r="D2" s="13" t="str">
        <f>IF(C2="","",IF(D1&lt;&gt;"",CONCATENATE(D1,"、",C2),C2))</f>
        <v>医療分野の研究開発関連</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569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056B93A0-4E30-4FBD-9839-61DACFD30ECA}" scale="115" hiddenColumns="1">
      <selection activeCell="L3" sqref="L3"/>
      <pageMargins left="0.7" right="0.7" top="0.75" bottom="0.75" header="0.3" footer="0.3"/>
      <pageSetup paperSize="9" orientation="portrait" r:id="rId1"/>
    </customSheetView>
    <customSheetView guid="{16F3DB8F-CC3B-4869-96BB-737DB83F36F1}"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2"/>
      <c r="AA2" s="833"/>
      <c r="AB2" s="1032" t="s">
        <v>11</v>
      </c>
      <c r="AC2" s="1033"/>
      <c r="AD2" s="1034"/>
      <c r="AE2" s="1038" t="s">
        <v>555</v>
      </c>
      <c r="AF2" s="1038"/>
      <c r="AG2" s="1038"/>
      <c r="AH2" s="1038"/>
      <c r="AI2" s="1038" t="s">
        <v>552</v>
      </c>
      <c r="AJ2" s="1038"/>
      <c r="AK2" s="1038"/>
      <c r="AL2" s="1038"/>
      <c r="AM2" s="1038" t="s">
        <v>526</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2"/>
      <c r="AA9" s="833"/>
      <c r="AB9" s="1032" t="s">
        <v>11</v>
      </c>
      <c r="AC9" s="1033"/>
      <c r="AD9" s="1034"/>
      <c r="AE9" s="1038" t="s">
        <v>556</v>
      </c>
      <c r="AF9" s="1038"/>
      <c r="AG9" s="1038"/>
      <c r="AH9" s="1038"/>
      <c r="AI9" s="1038" t="s">
        <v>552</v>
      </c>
      <c r="AJ9" s="1038"/>
      <c r="AK9" s="1038"/>
      <c r="AL9" s="1038"/>
      <c r="AM9" s="1038" t="s">
        <v>526</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2"/>
      <c r="AA16" s="833"/>
      <c r="AB16" s="1032" t="s">
        <v>11</v>
      </c>
      <c r="AC16" s="1033"/>
      <c r="AD16" s="1034"/>
      <c r="AE16" s="1038" t="s">
        <v>555</v>
      </c>
      <c r="AF16" s="1038"/>
      <c r="AG16" s="1038"/>
      <c r="AH16" s="1038"/>
      <c r="AI16" s="1038" t="s">
        <v>553</v>
      </c>
      <c r="AJ16" s="1038"/>
      <c r="AK16" s="1038"/>
      <c r="AL16" s="1038"/>
      <c r="AM16" s="1038" t="s">
        <v>526</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2"/>
      <c r="AA23" s="833"/>
      <c r="AB23" s="1032" t="s">
        <v>11</v>
      </c>
      <c r="AC23" s="1033"/>
      <c r="AD23" s="1034"/>
      <c r="AE23" s="1038" t="s">
        <v>557</v>
      </c>
      <c r="AF23" s="1038"/>
      <c r="AG23" s="1038"/>
      <c r="AH23" s="1038"/>
      <c r="AI23" s="1038" t="s">
        <v>552</v>
      </c>
      <c r="AJ23" s="1038"/>
      <c r="AK23" s="1038"/>
      <c r="AL23" s="1038"/>
      <c r="AM23" s="1038" t="s">
        <v>526</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2"/>
      <c r="AA30" s="833"/>
      <c r="AB30" s="1032" t="s">
        <v>11</v>
      </c>
      <c r="AC30" s="1033"/>
      <c r="AD30" s="1034"/>
      <c r="AE30" s="1038" t="s">
        <v>555</v>
      </c>
      <c r="AF30" s="1038"/>
      <c r="AG30" s="1038"/>
      <c r="AH30" s="1038"/>
      <c r="AI30" s="1038" t="s">
        <v>552</v>
      </c>
      <c r="AJ30" s="1038"/>
      <c r="AK30" s="1038"/>
      <c r="AL30" s="1038"/>
      <c r="AM30" s="1038" t="s">
        <v>550</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2"/>
      <c r="AA37" s="833"/>
      <c r="AB37" s="1032" t="s">
        <v>11</v>
      </c>
      <c r="AC37" s="1033"/>
      <c r="AD37" s="1034"/>
      <c r="AE37" s="1038" t="s">
        <v>557</v>
      </c>
      <c r="AF37" s="1038"/>
      <c r="AG37" s="1038"/>
      <c r="AH37" s="1038"/>
      <c r="AI37" s="1038" t="s">
        <v>554</v>
      </c>
      <c r="AJ37" s="1038"/>
      <c r="AK37" s="1038"/>
      <c r="AL37" s="1038"/>
      <c r="AM37" s="1038" t="s">
        <v>551</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2"/>
      <c r="AA44" s="833"/>
      <c r="AB44" s="1032" t="s">
        <v>11</v>
      </c>
      <c r="AC44" s="1033"/>
      <c r="AD44" s="1034"/>
      <c r="AE44" s="1038" t="s">
        <v>555</v>
      </c>
      <c r="AF44" s="1038"/>
      <c r="AG44" s="1038"/>
      <c r="AH44" s="1038"/>
      <c r="AI44" s="1038" t="s">
        <v>552</v>
      </c>
      <c r="AJ44" s="1038"/>
      <c r="AK44" s="1038"/>
      <c r="AL44" s="1038"/>
      <c r="AM44" s="1038" t="s">
        <v>526</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2"/>
      <c r="AA51" s="833"/>
      <c r="AB51" s="560" t="s">
        <v>11</v>
      </c>
      <c r="AC51" s="1033"/>
      <c r="AD51" s="1034"/>
      <c r="AE51" s="1038" t="s">
        <v>555</v>
      </c>
      <c r="AF51" s="1038"/>
      <c r="AG51" s="1038"/>
      <c r="AH51" s="1038"/>
      <c r="AI51" s="1038" t="s">
        <v>552</v>
      </c>
      <c r="AJ51" s="1038"/>
      <c r="AK51" s="1038"/>
      <c r="AL51" s="1038"/>
      <c r="AM51" s="1038" t="s">
        <v>526</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2"/>
      <c r="AA58" s="833"/>
      <c r="AB58" s="1032" t="s">
        <v>11</v>
      </c>
      <c r="AC58" s="1033"/>
      <c r="AD58" s="1034"/>
      <c r="AE58" s="1038" t="s">
        <v>555</v>
      </c>
      <c r="AF58" s="1038"/>
      <c r="AG58" s="1038"/>
      <c r="AH58" s="1038"/>
      <c r="AI58" s="1038" t="s">
        <v>552</v>
      </c>
      <c r="AJ58" s="1038"/>
      <c r="AK58" s="1038"/>
      <c r="AL58" s="1038"/>
      <c r="AM58" s="1038" t="s">
        <v>526</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2"/>
      <c r="AA65" s="833"/>
      <c r="AB65" s="1032" t="s">
        <v>11</v>
      </c>
      <c r="AC65" s="1033"/>
      <c r="AD65" s="1034"/>
      <c r="AE65" s="1038" t="s">
        <v>555</v>
      </c>
      <c r="AF65" s="1038"/>
      <c r="AG65" s="1038"/>
      <c r="AH65" s="1038"/>
      <c r="AI65" s="1038" t="s">
        <v>552</v>
      </c>
      <c r="AJ65" s="1038"/>
      <c r="AK65" s="1038"/>
      <c r="AL65" s="1038"/>
      <c r="AM65" s="1038" t="s">
        <v>526</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customSheetViews>
    <customSheetView guid="{056B93A0-4E30-4FBD-9839-61DACFD30ECA}"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16F3DB8F-CC3B-4869-96BB-737DB83F36F1}"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AU20" sqref="AU20:AX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1"/>
      <c r="B16" s="1052"/>
      <c r="C16" s="1052"/>
      <c r="D16" s="1052"/>
      <c r="E16" s="1052"/>
      <c r="F16" s="1053"/>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1"/>
      <c r="B29" s="1052"/>
      <c r="C29" s="1052"/>
      <c r="D29" s="1052"/>
      <c r="E29" s="1052"/>
      <c r="F29" s="1053"/>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1"/>
      <c r="B42" s="1052"/>
      <c r="C42" s="1052"/>
      <c r="D42" s="1052"/>
      <c r="E42" s="1052"/>
      <c r="F42" s="1053"/>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1"/>
      <c r="B56" s="1052"/>
      <c r="C56" s="1052"/>
      <c r="D56" s="1052"/>
      <c r="E56" s="1052"/>
      <c r="F56" s="1053"/>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1"/>
      <c r="B69" s="1052"/>
      <c r="C69" s="1052"/>
      <c r="D69" s="1052"/>
      <c r="E69" s="1052"/>
      <c r="F69" s="1053"/>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1"/>
      <c r="B82" s="1052"/>
      <c r="C82" s="1052"/>
      <c r="D82" s="1052"/>
      <c r="E82" s="1052"/>
      <c r="F82" s="1053"/>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1"/>
      <c r="B95" s="1052"/>
      <c r="C95" s="1052"/>
      <c r="D95" s="1052"/>
      <c r="E95" s="1052"/>
      <c r="F95" s="1053"/>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1"/>
      <c r="B109" s="1052"/>
      <c r="C109" s="1052"/>
      <c r="D109" s="1052"/>
      <c r="E109" s="1052"/>
      <c r="F109" s="1053"/>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1"/>
      <c r="B122" s="1052"/>
      <c r="C122" s="1052"/>
      <c r="D122" s="1052"/>
      <c r="E122" s="1052"/>
      <c r="F122" s="1053"/>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1"/>
      <c r="B135" s="1052"/>
      <c r="C135" s="1052"/>
      <c r="D135" s="1052"/>
      <c r="E135" s="1052"/>
      <c r="F135" s="1053"/>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1"/>
      <c r="B148" s="1052"/>
      <c r="C148" s="1052"/>
      <c r="D148" s="1052"/>
      <c r="E148" s="1052"/>
      <c r="F148" s="1053"/>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1"/>
      <c r="B162" s="1052"/>
      <c r="C162" s="1052"/>
      <c r="D162" s="1052"/>
      <c r="E162" s="1052"/>
      <c r="F162" s="1053"/>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1"/>
      <c r="B175" s="1052"/>
      <c r="C175" s="1052"/>
      <c r="D175" s="1052"/>
      <c r="E175" s="1052"/>
      <c r="F175" s="1053"/>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1"/>
      <c r="B188" s="1052"/>
      <c r="C188" s="1052"/>
      <c r="D188" s="1052"/>
      <c r="E188" s="1052"/>
      <c r="F188" s="1053"/>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1"/>
      <c r="B201" s="1052"/>
      <c r="C201" s="1052"/>
      <c r="D201" s="1052"/>
      <c r="E201" s="1052"/>
      <c r="F201" s="1053"/>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1"/>
      <c r="B215" s="1052"/>
      <c r="C215" s="1052"/>
      <c r="D215" s="1052"/>
      <c r="E215" s="1052"/>
      <c r="F215" s="1053"/>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1"/>
      <c r="B228" s="1052"/>
      <c r="C228" s="1052"/>
      <c r="D228" s="1052"/>
      <c r="E228" s="1052"/>
      <c r="F228" s="1053"/>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1"/>
      <c r="B241" s="1052"/>
      <c r="C241" s="1052"/>
      <c r="D241" s="1052"/>
      <c r="E241" s="1052"/>
      <c r="F241" s="1053"/>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1"/>
      <c r="B254" s="1052"/>
      <c r="C254" s="1052"/>
      <c r="D254" s="1052"/>
      <c r="E254" s="1052"/>
      <c r="F254" s="1053"/>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056B93A0-4E30-4FBD-9839-61DACFD30ECA}"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16F3DB8F-CC3B-4869-96BB-737DB83F36F1}" scale="60" showPageBreaks="1" view="pageBreakPreview" topLeftCell="A16">
      <selection activeCell="AU20" sqref="AU20:AX20"/>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056B93A0-4E30-4FBD-9839-61DACFD30ECA}"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16F3DB8F-CC3B-4869-96BB-737DB83F36F1}"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2019-05-28T05:41:53Z</cp:lastPrinted>
  <dcterms:created xsi:type="dcterms:W3CDTF">2012-03-13T00:50:25Z</dcterms:created>
  <dcterms:modified xsi:type="dcterms:W3CDTF">2019-06-19T09:11:49Z</dcterms:modified>
</cp:coreProperties>
</file>