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KXEB\Desktop\行政レビュー\R1\外部有識者点検対象外\"/>
    </mc:Choice>
  </mc:AlternateContent>
  <bookViews>
    <workbookView xWindow="0" yWindow="0" windowWidth="20490" windowHeight="753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Z_2F34CA5E_D6BD_422E_AED2_93BFD2C9F3D1_.wvu.Cols" localSheetId="1" hidden="1">入力規則等!$C:$D,入力規則等!$H:$I,入力規則等!$M:$N,入力規則等!$R:$S</definedName>
    <definedName name="Z_2F34CA5E_D6BD_422E_AED2_93BFD2C9F3D1_.wvu.FilterData" localSheetId="4" hidden="1">別紙3!$AP$1:$AP$1320</definedName>
    <definedName name="Z_2F34CA5E_D6BD_422E_AED2_93BFD2C9F3D1_.wvu.PrintArea" localSheetId="0" hidden="1">行政事業レビューシート!$A$1:$AX$1130</definedName>
    <definedName name="Z_2F34CA5E_D6BD_422E_AED2_93BFD2C9F3D1_.wvu.Rows" localSheetId="0" hidden="1">行政事業レビューシート!$25:$28,行政事業レビューシート!$35:$79,行政事業レビューシート!$90:$99,行政事業レビューシート!$103:$114,行政事業レビューシート!$118:$129,行政事業レビューシート!$136:$151,行政事業レビューシート!$159:$186,行政事業レビューシート!$190:$429,行政事業レビューシート!$436:$455,行政事業レビューシート!$461:$480,行政事業レビューシート!$484:$699,行政事業レビューシート!$722:$723,行政事業レビューシート!$725:$725,行政事業レビューシート!$880:$899,行政事業レビューシート!$927:$932</definedName>
    <definedName name="Z_B451006B_30E1_4C4F_9D6D_263616CFB259_.wvu.Cols" localSheetId="1" hidden="1">入力規則等!$C:$D,入力規則等!$H:$I,入力規則等!$M:$N,入力規則等!$R:$S</definedName>
    <definedName name="Z_B451006B_30E1_4C4F_9D6D_263616CFB259_.wvu.FilterData" localSheetId="4" hidden="1">別紙3!$AP$1:$AP$1320</definedName>
    <definedName name="Z_B451006B_30E1_4C4F_9D6D_263616CFB259_.wvu.PrintArea" localSheetId="0" hidden="1">行政事業レビューシート!$A$1:$AX$1130</definedName>
    <definedName name="Z_B451006B_30E1_4C4F_9D6D_263616CFB259_.wvu.Rows" localSheetId="0" hidden="1">行政事業レビューシート!$25:$28,行政事業レビューシート!$35:$79,行政事業レビューシート!$90:$99,行政事業レビューシート!$103:$114,行政事業レビューシート!$118:$129,行政事業レビューシート!$136:$151,行政事業レビューシート!$159:$186,行政事業レビューシート!$190:$429,行政事業レビューシート!$436:$455,行政事業レビューシート!$461:$480,行政事業レビューシート!$484:$699,行政事業レビューシート!$722:$723,行政事業レビューシート!$725:$725,行政事業レビューシート!$880:$899,行政事業レビューシート!$927:$1097</definedName>
  </definedNames>
  <calcPr calcId="162913"/>
  <customWorkbookViews>
    <customWorkbookView name="日本医療研究開発機構 - 個人用ビュー" guid="{2F34CA5E-D6BD-422E-AED2-93BFD2C9F3D1}" mergeInterval="0" personalView="1" xWindow="1807" yWindow="45" windowWidth="1366" windowHeight="975" activeSheetId="1"/>
    <customWorkbookView name="testadmin - 個人用ビュー" guid="{B451006B-30E1-4C4F-9D6D-263616CFB259}" mergeInterval="0" personalView="1" maximized="1" xWindow="-4" yWindow="-4" windowWidth="1928" windowHeight="1044" activeSheetId="1"/>
  </customWorkbookViews>
</workbook>
</file>

<file path=xl/calcChain.xml><?xml version="1.0" encoding="utf-8"?>
<calcChain xmlns="http://schemas.openxmlformats.org/spreadsheetml/2006/main">
  <c r="P29" i="1" l="1"/>
  <c r="W29" i="1" l="1"/>
  <c r="C24" i="2" l="1"/>
  <c r="C25" i="2"/>
  <c r="Z739" i="1" l="1"/>
  <c r="H739" i="1"/>
  <c r="AN739" i="1" l="1"/>
  <c r="AL739" i="1"/>
  <c r="AI739" i="1"/>
  <c r="AF739" i="1"/>
  <c r="AB739" i="1"/>
  <c r="W739" i="1"/>
  <c r="T739" i="1"/>
  <c r="P739" i="1"/>
  <c r="N739" i="1"/>
  <c r="K739"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I3" i="2" s="1"/>
  <c r="I4" i="2" s="1"/>
  <c r="I5" i="2" s="1"/>
  <c r="I6" i="2" s="1"/>
  <c r="I7" i="2" s="1"/>
  <c r="C2" i="2"/>
  <c r="D2" i="2" s="1"/>
  <c r="W28" i="1"/>
  <c r="N3" i="2" l="1"/>
  <c r="N4" i="2" s="1"/>
  <c r="N5" i="2" s="1"/>
  <c r="N6" i="2" s="1"/>
  <c r="N7" i="2" s="1"/>
  <c r="N8" i="2" s="1"/>
  <c r="N9" i="2" s="1"/>
  <c r="N10" i="2" s="1"/>
  <c r="N11" i="2" s="1"/>
  <c r="K13" i="2" s="1"/>
  <c r="AE8" i="1" s="1"/>
  <c r="I8" i="2"/>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S3" i="2"/>
  <c r="S4" i="2" s="1"/>
  <c r="S5" i="2" s="1"/>
  <c r="S6" i="2" s="1"/>
  <c r="S7" i="2" s="1"/>
  <c r="S8" i="2" s="1"/>
  <c r="P10" i="2" s="1"/>
  <c r="G11" i="1" s="1"/>
  <c r="G8" i="1" l="1"/>
</calcChain>
</file>

<file path=xl/sharedStrings.xml><?xml version="1.0" encoding="utf-8"?>
<sst xmlns="http://schemas.openxmlformats.org/spreadsheetml/2006/main" count="3677" uniqueCount="775">
  <si>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</si>
  <si>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</si>
  <si>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</si>
  <si>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</si>
  <si>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</si>
  <si>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</si>
  <si>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</si>
  <si>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</si>
  <si>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</si>
  <si>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</si>
  <si>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</si>
  <si>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</si>
  <si>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</si>
  <si>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</si>
  <si>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</si>
  <si>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</si>
  <si>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</si>
  <si>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</si>
  <si>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</si>
  <si>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</si>
  <si>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</si>
  <si>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</si>
  <si>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</si>
  <si>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</si>
  <si>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</si>
  <si>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</si>
  <si>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</si>
  <si>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</si>
  <si>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</si>
  <si>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</si>
  <si>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</si>
  <si>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</si>
  <si>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</si>
  <si>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</si>
  <si>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</si>
  <si>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</si>
  <si>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</si>
  <si>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</si>
  <si>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</si>
  <si>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</si>
  <si>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</si>
  <si>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</si>
  <si>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</si>
  <si>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</si>
  <si>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</si>
  <si>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</si>
  <si>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</si>
  <si>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</si>
  <si>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</si>
  <si>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</si>
  <si>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</si>
  <si>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</si>
  <si>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</si>
  <si>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</si>
  <si>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</si>
  <si>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</si>
  <si>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</si>
  <si>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</si>
  <si>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</si>
  <si>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</si>
  <si>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</si>
  <si>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</si>
  <si>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</si>
  <si>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</si>
  <si>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</si>
  <si>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</si>
  <si>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</si>
  <si>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</si>
  <si>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</si>
  <si>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</si>
  <si>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</si>
  <si>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</si>
  <si>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</si>
  <si>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</si>
  <si>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</si>
  <si>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</si>
  <si>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</si>
  <si>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</si>
  <si>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</si>
  <si>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</si>
  <si>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</si>
  <si>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</si>
  <si>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</si>
  <si>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</si>
  <si>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</si>
  <si>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</si>
  <si>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</si>
  <si>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</si>
  <si>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</si>
  <si>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</si>
  <si>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</si>
  <si>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</si>
  <si>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</si>
  <si>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</si>
  <si>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</si>
  <si>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</si>
  <si>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</si>
  <si>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</si>
  <si>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</si>
  <si>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</si>
  <si>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</si>
  <si>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</si>
  <si>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</si>
  <si>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</si>
  <si>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</si>
  <si>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</si>
  <si>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</si>
  <si>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</si>
  <si>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</si>
  <si>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</si>
  <si>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</si>
  <si>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</si>
  <si>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</si>
  <si>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</si>
  <si>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</si>
  <si>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</si>
  <si>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</si>
  <si>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</si>
  <si>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</si>
  <si>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</si>
  <si>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</si>
  <si>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</si>
  <si>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</si>
  <si>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</si>
  <si>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</si>
  <si>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</si>
  <si>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</si>
  <si>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</si>
  <si>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</si>
  <si>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</si>
  <si>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</si>
  <si>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</si>
  <si>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</si>
  <si>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</si>
  <si>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</si>
  <si>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</si>
  <si>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</si>
  <si>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</si>
  <si>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</si>
  <si>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</si>
  <si>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</si>
  <si>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</si>
  <si>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</si>
  <si>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</si>
  <si>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</si>
  <si>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</si>
  <si>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</si>
  <si>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</si>
  <si>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</si>
  <si>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</si>
  <si>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</si>
  <si>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</si>
  <si>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</si>
  <si>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</si>
  <si>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</si>
  <si>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</si>
  <si>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</si>
  <si>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</si>
  <si>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</si>
  <si>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</si>
  <si>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</si>
  <si>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</si>
  <si>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</si>
  <si>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</si>
  <si>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</si>
  <si>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</si>
  <si>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</si>
  <si>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</si>
  <si>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</si>
  <si>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</si>
  <si>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</si>
  <si>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</si>
  <si>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</si>
  <si>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</si>
  <si>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</si>
  <si>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</si>
  <si>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</si>
  <si>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</si>
  <si>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</si>
  <si>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</si>
  <si>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</si>
  <si>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</si>
  <si>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</si>
  <si>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</si>
  <si>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</si>
  <si>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</si>
  <si>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</si>
  <si>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</si>
  <si>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</si>
  <si>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</si>
  <si>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</si>
  <si>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</si>
  <si>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</si>
  <si>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</si>
  <si>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</si>
  <si>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</si>
  <si>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</si>
  <si>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</si>
  <si>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</si>
  <si>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</si>
  <si>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</si>
  <si>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</si>
  <si>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</si>
  <si>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</si>
  <si>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</si>
  <si>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</si>
  <si>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</si>
  <si>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</si>
  <si>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</si>
  <si>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</si>
  <si>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</si>
  <si>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</si>
  <si>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</si>
  <si>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</si>
  <si>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</si>
  <si>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</si>
  <si>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</si>
  <si>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</si>
  <si>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</si>
  <si>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</si>
  <si>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</si>
  <si>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</si>
  <si>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</si>
  <si>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</si>
  <si>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</si>
  <si>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</si>
  <si>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</si>
  <si>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</si>
  <si>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</si>
  <si>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</si>
  <si>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</si>
  <si>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</si>
  <si>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</si>
  <si>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</si>
  <si>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</si>
  <si>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</si>
  <si>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</si>
  <si>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</si>
  <si>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</si>
  <si>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</si>
  <si>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</si>
  <si>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</si>
  <si>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</si>
  <si>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</si>
  <si>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</si>
  <si>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</si>
  <si>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</si>
  <si>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</si>
  <si>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</si>
  <si>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</si>
  <si>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</si>
  <si>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</si>
  <si>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</si>
  <si>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</si>
  <si>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</si>
  <si>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</si>
  <si>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</si>
  <si>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</si>
  <si>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</si>
  <si>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</si>
  <si>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</si>
  <si>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</si>
  <si>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</si>
  <si>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</si>
  <si>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</si>
  <si>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</si>
  <si>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</si>
  <si>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</si>
  <si>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</si>
  <si>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</si>
  <si>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</si>
  <si>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</si>
  <si>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</si>
  <si>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</si>
  <si>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</si>
  <si>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</si>
  <si>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</si>
  <si>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</si>
  <si>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</si>
  <si>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</si>
  <si>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</si>
  <si>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</si>
  <si>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</si>
  <si>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</si>
  <si>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</si>
  <si>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</si>
  <si>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</si>
  <si>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</si>
  <si>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</si>
  <si>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</si>
  <si>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</si>
  <si>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</si>
  <si>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</si>
  <si>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</si>
  <si>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</si>
  <si>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</si>
  <si>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</si>
  <si>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</si>
  <si>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</si>
  <si>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</si>
  <si>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</si>
  <si>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</si>
  <si>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</si>
  <si>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</si>
  <si>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</si>
  <si>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</si>
  <si>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</si>
  <si>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</si>
  <si>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</si>
  <si>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</si>
  <si>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</si>
  <si>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</si>
  <si>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</si>
  <si>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</si>
  <si>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</si>
  <si>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</si>
  <si>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</si>
  <si>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</si>
  <si>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</si>
  <si>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</si>
  <si>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</si>
  <si>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</si>
  <si>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</si>
  <si>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</si>
  <si>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</si>
  <si>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</si>
  <si>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</si>
  <si>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</si>
  <si>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</si>
  <si>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</si>
  <si>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</si>
  <si>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</si>
  <si>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</si>
  <si>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</si>
  <si>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</si>
  <si>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</si>
  <si>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</si>
  <si>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</si>
  <si>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</si>
  <si>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</si>
  <si>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</si>
  <si>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</si>
  <si>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</si>
  <si>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</si>
  <si>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</si>
  <si>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</si>
  <si>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</si>
  <si>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</si>
  <si>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</si>
  <si>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</si>
  <si>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</si>
  <si>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</si>
  <si>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</si>
  <si>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</si>
  <si>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</si>
  <si>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</si>
  <si>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</si>
  <si>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</si>
  <si>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</si>
  <si>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</si>
  <si>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</si>
  <si>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</si>
  <si>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</si>
  <si>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</si>
  <si>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</si>
  <si>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</si>
  <si>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</si>
  <si>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</si>
  <si>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</si>
  <si>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</si>
  <si>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</si>
  <si>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</si>
  <si>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</si>
  <si>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</si>
  <si>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</si>
  <si>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</si>
  <si>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</si>
  <si>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</si>
  <si>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</si>
  <si>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</si>
  <si>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</si>
  <si>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</si>
  <si>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</si>
  <si>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</si>
  <si>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</si>
  <si>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</si>
  <si>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</si>
  <si>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</si>
  <si>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</si>
  <si>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</si>
  <si>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</si>
  <si>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</si>
  <si>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</si>
  <si>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</si>
  <si>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</si>
  <si>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</si>
  <si>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</si>
  <si>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</si>
  <si>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</si>
  <si>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</si>
  <si>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</si>
  <si>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</si>
  <si>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</si>
  <si>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</si>
  <si>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</si>
  <si>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</si>
  <si>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</si>
  <si>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</si>
  <si>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</si>
  <si>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</si>
  <si>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</si>
  <si>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</si>
  <si>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</si>
  <si>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</si>
  <si>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</si>
  <si>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</si>
  <si>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</si>
  <si>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</si>
  <si>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</si>
  <si>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</si>
  <si>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</si>
  <si>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</si>
  <si>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</si>
  <si>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</si>
  <si>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</si>
  <si>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</si>
  <si>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</si>
  <si>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</si>
  <si>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</si>
  <si>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</si>
  <si>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</si>
  <si>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</si>
  <si>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</si>
  <si>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</si>
  <si>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</si>
  <si>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</si>
  <si>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</si>
  <si>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</si>
  <si>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</si>
  <si>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</si>
  <si>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</si>
  <si>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</si>
  <si>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</si>
  <si>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</si>
  <si>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</si>
  <si>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</si>
  <si>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</si>
  <si>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</si>
  <si>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</si>
  <si>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</si>
  <si>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</si>
  <si>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</si>
  <si>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</si>
  <si>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</si>
  <si>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</si>
  <si>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</si>
  <si>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</si>
  <si>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</si>
  <si>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</si>
  <si>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</si>
  <si>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</si>
  <si>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</si>
  <si>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</si>
  <si>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</si>
  <si>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</si>
  <si>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</si>
  <si>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</si>
  <si>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</si>
  <si>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</si>
  <si>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</si>
  <si>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</si>
  <si>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</si>
  <si>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</si>
  <si>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</si>
  <si>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</si>
  <si>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</si>
  <si>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</si>
  <si>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</si>
  <si>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</si>
  <si>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</si>
  <si>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</si>
  <si>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</si>
  <si>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</si>
  <si>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</si>
  <si>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</si>
  <si>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</si>
  <si>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</si>
  <si>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</si>
  <si>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</si>
  <si>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</si>
  <si>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</si>
  <si>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</si>
  <si>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</si>
  <si>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</si>
  <si>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</si>
  <si>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</si>
  <si>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</si>
  <si>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</si>
  <si>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</si>
  <si>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</si>
  <si>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</si>
  <si>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</si>
  <si>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</si>
  <si>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</si>
  <si>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</si>
  <si>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</si>
  <si>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</si>
  <si>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</si>
  <si>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</si>
  <si>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</si>
  <si>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</si>
  <si>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</si>
  <si>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</si>
  <si>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</si>
  <si>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</si>
  <si>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</si>
  <si>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</si>
  <si>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</si>
  <si>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</si>
  <si>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</si>
  <si>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</si>
  <si>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</si>
  <si>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</si>
  <si>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</si>
  <si>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</si>
  <si>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</si>
  <si>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</si>
  <si>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</si>
  <si>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</si>
  <si>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</si>
  <si>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</si>
  <si>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</si>
  <si>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</si>
  <si>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</si>
  <si>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</si>
  <si>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</si>
  <si>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</si>
  <si>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</si>
  <si>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</si>
  <si>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</si>
  <si>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</si>
  <si>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</si>
  <si>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</si>
  <si>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</si>
  <si>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</si>
  <si>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</si>
  <si>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</si>
  <si>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</si>
  <si>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</si>
  <si>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</si>
  <si>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</si>
  <si>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</si>
  <si>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</si>
  <si>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</si>
  <si>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</si>
  <si>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</si>
  <si>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</si>
  <si>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</si>
  <si>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</si>
  <si>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</si>
  <si>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</si>
  <si>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</si>
  <si>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</si>
  <si>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</si>
  <si>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</si>
  <si>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</si>
  <si>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</si>
  <si>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</si>
  <si>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</si>
  <si>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t>
  </si>
  <si>
    <t>・健康・医療戦略推進法
(平成２６年５月３０日法律第４８号)
・国立研究開発法人日本医療研究開発機構法
(平成２６年５月３０日法律第４９号)</t>
    <phoneticPr fontId="5"/>
  </si>
  <si>
    <t>-</t>
    <phoneticPr fontId="5"/>
  </si>
  <si>
    <t>-</t>
    <phoneticPr fontId="5"/>
  </si>
  <si>
    <t>-</t>
    <phoneticPr fontId="5"/>
  </si>
  <si>
    <t>医療研究開発推進事業費補助金</t>
    <phoneticPr fontId="5"/>
  </si>
  <si>
    <t>保健衛生医療調査等推進事業費補助金</t>
    <phoneticPr fontId="5"/>
  </si>
  <si>
    <t>件</t>
    <rPh sb="0" eb="1">
      <t>ケン</t>
    </rPh>
    <phoneticPr fontId="5"/>
  </si>
  <si>
    <t>-</t>
    <phoneticPr fontId="5"/>
  </si>
  <si>
    <t>-</t>
    <phoneticPr fontId="5"/>
  </si>
  <si>
    <t>有望シーズへの創薬支援
2015年度までに40件
2020年頃までに200件</t>
    <phoneticPr fontId="5"/>
  </si>
  <si>
    <t>支援件数</t>
    <phoneticPr fontId="5"/>
  </si>
  <si>
    <t>-</t>
    <phoneticPr fontId="5"/>
  </si>
  <si>
    <t>「医療分野研究開発推進計画」の実行状況について～統合プロジェクト～</t>
    <phoneticPr fontId="5"/>
  </si>
  <si>
    <t>企業への導出（ライセンスアウト）
2015年度までに1件
2020年頃までに5件</t>
    <phoneticPr fontId="5"/>
  </si>
  <si>
    <t>導出件数</t>
    <phoneticPr fontId="5"/>
  </si>
  <si>
    <t>-</t>
    <phoneticPr fontId="5"/>
  </si>
  <si>
    <t>-</t>
    <phoneticPr fontId="5"/>
  </si>
  <si>
    <t>-</t>
    <phoneticPr fontId="5"/>
  </si>
  <si>
    <t>創薬ターゲットの同定
2020年頃までに10件</t>
    <phoneticPr fontId="5"/>
  </si>
  <si>
    <t>同定件数</t>
    <phoneticPr fontId="5"/>
  </si>
  <si>
    <t>-</t>
    <phoneticPr fontId="5"/>
  </si>
  <si>
    <t>-</t>
    <phoneticPr fontId="5"/>
  </si>
  <si>
    <t>-</t>
    <phoneticPr fontId="5"/>
  </si>
  <si>
    <t>「医療分野研究開発推進計画」の実行状況について～統合プロジェクト～</t>
    <phoneticPr fontId="5"/>
  </si>
  <si>
    <t>「医療分野研究開発推進計画」の実行状況について～統合プロジェクト～</t>
    <phoneticPr fontId="5"/>
  </si>
  <si>
    <t>契約件数（補助・委託）</t>
    <phoneticPr fontId="5"/>
  </si>
  <si>
    <t>-</t>
    <phoneticPr fontId="5"/>
  </si>
  <si>
    <t>Ｘ：「執行額」／Ｙ：「契約件数（補助・委託）」　　　　　　　　　　　　　　</t>
    <phoneticPr fontId="5"/>
  </si>
  <si>
    <t>百万円</t>
    <rPh sb="0" eb="2">
      <t>ヒャクマン</t>
    </rPh>
    <rPh sb="2" eb="3">
      <t>エン</t>
    </rPh>
    <phoneticPr fontId="5"/>
  </si>
  <si>
    <t>　　Ｘ/Ｙ</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</si>
  <si>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</si>
  <si>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</si>
  <si>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健康・医療戦略推進専門調査会による「医療分野研究開発推進計画」の実行状況に係るフォローアップの結果</t>
    <phoneticPr fontId="5"/>
  </si>
  <si>
    <t>前年度の評価を上回る評価を得る</t>
    <phoneticPr fontId="5"/>
  </si>
  <si>
    <t>32年度</t>
    <phoneticPr fontId="5"/>
  </si>
  <si>
    <t>「医療分野研究開発推進計画」について、2020 年までの達成目標等の進捗に係る評価は妥当であり、現時点で評価が困難、進捗が不十分となった若干の項目を考慮しても、全体として、順調に進捗しているものと評価する。</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</si>
  <si>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phoneticPr fontId="5"/>
  </si>
  <si>
    <t>-</t>
    <phoneticPr fontId="5"/>
  </si>
  <si>
    <t>△</t>
  </si>
  <si>
    <t>有</t>
  </si>
  <si>
    <t>‐</t>
  </si>
  <si>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</si>
  <si>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</si>
  <si>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phoneticPr fontId="5"/>
  </si>
  <si>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</si>
  <si>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5"/>
  </si>
  <si>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5"/>
  </si>
  <si>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</si>
  <si>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</si>
  <si>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5"/>
  </si>
  <si>
    <t>目標最終年度の32年度に向けて、順調に達成している。</t>
    <phoneticPr fontId="5"/>
  </si>
  <si>
    <t>成果は、論文等により社会に発信され、また、AMEDホームページ等での公表により研究者・研究機関及び国民に活用されている。</t>
    <phoneticPr fontId="5"/>
  </si>
  <si>
    <t>文部科学省</t>
  </si>
  <si>
    <t>経済産業省</t>
  </si>
  <si>
    <t>内閣府</t>
  </si>
  <si>
    <t>厚生労働科学研究費補助金（厚生労働行政推進調査事業費補助金を含む）</t>
    <phoneticPr fontId="5"/>
  </si>
  <si>
    <t>医療分野の研究開発の推進</t>
    <phoneticPr fontId="5"/>
  </si>
  <si>
    <t>次世代治療・診断実現のための創薬基盤技術開発事業</t>
    <phoneticPr fontId="5"/>
  </si>
  <si>
    <t>戦略的イノベーション創造プログラム（健康・医療分野）</t>
    <phoneticPr fontId="5"/>
  </si>
  <si>
    <t>　平成30年度において、最終目標年度の成果目標に対して着実に成果実績が達成され、執行率はほぼ100％であり、各研究事業の適切かつ効果的な実施及び研究費予算の効率的な執行を図ったところである。</t>
    <phoneticPr fontId="5"/>
  </si>
  <si>
    <t>適切に予算を執行し、事業の目標が達成できており、このまま継続して事業を実施する。</t>
    <phoneticPr fontId="5"/>
  </si>
  <si>
    <t>914</t>
    <phoneticPr fontId="5"/>
  </si>
  <si>
    <t>-</t>
    <phoneticPr fontId="5"/>
  </si>
  <si>
    <t>-</t>
    <phoneticPr fontId="5"/>
  </si>
  <si>
    <t>-</t>
    <phoneticPr fontId="5"/>
  </si>
  <si>
    <t>-</t>
    <phoneticPr fontId="5"/>
  </si>
  <si>
    <t>％</t>
    <phoneticPr fontId="5"/>
  </si>
  <si>
    <t>％</t>
    <phoneticPr fontId="5"/>
  </si>
  <si>
    <t>-</t>
    <phoneticPr fontId="5"/>
  </si>
  <si>
    <t>医療研究開発推進事業費補助金（統合プロジェクト以外の健康･医療戦略の推進に必要となる研究開発事業）（保健衛生医療調査等推進事業費補助金を含む）</t>
    <phoneticPr fontId="5"/>
  </si>
  <si>
    <t>大臣官房、老健局</t>
    <phoneticPr fontId="5"/>
  </si>
  <si>
    <t>厚生科学課、総務課認知症施策推進室</t>
    <phoneticPr fontId="5"/>
  </si>
  <si>
    <t>浅沼　一成、田中　規倫</t>
    <phoneticPr fontId="5"/>
  </si>
  <si>
    <t>糖尿病などの生活習慣病、脳卒中を含む循環器疾患、呼吸器系疾患、筋骨格系・結合組織疾患及び泌尿器系疾患、高齢者の生活の質を大きく低下させる疾患、次世代を担う小児・周産期の疾患、エイズ、肝炎など多岐にわたる疾患等に対し、患者や社会のニーズ、医療上及び経済上のニーズをも十分に意識しつつ、先制医療や新たな医薬品や診断・治療方法の開発、医療機器等の開発を推進する。</t>
    <phoneticPr fontId="5"/>
  </si>
  <si>
    <t>当該事項については「医療分野研究開発推進計画」に位置づけられた達成目標がないため、定性的な成果目標と達成状況については、医療分野研究開発推進計画にも規程されたフォローアップを用いて、同計画の事業の検証を行っている。</t>
    <phoneticPr fontId="5"/>
  </si>
  <si>
    <t xml:space="preserve">【医療分野研究開発推進計画のフォローアップ】
～平成２８年度末時点のそれぞれの研究事業の実行状況
・理化学研究所に新設した革新知能統合研究センター（ＡＩＰセンター）において、10年後を見据えた革新的な人工知能基盤技術の構築や、医療画像等を用いた診断支援など、社会的課題の解決に向けた応用研究等を進めている。また、JSTの戦略的創造研究推進事業においても、人工知能を用いた統合的ながん医療システムの開発等を進めている。
 ・平成28年度から「保健医療分野におけるAI活用推進懇談会」を設置し、保健医療分野においてＡＩの導入が見込まれる領域を見据えた研究開発に関する検討を開始した。
・「臨床研究等ICT基盤構築研究事業」（平成28年度予算額2,055,000千円、うち調整費1,920,000千円）の中で、電子カルテ情報の標準化に関する研究、および人工知能を用いた診断の効率化に関する研究事業を開始した。
・地球規模保健課題解決推進のための研究事業において、持続可能な開発目標（SDGs）の達成に向けたモニタリング・フレームワークに関する研究や、世界の主要な死因である非感染性疾患（NCDs）対策に関する研究等を実施した。
・長寿科学研究開発事業（平成28年度予算額230,047千円、うち調整費14,000千円）においては、高齢者の生活の質を低下させる疾患（変形性膝関節症等）の診断法、治療法開発及び基盤となる技術の開発、指針の作成等の実用化に関する研究を推進した。
・妊娠期・出産期、新生児期、乳児期、幼児期、学童期及び思春期の疾患、生殖に関わる課題については、「成育疾患克服等総合研究事業」（平成28年度予算額 317,945千円、うち調整費60,000千円）において、妊孕性温存、生殖補助医療、不育症、母子感染、低出生体重児等に関する病態解明や予防方法・治療方法の開発研究等を実施した。
・筋骨格系疾患のうち慢性疼痛をきたす疾患については、「慢性の痛み解明研究事業」（平成28年度予算額178,477千円、うち調整費110,000千円）において、泌尿器系疾患のうち腎疾患については、「腎疾患実用化研究事業」（平成28年度予算額179,513千円、うち調整費90,000千円）において、病因病態解明や治療法開発に資する研究を推進した。
・免疫アレルギー疾患については、引き続き「免疫アレルギー疾患等実用化研究事業」（平成28年度予算額915,256千円、うち調整費309,000千円）の「免疫アレルギー疾患実用化研究分野」（平成28年度予算額729,147千円、うち調整費209,000千円）において、病因病態解明や治療・予防法開発に資する研究を推進した。診療の質の向上に資する研究分野では、オールジャパン体制での継続的な患者実態調査に基づくエビデンスのガイドラインへの反映等研究を推進するとともに、日本赤十字社保管検体を活用するfeasibility studyを開始。また、基盤となる免疫研究を推進することで、革新的な医薬品等の開発に資するシーズ探索を実施し、革新的な診断法・治療法開発のための開発研究を継続して推進した。さらに、革新領域において末梢神経学的バリアに焦点を当てた研究分野を創出し、世界に先駆けた新規治療開発の促進、新規知見の創出を目指した。
・エイズについては、引き続き「エイズ対策実用化研究事業」（平成28年度予算額569,595千円、調整費350,000千円）において、新規治療薬・ワクチン開発、HIV感染症および合併病態についての病態機序解明に資する研究を推進した。
・肝炎については、「肝炎等克服実用化研究事業（肝炎等克服緊急対策研究事業、B型肝炎創薬実用化等研究事業）」（平成28年度予算額3,433,589千円、調整費170,000千円）を通じて、Ｂ型肝炎や肝硬変に対する医薬品や治療法の開発、C型肝炎ウイルス排除後の病態解明等の、肝炎医療の進捗を踏まえた研究内容の重点化を図りながら、肝炎の予防、診断、治療に係る研究を総合的に推進した。
・「障害者対策総合研究開発事業(その他）」（平成28年度予算額427,578千円、うち調整費70,000千円）において、障害全般に関する適切な支援を提供するための研究開発、障害を招く疾患等についての病因・病態の解明、診断・予防・治療法・リハビリテーション等の先進的・実践的な研究を推進した。
</t>
    <phoneticPr fontId="5"/>
  </si>
  <si>
    <t>国立研究開発法人日本医療研究開発機構の業務の実績等に関する評価（その他の健康・医療戦略の推進に必要となる研究開発等）において、標準（Ｂ）以上の評価を得る。</t>
    <phoneticPr fontId="5"/>
  </si>
  <si>
    <t>国立研究開発法人日本医療研究開発機構の業務の実績等に関する評価（S,A,B,C,Dの5段階評価）</t>
    <phoneticPr fontId="5"/>
  </si>
  <si>
    <t>-</t>
    <phoneticPr fontId="5"/>
  </si>
  <si>
    <t>-</t>
    <phoneticPr fontId="5"/>
  </si>
  <si>
    <t>10,361/510</t>
    <phoneticPr fontId="5"/>
  </si>
  <si>
    <t>12,328/482</t>
    <phoneticPr fontId="5"/>
  </si>
  <si>
    <t>-</t>
    <phoneticPr fontId="5"/>
  </si>
  <si>
    <t>-</t>
    <phoneticPr fontId="5"/>
  </si>
  <si>
    <t>-</t>
    <phoneticPr fontId="5"/>
  </si>
  <si>
    <t>-</t>
    <phoneticPr fontId="5"/>
  </si>
  <si>
    <t>㉓マイナンバー制度のインフラ等を活用した取組
（ⅲ）医療等分野における研究開発の促進</t>
    <phoneticPr fontId="5"/>
  </si>
  <si>
    <t>本事業のうち、臨床研究等ICT基盤構築研究事業において、既存の医療情報の各種データベースの連結・相互利用を可能にすること等について検討する。</t>
    <phoneticPr fontId="5"/>
  </si>
  <si>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5"/>
  </si>
  <si>
    <t>88110</t>
    <phoneticPr fontId="5"/>
  </si>
  <si>
    <t>88410</t>
    <phoneticPr fontId="5"/>
  </si>
  <si>
    <t>国立大学法人東京大学</t>
  </si>
  <si>
    <t>一般財団法人医療情報システム開発センター</t>
  </si>
  <si>
    <t>国立大学法人大阪大学</t>
  </si>
  <si>
    <t>国立研究開発法人国立国際医療研究センター</t>
  </si>
  <si>
    <t>日本医師会ＯＲＣＡ管理機構株式会社</t>
  </si>
  <si>
    <t>特定非営利活動法人日本医療ネットワーク協会</t>
  </si>
  <si>
    <t>国立大学法人熊本大学</t>
  </si>
  <si>
    <t>国立大学法人九州大学</t>
  </si>
  <si>
    <t>国立研究開発法人理化学研究所</t>
  </si>
  <si>
    <t>国立大学法人京都大学</t>
  </si>
  <si>
    <t>国立感染症研究所</t>
  </si>
  <si>
    <t>国立障害者リハビリテーションセンター</t>
  </si>
  <si>
    <t>国立医薬品食品衛生研究所</t>
  </si>
  <si>
    <t>国立保健医療科学院</t>
  </si>
  <si>
    <t>CD8陽性T細胞誘導HIVワクチンの腸管感染防御能に関する研究</t>
    <phoneticPr fontId="5"/>
  </si>
  <si>
    <t>HIVエンベロープの治療標的構造研究を基盤とする新規治療薬探索　　</t>
    <phoneticPr fontId="5"/>
  </si>
  <si>
    <t>中高年期障害者の健康増進システムの開発に関する研究</t>
  </si>
  <si>
    <t>機能不全を考慮した温熱生理モデルにもとづく体温調節支援システムのユーザー指向型開発</t>
  </si>
  <si>
    <t>性差に基づく薬物療法の有効性・安全性の評価研究</t>
    <phoneticPr fontId="5"/>
  </si>
  <si>
    <t>医療介護情報の連結方法の検証とロジックの構築及び医療介護の地域差分析:効果的な医療-介護の二次データ活用システム構築のためのヘルスサービスリサーチ</t>
  </si>
  <si>
    <t>循環器病医療の適正化に資するための、 全国大規模データベースによるエビデンスの創出</t>
  </si>
  <si>
    <t>SS-MIX2を基礎とした大規模診療データの収集と利活用に関する研究</t>
  </si>
  <si>
    <t>B型肝炎ウイルス持続感染モデルを用いた病態解明及び創薬研究</t>
  </si>
  <si>
    <t>B型肝炎ウイルス（HBV）感染サイクル（生活環）で機能する宿主・ウイルス因子を標的とした新規抗HBV剤・HBV感染制御法の開発</t>
  </si>
  <si>
    <t>個別化医療に対応したゲノム編集技術による肝臓内HBVゲノムの完全不活化を目指した革新的治療法の包括的開発</t>
  </si>
  <si>
    <t>レポーターHBVを駆使したHBV複製解析および創薬研究</t>
  </si>
  <si>
    <t>SS-MIX2規格の診療情報を中心とした生涯保健情報統合基盤の構築と利活用に関する研究</t>
  </si>
  <si>
    <t>全国共同利用型国際標準化健康・医療情報の収集及び利活用に関する研究</t>
  </si>
  <si>
    <t>野生型と薬剤耐性B型肝炎ウイルスに強力な活性を発揮する新規治療薬の研究・開発</t>
  </si>
  <si>
    <t>多剤耐性HIV変異株に強力で高いCNS透過性を有する新規抗HIV薬の開発と実用化</t>
  </si>
  <si>
    <t>心不全の発症・重症化の高精度予測とそれに基づく最適な治療戦略の開発</t>
  </si>
  <si>
    <t>次世代抗Ｂ型肝炎ウイルス薬導出に向けた創薬研究</t>
  </si>
  <si>
    <t>アトピー性皮膚炎の個別化医療・予測医療実現に向けた、皮膚トランスクリプトーム解析研究</t>
    <phoneticPr fontId="5"/>
  </si>
  <si>
    <t>効率的なHBV増殖細胞系、動物モデル系の確立とそれらを用いたHBV治療法開発</t>
  </si>
  <si>
    <t>3130005005532</t>
  </si>
  <si>
    <t>A.(NPO)医療ﾈｯﾄﾜｰｸ支援ｾﾝﾀｰ</t>
    <phoneticPr fontId="5"/>
  </si>
  <si>
    <t>役務費</t>
  </si>
  <si>
    <t xml:space="preserve">「平成30年度 ICT関連事業 成果報告会（仮称）」運営支援業務 </t>
  </si>
  <si>
    <t xml:space="preserve">班会議情報共有システム機能追加 </t>
  </si>
  <si>
    <t>(NPO)医療ﾈｯﾄﾜｰｸ支援ｾﾝﾀｰ</t>
  </si>
  <si>
    <t>-</t>
  </si>
  <si>
    <t>一般競争契約
（最低価格）</t>
  </si>
  <si>
    <t>一般競争入札</t>
  </si>
  <si>
    <t>随意契約
（少額）</t>
  </si>
  <si>
    <t>少額随契(随契理由あり)</t>
  </si>
  <si>
    <t>(株)ﾃﾞｨｰﾜｰｸｽ</t>
  </si>
  <si>
    <t xml:space="preserve">「第四回肝炎等克服実用化研究事業公開報告会」運営支援業務 </t>
  </si>
  <si>
    <t>随意契約
（その他）</t>
  </si>
  <si>
    <t>不落随意契約</t>
  </si>
  <si>
    <t xml:space="preserve">｢平成30年度　臨床研究等ICT基盤構築・人工知能実装研究事業成果報告会｣　運営支援業務（事前開催準備） </t>
  </si>
  <si>
    <t>少額随契(見積合わせ)</t>
  </si>
  <si>
    <t>扶桑速記印刷(株)</t>
  </si>
  <si>
    <t xml:space="preserve">【年契】速記出張録音・テープ起こし（単価契約）　2月分　難病研究課 </t>
  </si>
  <si>
    <t xml:space="preserve">【年契】速記出張録音・テープ起こし（単価契約）　2月分　感染症研究課 </t>
  </si>
  <si>
    <t>日鉄日立ｼｽﾃﾑｴﾝｼﾞﾆｱﾘﾝｸﾞ(株)</t>
  </si>
  <si>
    <t xml:space="preserve">平成30年度AMEDオンライン課題評価システム運用保守 </t>
  </si>
  <si>
    <t>随意契約(入札基準額超)</t>
  </si>
  <si>
    <t xml:space="preserve">平成30年度AMEDオンライン課題評価システム機能拡張 </t>
  </si>
  <si>
    <t>Thien Ha International Tourism and Inves</t>
  </si>
  <si>
    <t xml:space="preserve">「第21回汎太平洋新興・再興感染症国際会議」会場（Ball room3）の借上 </t>
  </si>
  <si>
    <t>(株)ｽﾃｰｼﾞ</t>
  </si>
  <si>
    <t xml:space="preserve">「生活習慣病・難治性疾患に関する合同成果報告会（仮称）」運営業務 </t>
  </si>
  <si>
    <t>ﾈｲﾁｬｰ･ｼﾞｬﾊﾟﾝ(株)</t>
  </si>
  <si>
    <t xml:space="preserve">AMEDレビューア候補者提案査読等依頼支援業務　10～12月分 </t>
  </si>
  <si>
    <t>一般競争契約
（総合評価）</t>
  </si>
  <si>
    <t>(株)ﾏｯｸｽﾊﾟｰﾄ</t>
  </si>
  <si>
    <t xml:space="preserve">「肝炎等克服緊急対策研究事業 平成30年度採択課題キックオフミーティング」会場借上げ </t>
  </si>
  <si>
    <t>(株)JTBｺﾐｭﾆｹｰｼｮﾝﾃﾞｻﾞｲﾝ</t>
  </si>
  <si>
    <t xml:space="preserve">平成30年度各種会議運営支援業務 </t>
  </si>
  <si>
    <t>ｲｲﾉﾎｰﾙ(株)</t>
  </si>
  <si>
    <t xml:space="preserve">平成30年度　肝炎等克服実用化研究事業　公開報告会（仮称）会場借上げ </t>
  </si>
  <si>
    <t>電気加熱式たばこ喫煙者および受動喫煙者の健康影響の評価法の開発研究</t>
    <phoneticPr fontId="5"/>
  </si>
  <si>
    <t>国立大学法人東京大学</t>
    <phoneticPr fontId="5"/>
  </si>
  <si>
    <t>C.国立大学法人東京大学</t>
    <phoneticPr fontId="5"/>
  </si>
  <si>
    <t>国立感染症研究所</t>
    <phoneticPr fontId="5"/>
  </si>
  <si>
    <t>B.国立感染症研究所</t>
    <phoneticPr fontId="5"/>
  </si>
  <si>
    <t>旅費</t>
  </si>
  <si>
    <t>人件費・謝金</t>
  </si>
  <si>
    <t>印刷費・外注費等</t>
  </si>
  <si>
    <t>研究遂行に関連して必要な経費</t>
  </si>
  <si>
    <t>物件費</t>
  </si>
  <si>
    <t>その他</t>
  </si>
  <si>
    <t>間接経費</t>
  </si>
  <si>
    <t>画像診断ナショナルデータベース実現のための開発研究</t>
    <phoneticPr fontId="5"/>
  </si>
  <si>
    <t>NDBデータによる理想的な健康医療ビッグデータ活用モデルの確立に関する研究</t>
    <phoneticPr fontId="5"/>
  </si>
  <si>
    <t xml:space="preserve">平成30年度　肝炎等克服実用化研究事業　公開報告会（仮称）会場借上げ </t>
    <phoneticPr fontId="5"/>
  </si>
  <si>
    <t>研究機器等の購入費用</t>
    <phoneticPr fontId="5"/>
  </si>
  <si>
    <t>-</t>
    <phoneticPr fontId="5"/>
  </si>
  <si>
    <t>ウイルス性肝疾患を含む代謝関連肝がん発生の病態解明に関する研究</t>
    <phoneticPr fontId="5"/>
  </si>
  <si>
    <t>10,949/509</t>
    <phoneticPr fontId="5"/>
  </si>
  <si>
    <t>-</t>
    <phoneticPr fontId="5"/>
  </si>
  <si>
    <t>-</t>
    <phoneticPr fontId="5"/>
  </si>
  <si>
    <t>-</t>
    <phoneticPr fontId="5"/>
  </si>
  <si>
    <t>-</t>
    <phoneticPr fontId="5"/>
  </si>
  <si>
    <t>-</t>
    <phoneticPr fontId="5"/>
  </si>
  <si>
    <t>-</t>
    <phoneticPr fontId="5"/>
  </si>
  <si>
    <t>-</t>
    <phoneticPr fontId="5"/>
  </si>
  <si>
    <t>※国立研究開発法人　日本医療研究開発機構　（ＡＭＥＤ）の「資金の流れ」については当該機構の支出ベースで記載</t>
    <rPh sb="1" eb="3">
      <t>コクリツ</t>
    </rPh>
    <rPh sb="29" eb="31">
      <t>シキン</t>
    </rPh>
    <rPh sb="32" eb="33">
      <t>ナガ</t>
    </rPh>
    <rPh sb="40" eb="42">
      <t>トウガイ</t>
    </rPh>
    <rPh sb="42" eb="44">
      <t>キコウ</t>
    </rPh>
    <rPh sb="45" eb="47">
      <t>シシュツ</t>
    </rPh>
    <rPh sb="51" eb="53">
      <t>キサイ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</si>
  <si>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</si>
  <si>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</si>
  <si>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</si>
  <si>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</si>
  <si>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</si>
  <si>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</si>
  <si>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</si>
  <si>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</si>
  <si>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</si>
  <si>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</si>
  <si>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・「第５期科学技術基本計画」（平成２８年１月２２日閣議決定）
・「国の研究開発評価に関する大綱的指針」（平成２８年１２月２１日内閣総理大臣決定）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rPh sb="45" eb="47">
      <t>タイコウ</t>
    </rPh>
    <phoneticPr fontId="5"/>
  </si>
  <si>
    <t>多岐にわたる疾患等に対し、先制医療や新たな医薬品や診断・治療方法の開発、医療機器等の開発を目的とする。</t>
    <rPh sb="45" eb="47">
      <t>モクテキ</t>
    </rPh>
    <phoneticPr fontId="5"/>
  </si>
  <si>
    <t xml:space="preserve">運営支援業務 </t>
    <phoneticPr fontId="5"/>
  </si>
  <si>
    <t>システム保守</t>
    <phoneticPr fontId="5"/>
  </si>
  <si>
    <t xml:space="preserve">システム機能追加 </t>
    <phoneticPr fontId="5"/>
  </si>
  <si>
    <t xml:space="preserve">情報の収集及び整理作業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</si>
</sst>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52917</xdr:colOff>
      <xdr:row>12</xdr:row>
      <xdr:rowOff>0</xdr:rowOff>
    </xdr:from>
    <xdr:to>
      <xdr:col>21</xdr:col>
      <xdr:colOff>190500</xdr:colOff>
      <xdr:row>13</xdr:row>
      <xdr:rowOff>15563</xdr:rowOff>
    </xdr:to>
    <xdr:sp macro="" textlink="">
      <xdr:nvSpPr>
        <xdr:cNvPr id="3" name="正方形/長方形 2"/>
        <xdr:cNvSpPr/>
      </xdr:nvSpPr>
      <xdr:spPr>
        <a:xfrm>
          <a:off x="3270250" y="5884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47,759</a:t>
          </a:r>
          <a:r>
            <a:rPr kumimoji="1" lang="ja-JP" altLang="en-US" sz="1100">
              <a:solidFill>
                <a:schemeClr val="tx1"/>
              </a:solidFill>
            </a:rPr>
            <a:t>の内数</a:t>
          </a:r>
          <a:endParaRPr kumimoji="1" lang="ja-JP" altLang="en-US" sz="1100"/>
        </a:p>
      </xdr:txBody>
    </xdr:sp>
    <xdr:clientData/>
  </xdr:twoCellAnchor>
  <xdr:twoCellAnchor>
    <xdr:from>
      <xdr:col>16</xdr:col>
      <xdr:colOff>74084</xdr:colOff>
      <xdr:row>13</xdr:row>
      <xdr:rowOff>10583</xdr:rowOff>
    </xdr:from>
    <xdr:to>
      <xdr:col>22</xdr:col>
      <xdr:colOff>10584</xdr:colOff>
      <xdr:row>14</xdr:row>
      <xdr:rowOff>26146</xdr:rowOff>
    </xdr:to>
    <xdr:sp macro="" textlink="">
      <xdr:nvSpPr>
        <xdr:cNvPr id="5" name="正方形/長方形 4"/>
        <xdr:cNvSpPr/>
      </xdr:nvSpPr>
      <xdr:spPr>
        <a:xfrm>
          <a:off x="3291417" y="6159500"/>
          <a:ext cx="1143000" cy="2801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5,844</a:t>
          </a:r>
          <a:r>
            <a:rPr kumimoji="1" lang="ja-JP" altLang="en-US" sz="1100">
              <a:solidFill>
                <a:schemeClr val="tx1"/>
              </a:solidFill>
            </a:rPr>
            <a:t>の内数</a:t>
          </a:r>
          <a:endParaRPr kumimoji="1" lang="ja-JP" altLang="en-US" sz="1100"/>
        </a:p>
      </xdr:txBody>
    </xdr:sp>
    <xdr:clientData/>
  </xdr:twoCellAnchor>
  <xdr:twoCellAnchor>
    <xdr:from>
      <xdr:col>16</xdr:col>
      <xdr:colOff>31751</xdr:colOff>
      <xdr:row>16</xdr:row>
      <xdr:rowOff>31750</xdr:rowOff>
    </xdr:from>
    <xdr:to>
      <xdr:col>21</xdr:col>
      <xdr:colOff>169334</xdr:colOff>
      <xdr:row>16</xdr:row>
      <xdr:rowOff>311897</xdr:rowOff>
    </xdr:to>
    <xdr:sp macro="" textlink="">
      <xdr:nvSpPr>
        <xdr:cNvPr id="6" name="正方形/長方形 5"/>
        <xdr:cNvSpPr/>
      </xdr:nvSpPr>
      <xdr:spPr>
        <a:xfrm>
          <a:off x="3249084" y="6974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9,839</a:t>
          </a:r>
          <a:r>
            <a:rPr kumimoji="1" lang="ja-JP" altLang="en-US" sz="1100">
              <a:solidFill>
                <a:schemeClr val="tx1"/>
              </a:solidFill>
            </a:rPr>
            <a:t>の内数</a:t>
          </a:r>
          <a:endParaRPr kumimoji="1" lang="ja-JP" altLang="en-US" sz="1100"/>
        </a:p>
      </xdr:txBody>
    </xdr:sp>
    <xdr:clientData/>
  </xdr:twoCellAnchor>
  <xdr:twoCellAnchor>
    <xdr:from>
      <xdr:col>15</xdr:col>
      <xdr:colOff>190500</xdr:colOff>
      <xdr:row>17</xdr:row>
      <xdr:rowOff>63500</xdr:rowOff>
    </xdr:from>
    <xdr:to>
      <xdr:col>21</xdr:col>
      <xdr:colOff>127000</xdr:colOff>
      <xdr:row>17</xdr:row>
      <xdr:rowOff>265207</xdr:rowOff>
    </xdr:to>
    <xdr:sp macro="" textlink="">
      <xdr:nvSpPr>
        <xdr:cNvPr id="7" name="正方形/長方形 6"/>
        <xdr:cNvSpPr/>
      </xdr:nvSpPr>
      <xdr:spPr>
        <a:xfrm>
          <a:off x="3206750" y="732366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23</xdr:col>
      <xdr:colOff>10582</xdr:colOff>
      <xdr:row>12</xdr:row>
      <xdr:rowOff>0</xdr:rowOff>
    </xdr:from>
    <xdr:to>
      <xdr:col>28</xdr:col>
      <xdr:colOff>148166</xdr:colOff>
      <xdr:row>13</xdr:row>
      <xdr:rowOff>15563</xdr:rowOff>
    </xdr:to>
    <xdr:sp macro="" textlink="">
      <xdr:nvSpPr>
        <xdr:cNvPr id="8" name="正方形/長方形 7"/>
        <xdr:cNvSpPr/>
      </xdr:nvSpPr>
      <xdr:spPr>
        <a:xfrm>
          <a:off x="4635499" y="5884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23</xdr:col>
      <xdr:colOff>52916</xdr:colOff>
      <xdr:row>13</xdr:row>
      <xdr:rowOff>10583</xdr:rowOff>
    </xdr:from>
    <xdr:to>
      <xdr:col>28</xdr:col>
      <xdr:colOff>63500</xdr:colOff>
      <xdr:row>14</xdr:row>
      <xdr:rowOff>26146</xdr:rowOff>
    </xdr:to>
    <xdr:sp macro="" textlink="">
      <xdr:nvSpPr>
        <xdr:cNvPr id="9" name="正方形/長方形 8"/>
        <xdr:cNvSpPr/>
      </xdr:nvSpPr>
      <xdr:spPr>
        <a:xfrm>
          <a:off x="4677833" y="6159500"/>
          <a:ext cx="1016000" cy="2801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23</xdr:col>
      <xdr:colOff>84666</xdr:colOff>
      <xdr:row>16</xdr:row>
      <xdr:rowOff>31750</xdr:rowOff>
    </xdr:from>
    <xdr:to>
      <xdr:col>29</xdr:col>
      <xdr:colOff>21166</xdr:colOff>
      <xdr:row>16</xdr:row>
      <xdr:rowOff>311897</xdr:rowOff>
    </xdr:to>
    <xdr:sp macro="" textlink="">
      <xdr:nvSpPr>
        <xdr:cNvPr id="10" name="正方形/長方形 9"/>
        <xdr:cNvSpPr/>
      </xdr:nvSpPr>
      <xdr:spPr>
        <a:xfrm>
          <a:off x="4709583" y="6974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22</xdr:col>
      <xdr:colOff>169334</xdr:colOff>
      <xdr:row>17</xdr:row>
      <xdr:rowOff>42333</xdr:rowOff>
    </xdr:from>
    <xdr:to>
      <xdr:col>28</xdr:col>
      <xdr:colOff>105834</xdr:colOff>
      <xdr:row>17</xdr:row>
      <xdr:rowOff>244040</xdr:rowOff>
    </xdr:to>
    <xdr:sp macro="" textlink="">
      <xdr:nvSpPr>
        <xdr:cNvPr id="11" name="正方形/長方形 10"/>
        <xdr:cNvSpPr/>
      </xdr:nvSpPr>
      <xdr:spPr>
        <a:xfrm>
          <a:off x="4593167" y="730250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30</xdr:col>
      <xdr:colOff>31750</xdr:colOff>
      <xdr:row>12</xdr:row>
      <xdr:rowOff>21167</xdr:rowOff>
    </xdr:from>
    <xdr:to>
      <xdr:col>35</xdr:col>
      <xdr:colOff>169333</xdr:colOff>
      <xdr:row>13</xdr:row>
      <xdr:rowOff>36730</xdr:rowOff>
    </xdr:to>
    <xdr:sp macro="" textlink="">
      <xdr:nvSpPr>
        <xdr:cNvPr id="12" name="正方形/長方形 11"/>
        <xdr:cNvSpPr/>
      </xdr:nvSpPr>
      <xdr:spPr>
        <a:xfrm>
          <a:off x="6064250" y="59055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29</xdr:col>
      <xdr:colOff>127000</xdr:colOff>
      <xdr:row>17</xdr:row>
      <xdr:rowOff>52917</xdr:rowOff>
    </xdr:from>
    <xdr:to>
      <xdr:col>35</xdr:col>
      <xdr:colOff>63500</xdr:colOff>
      <xdr:row>17</xdr:row>
      <xdr:rowOff>254624</xdr:rowOff>
    </xdr:to>
    <xdr:sp macro="" textlink="">
      <xdr:nvSpPr>
        <xdr:cNvPr id="13" name="正方形/長方形 12"/>
        <xdr:cNvSpPr/>
      </xdr:nvSpPr>
      <xdr:spPr>
        <a:xfrm>
          <a:off x="5958417" y="7313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30</xdr:col>
      <xdr:colOff>31750</xdr:colOff>
      <xdr:row>16</xdr:row>
      <xdr:rowOff>31750</xdr:rowOff>
    </xdr:from>
    <xdr:to>
      <xdr:col>35</xdr:col>
      <xdr:colOff>169333</xdr:colOff>
      <xdr:row>16</xdr:row>
      <xdr:rowOff>311897</xdr:rowOff>
    </xdr:to>
    <xdr:sp macro="" textlink="">
      <xdr:nvSpPr>
        <xdr:cNvPr id="14" name="正方形/長方形 13"/>
        <xdr:cNvSpPr/>
      </xdr:nvSpPr>
      <xdr:spPr>
        <a:xfrm>
          <a:off x="6064250" y="6974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7,180</a:t>
          </a:r>
          <a:r>
            <a:rPr kumimoji="1" lang="ja-JP" altLang="en-US" sz="1100">
              <a:solidFill>
                <a:schemeClr val="tx1"/>
              </a:solidFill>
            </a:rPr>
            <a:t>の内数</a:t>
          </a:r>
          <a:endParaRPr kumimoji="1" lang="ja-JP" altLang="en-US" sz="1100"/>
        </a:p>
      </xdr:txBody>
    </xdr:sp>
    <xdr:clientData/>
  </xdr:twoCellAnchor>
  <xdr:twoCellAnchor>
    <xdr:from>
      <xdr:col>37</xdr:col>
      <xdr:colOff>63500</xdr:colOff>
      <xdr:row>12</xdr:row>
      <xdr:rowOff>10584</xdr:rowOff>
    </xdr:from>
    <xdr:to>
      <xdr:col>43</xdr:col>
      <xdr:colOff>0</xdr:colOff>
      <xdr:row>13</xdr:row>
      <xdr:rowOff>26147</xdr:rowOff>
    </xdr:to>
    <xdr:sp macro="" textlink="">
      <xdr:nvSpPr>
        <xdr:cNvPr id="15" name="正方形/長方形 14"/>
        <xdr:cNvSpPr/>
      </xdr:nvSpPr>
      <xdr:spPr>
        <a:xfrm>
          <a:off x="7503583" y="58949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36</xdr:col>
      <xdr:colOff>169333</xdr:colOff>
      <xdr:row>17</xdr:row>
      <xdr:rowOff>52917</xdr:rowOff>
    </xdr:from>
    <xdr:to>
      <xdr:col>42</xdr:col>
      <xdr:colOff>105833</xdr:colOff>
      <xdr:row>17</xdr:row>
      <xdr:rowOff>254624</xdr:rowOff>
    </xdr:to>
    <xdr:sp macro="" textlink="">
      <xdr:nvSpPr>
        <xdr:cNvPr id="16" name="正方形/長方形 15"/>
        <xdr:cNvSpPr/>
      </xdr:nvSpPr>
      <xdr:spPr>
        <a:xfrm>
          <a:off x="7408333" y="7313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148166</xdr:colOff>
      <xdr:row>19</xdr:row>
      <xdr:rowOff>52917</xdr:rowOff>
    </xdr:from>
    <xdr:to>
      <xdr:col>21</xdr:col>
      <xdr:colOff>84666</xdr:colOff>
      <xdr:row>19</xdr:row>
      <xdr:rowOff>254624</xdr:rowOff>
    </xdr:to>
    <xdr:sp macro="" textlink="">
      <xdr:nvSpPr>
        <xdr:cNvPr id="17" name="正方形/長方形 16"/>
        <xdr:cNvSpPr/>
      </xdr:nvSpPr>
      <xdr:spPr>
        <a:xfrm>
          <a:off x="3164416" y="7948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148167</xdr:colOff>
      <xdr:row>19</xdr:row>
      <xdr:rowOff>52917</xdr:rowOff>
    </xdr:from>
    <xdr:to>
      <xdr:col>28</xdr:col>
      <xdr:colOff>84667</xdr:colOff>
      <xdr:row>19</xdr:row>
      <xdr:rowOff>254624</xdr:rowOff>
    </xdr:to>
    <xdr:sp macro="" textlink="">
      <xdr:nvSpPr>
        <xdr:cNvPr id="18" name="正方形/長方形 17"/>
        <xdr:cNvSpPr/>
      </xdr:nvSpPr>
      <xdr:spPr>
        <a:xfrm>
          <a:off x="4572000" y="7948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29</xdr:col>
      <xdr:colOff>148167</xdr:colOff>
      <xdr:row>19</xdr:row>
      <xdr:rowOff>42333</xdr:rowOff>
    </xdr:from>
    <xdr:to>
      <xdr:col>35</xdr:col>
      <xdr:colOff>84667</xdr:colOff>
      <xdr:row>19</xdr:row>
      <xdr:rowOff>244040</xdr:rowOff>
    </xdr:to>
    <xdr:sp macro="" textlink="">
      <xdr:nvSpPr>
        <xdr:cNvPr id="19" name="正方形/長方形 18"/>
        <xdr:cNvSpPr/>
      </xdr:nvSpPr>
      <xdr:spPr>
        <a:xfrm>
          <a:off x="5979584" y="793750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190500</xdr:colOff>
      <xdr:row>22</xdr:row>
      <xdr:rowOff>31750</xdr:rowOff>
    </xdr:from>
    <xdr:to>
      <xdr:col>21</xdr:col>
      <xdr:colOff>127000</xdr:colOff>
      <xdr:row>22</xdr:row>
      <xdr:rowOff>311897</xdr:rowOff>
    </xdr:to>
    <xdr:sp macro="" textlink="">
      <xdr:nvSpPr>
        <xdr:cNvPr id="20" name="正方形/長方形 19"/>
        <xdr:cNvSpPr/>
      </xdr:nvSpPr>
      <xdr:spPr>
        <a:xfrm>
          <a:off x="3206750" y="88159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39,184</a:t>
          </a:r>
          <a:r>
            <a:rPr kumimoji="1" lang="ja-JP" altLang="en-US" sz="1100">
              <a:solidFill>
                <a:schemeClr val="tx1"/>
              </a:solidFill>
            </a:rPr>
            <a:t>の内数</a:t>
          </a:r>
          <a:endParaRPr kumimoji="1" lang="ja-JP" altLang="en-US" sz="1100"/>
        </a:p>
      </xdr:txBody>
    </xdr:sp>
    <xdr:clientData/>
  </xdr:twoCellAnchor>
  <xdr:twoCellAnchor>
    <xdr:from>
      <xdr:col>15</xdr:col>
      <xdr:colOff>179917</xdr:colOff>
      <xdr:row>23</xdr:row>
      <xdr:rowOff>42334</xdr:rowOff>
    </xdr:from>
    <xdr:to>
      <xdr:col>21</xdr:col>
      <xdr:colOff>116417</xdr:colOff>
      <xdr:row>23</xdr:row>
      <xdr:rowOff>322481</xdr:rowOff>
    </xdr:to>
    <xdr:sp macro="" textlink="">
      <xdr:nvSpPr>
        <xdr:cNvPr id="21" name="正方形/長方形 20"/>
        <xdr:cNvSpPr/>
      </xdr:nvSpPr>
      <xdr:spPr>
        <a:xfrm>
          <a:off x="3196167" y="9154584"/>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7,766</a:t>
          </a:r>
          <a:r>
            <a:rPr kumimoji="1" lang="ja-JP" altLang="en-US" sz="1100">
              <a:solidFill>
                <a:schemeClr val="tx1"/>
              </a:solidFill>
            </a:rPr>
            <a:t>の内数</a:t>
          </a:r>
          <a:endParaRPr kumimoji="1" lang="ja-JP" altLang="en-US" sz="1100"/>
        </a:p>
      </xdr:txBody>
    </xdr:sp>
    <xdr:clientData/>
  </xdr:twoCellAnchor>
  <xdr:twoCellAnchor>
    <xdr:from>
      <xdr:col>15</xdr:col>
      <xdr:colOff>190500</xdr:colOff>
      <xdr:row>28</xdr:row>
      <xdr:rowOff>42334</xdr:rowOff>
    </xdr:from>
    <xdr:to>
      <xdr:col>21</xdr:col>
      <xdr:colOff>127000</xdr:colOff>
      <xdr:row>28</xdr:row>
      <xdr:rowOff>322481</xdr:rowOff>
    </xdr:to>
    <xdr:sp macro="" textlink="">
      <xdr:nvSpPr>
        <xdr:cNvPr id="22" name="正方形/長方形 21"/>
        <xdr:cNvSpPr/>
      </xdr:nvSpPr>
      <xdr:spPr>
        <a:xfrm>
          <a:off x="3206750" y="9482667"/>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30</xdr:col>
      <xdr:colOff>116416</xdr:colOff>
      <xdr:row>86</xdr:row>
      <xdr:rowOff>137583</xdr:rowOff>
    </xdr:from>
    <xdr:to>
      <xdr:col>34</xdr:col>
      <xdr:colOff>39718</xdr:colOff>
      <xdr:row>86</xdr:row>
      <xdr:rowOff>342277</xdr:rowOff>
    </xdr:to>
    <xdr:sp macro="" textlink="">
      <xdr:nvSpPr>
        <xdr:cNvPr id="28" name="正方形/長方形 27"/>
        <xdr:cNvSpPr/>
      </xdr:nvSpPr>
      <xdr:spPr>
        <a:xfrm>
          <a:off x="6148916" y="24140583"/>
          <a:ext cx="727635" cy="2046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Ａ</a:t>
          </a:r>
          <a:endParaRPr kumimoji="1" lang="en-US" altLang="ja-JP" sz="1100">
            <a:solidFill>
              <a:sysClr val="windowText" lastClr="000000"/>
            </a:solidFill>
          </a:endParaRPr>
        </a:p>
      </xdr:txBody>
    </xdr:sp>
    <xdr:clientData/>
  </xdr:twoCellAnchor>
  <xdr:twoCellAnchor>
    <xdr:from>
      <xdr:col>38</xdr:col>
      <xdr:colOff>137584</xdr:colOff>
      <xdr:row>86</xdr:row>
      <xdr:rowOff>137584</xdr:rowOff>
    </xdr:from>
    <xdr:to>
      <xdr:col>42</xdr:col>
      <xdr:colOff>60886</xdr:colOff>
      <xdr:row>86</xdr:row>
      <xdr:rowOff>494678</xdr:rowOff>
    </xdr:to>
    <xdr:sp macro="" textlink="">
      <xdr:nvSpPr>
        <xdr:cNvPr id="29" name="正方形/長方形 28"/>
        <xdr:cNvSpPr/>
      </xdr:nvSpPr>
      <xdr:spPr>
        <a:xfrm>
          <a:off x="7778751" y="24140584"/>
          <a:ext cx="727635" cy="3570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endParaRPr kumimoji="1" lang="en-US" altLang="ja-JP" sz="1100">
            <a:solidFill>
              <a:sysClr val="windowText" lastClr="000000"/>
            </a:solidFill>
          </a:endParaRPr>
        </a:p>
      </xdr:txBody>
    </xdr:sp>
    <xdr:clientData/>
  </xdr:twoCellAnchor>
  <xdr:twoCellAnchor>
    <xdr:from>
      <xdr:col>30</xdr:col>
      <xdr:colOff>0</xdr:colOff>
      <xdr:row>87</xdr:row>
      <xdr:rowOff>137584</xdr:rowOff>
    </xdr:from>
    <xdr:to>
      <xdr:col>34</xdr:col>
      <xdr:colOff>179917</xdr:colOff>
      <xdr:row>87</xdr:row>
      <xdr:rowOff>497416</xdr:rowOff>
    </xdr:to>
    <xdr:sp macro="" textlink="">
      <xdr:nvSpPr>
        <xdr:cNvPr id="30" name="正方形/長方形 29"/>
        <xdr:cNvSpPr/>
      </xdr:nvSpPr>
      <xdr:spPr>
        <a:xfrm>
          <a:off x="6032500" y="24648584"/>
          <a:ext cx="984250" cy="359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en-US" altLang="ja-JP" sz="1100">
              <a:solidFill>
                <a:sysClr val="windowText" lastClr="000000"/>
              </a:solidFill>
            </a:rPr>
            <a:t>B</a:t>
          </a:r>
          <a:r>
            <a:rPr kumimoji="1" lang="ja-JP" altLang="en-US" sz="1100">
              <a:solidFill>
                <a:sysClr val="windowText" lastClr="000000"/>
              </a:solidFill>
            </a:rPr>
            <a:t>以上</a:t>
          </a:r>
          <a:endParaRPr kumimoji="1" lang="en-US" altLang="ja-JP" sz="1100">
            <a:solidFill>
              <a:sysClr val="windowText" lastClr="000000"/>
            </a:solidFill>
          </a:endParaRPr>
        </a:p>
      </xdr:txBody>
    </xdr:sp>
    <xdr:clientData/>
  </xdr:twoCellAnchor>
  <xdr:twoCellAnchor>
    <xdr:from>
      <xdr:col>33</xdr:col>
      <xdr:colOff>190500</xdr:colOff>
      <xdr:row>87</xdr:row>
      <xdr:rowOff>148167</xdr:rowOff>
    </xdr:from>
    <xdr:to>
      <xdr:col>38</xdr:col>
      <xdr:colOff>169333</xdr:colOff>
      <xdr:row>87</xdr:row>
      <xdr:rowOff>507999</xdr:rowOff>
    </xdr:to>
    <xdr:sp macro="" textlink="">
      <xdr:nvSpPr>
        <xdr:cNvPr id="37" name="正方形/長方形 36"/>
        <xdr:cNvSpPr/>
      </xdr:nvSpPr>
      <xdr:spPr>
        <a:xfrm>
          <a:off x="6826250" y="24659167"/>
          <a:ext cx="984250" cy="359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en-US" altLang="ja-JP" sz="1100">
              <a:solidFill>
                <a:sysClr val="windowText" lastClr="000000"/>
              </a:solidFill>
            </a:rPr>
            <a:t>B</a:t>
          </a:r>
          <a:r>
            <a:rPr kumimoji="1" lang="ja-JP" altLang="en-US" sz="1100">
              <a:solidFill>
                <a:sysClr val="windowText" lastClr="000000"/>
              </a:solidFill>
            </a:rPr>
            <a:t>以上</a:t>
          </a:r>
          <a:endParaRPr kumimoji="1" lang="en-US" altLang="ja-JP" sz="1100">
            <a:solidFill>
              <a:sysClr val="windowText" lastClr="000000"/>
            </a:solidFill>
          </a:endParaRPr>
        </a:p>
      </xdr:txBody>
    </xdr:sp>
    <xdr:clientData/>
  </xdr:twoCellAnchor>
  <xdr:twoCellAnchor>
    <xdr:from>
      <xdr:col>37</xdr:col>
      <xdr:colOff>179917</xdr:colOff>
      <xdr:row>87</xdr:row>
      <xdr:rowOff>169333</xdr:rowOff>
    </xdr:from>
    <xdr:to>
      <xdr:col>42</xdr:col>
      <xdr:colOff>158750</xdr:colOff>
      <xdr:row>88</xdr:row>
      <xdr:rowOff>21165</xdr:rowOff>
    </xdr:to>
    <xdr:sp macro="" textlink="">
      <xdr:nvSpPr>
        <xdr:cNvPr id="38" name="正方形/長方形 37"/>
        <xdr:cNvSpPr/>
      </xdr:nvSpPr>
      <xdr:spPr>
        <a:xfrm>
          <a:off x="7620000" y="24680333"/>
          <a:ext cx="984250" cy="359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en-US" altLang="ja-JP" sz="1100">
              <a:solidFill>
                <a:sysClr val="windowText" lastClr="000000"/>
              </a:solidFill>
            </a:rPr>
            <a:t>B</a:t>
          </a:r>
          <a:r>
            <a:rPr kumimoji="1" lang="ja-JP" altLang="en-US" sz="1100">
              <a:solidFill>
                <a:sysClr val="windowText" lastClr="000000"/>
              </a:solidFill>
            </a:rPr>
            <a:t>以上</a:t>
          </a:r>
          <a:endParaRPr kumimoji="1" lang="en-US" altLang="ja-JP" sz="1100">
            <a:solidFill>
              <a:sysClr val="windowText" lastClr="000000"/>
            </a:solidFill>
          </a:endParaRPr>
        </a:p>
      </xdr:txBody>
    </xdr:sp>
    <xdr:clientData/>
  </xdr:twoCellAnchor>
  <xdr:twoCellAnchor>
    <xdr:from>
      <xdr:col>46</xdr:col>
      <xdr:colOff>127000</xdr:colOff>
      <xdr:row>87</xdr:row>
      <xdr:rowOff>148167</xdr:rowOff>
    </xdr:from>
    <xdr:to>
      <xdr:col>50</xdr:col>
      <xdr:colOff>0</xdr:colOff>
      <xdr:row>87</xdr:row>
      <xdr:rowOff>507999</xdr:rowOff>
    </xdr:to>
    <xdr:sp macro="" textlink="">
      <xdr:nvSpPr>
        <xdr:cNvPr id="39" name="正方形/長方形 38"/>
        <xdr:cNvSpPr/>
      </xdr:nvSpPr>
      <xdr:spPr>
        <a:xfrm>
          <a:off x="9376833" y="24659167"/>
          <a:ext cx="984250" cy="359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en-US" altLang="ja-JP" sz="1100">
              <a:solidFill>
                <a:sysClr val="windowText" lastClr="000000"/>
              </a:solidFill>
            </a:rPr>
            <a:t>B</a:t>
          </a:r>
          <a:r>
            <a:rPr kumimoji="1" lang="ja-JP" altLang="en-US" sz="1100">
              <a:solidFill>
                <a:sysClr val="windowText" lastClr="000000"/>
              </a:solidFill>
            </a:rPr>
            <a:t>以上</a:t>
          </a:r>
          <a:endParaRPr kumimoji="1" lang="en-US" altLang="ja-JP" sz="1100">
            <a:solidFill>
              <a:sysClr val="windowText" lastClr="000000"/>
            </a:solidFill>
          </a:endParaRPr>
        </a:p>
      </xdr:txBody>
    </xdr:sp>
    <xdr:clientData/>
  </xdr:twoCellAnchor>
  <xdr:twoCellAnchor>
    <xdr:from>
      <xdr:col>6</xdr:col>
      <xdr:colOff>74083</xdr:colOff>
      <xdr:row>740</xdr:row>
      <xdr:rowOff>201083</xdr:rowOff>
    </xdr:from>
    <xdr:to>
      <xdr:col>49</xdr:col>
      <xdr:colOff>235324</xdr:colOff>
      <xdr:row>762</xdr:row>
      <xdr:rowOff>210459</xdr:rowOff>
    </xdr:to>
    <xdr:grpSp>
      <xdr:nvGrpSpPr>
        <xdr:cNvPr id="31" name="グループ化 30"/>
        <xdr:cNvGrpSpPr/>
      </xdr:nvGrpSpPr>
      <xdr:grpSpPr>
        <a:xfrm>
          <a:off x="1293283" y="57820983"/>
          <a:ext cx="8898841" cy="8759676"/>
          <a:chOff x="1467971" y="54673500"/>
          <a:chExt cx="8807824" cy="8992758"/>
        </a:xfrm>
      </xdr:grpSpPr>
      <xdr:sp macro="" textlink="">
        <xdr:nvSpPr>
          <xdr:cNvPr id="32" name="正方形/長方形 31"/>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11,312</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3" name="下矢印 32"/>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4" name="グループ化 33"/>
          <xdr:cNvGrpSpPr/>
        </xdr:nvGrpSpPr>
        <xdr:grpSpPr>
          <a:xfrm>
            <a:off x="2921934" y="57587030"/>
            <a:ext cx="5692588" cy="1860178"/>
            <a:chOff x="2700618" y="230829971"/>
            <a:chExt cx="5692588" cy="1860178"/>
          </a:xfrm>
        </xdr:grpSpPr>
        <xdr:sp macro="" textlink="">
          <xdr:nvSpPr>
            <xdr:cNvPr id="57" name="正方形/長方形 56"/>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11,265</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（保健衛生医療調査等事業費補助金を含む）</a:t>
              </a:r>
              <a:endPar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8" name="テキスト ボックス 57"/>
            <xdr:cNvSpPr txBox="1"/>
          </xdr:nvSpPr>
          <xdr:spPr>
            <a:xfrm>
              <a:off x="4695262" y="230829971"/>
              <a:ext cx="1739714" cy="48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5" name="グループ化 34"/>
          <xdr:cNvGrpSpPr/>
        </xdr:nvGrpSpPr>
        <xdr:grpSpPr>
          <a:xfrm>
            <a:off x="2927537" y="59517995"/>
            <a:ext cx="5681383" cy="1109381"/>
            <a:chOff x="2823882" y="232604054"/>
            <a:chExt cx="5681383" cy="1109381"/>
          </a:xfrm>
        </xdr:grpSpPr>
        <xdr:sp macro="" textlink="">
          <xdr:nvSpPr>
            <xdr:cNvPr id="53" name="下矢印 52"/>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4" name="下矢印 53"/>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 name="下矢印 54"/>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6" name="正方形/長方形 55"/>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36" name="グループ化 35"/>
          <xdr:cNvGrpSpPr/>
        </xdr:nvGrpSpPr>
        <xdr:grpSpPr>
          <a:xfrm>
            <a:off x="1467971" y="60681137"/>
            <a:ext cx="2610971" cy="2385549"/>
            <a:chOff x="1255058" y="233733597"/>
            <a:chExt cx="2610971" cy="2385548"/>
          </a:xfrm>
        </xdr:grpSpPr>
        <xdr:sp macro="" textlink="">
          <xdr:nvSpPr>
            <xdr:cNvPr id="51" name="正方形/長方形 50"/>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30</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2" name="テキスト ボックス 51"/>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40" name="グループ化 39"/>
          <xdr:cNvGrpSpPr/>
        </xdr:nvGrpSpPr>
        <xdr:grpSpPr>
          <a:xfrm>
            <a:off x="4216211" y="60937588"/>
            <a:ext cx="3033991" cy="2130600"/>
            <a:chOff x="3978086" y="233990029"/>
            <a:chExt cx="3033991" cy="2130599"/>
          </a:xfrm>
        </xdr:grpSpPr>
        <xdr:sp macro="" textlink="">
          <xdr:nvSpPr>
            <xdr:cNvPr id="49" name="正方形/長方形 48"/>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504</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63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0" name="テキスト ボックス 49"/>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随意契約（公募等）・間接補助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41" name="グループ化 40"/>
          <xdr:cNvGrpSpPr/>
        </xdr:nvGrpSpPr>
        <xdr:grpSpPr>
          <a:xfrm>
            <a:off x="7295030" y="60937588"/>
            <a:ext cx="2812676" cy="2130600"/>
            <a:chOff x="7082117" y="233990029"/>
            <a:chExt cx="2812676" cy="2130599"/>
          </a:xfrm>
        </xdr:grpSpPr>
        <xdr:sp macro="" textlink="">
          <xdr:nvSpPr>
            <xdr:cNvPr id="47" name="正方形/長方形 46"/>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10,444</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446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8" name="テキスト ボックス 47"/>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42" name="正方形/長方形 41"/>
          <xdr:cNvSpPr/>
        </xdr:nvSpPr>
        <xdr:spPr>
          <a:xfrm>
            <a:off x="8023413"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1,819</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43" name="下矢印 42"/>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4" name="大かっこ 43"/>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5" name="大かっこ 44"/>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6" name="大かっこ 45"/>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42</xdr:col>
      <xdr:colOff>42333</xdr:colOff>
      <xdr:row>750</xdr:row>
      <xdr:rowOff>211667</xdr:rowOff>
    </xdr:from>
    <xdr:to>
      <xdr:col>49</xdr:col>
      <xdr:colOff>317499</xdr:colOff>
      <xdr:row>752</xdr:row>
      <xdr:rowOff>182074</xdr:rowOff>
    </xdr:to>
    <xdr:sp macro="" textlink="">
      <xdr:nvSpPr>
        <xdr:cNvPr id="59" name="大かっこ 58"/>
        <xdr:cNvSpPr>
          <a:spLocks noChangeArrowheads="1"/>
        </xdr:cNvSpPr>
      </xdr:nvSpPr>
      <xdr:spPr bwMode="auto">
        <a:xfrm>
          <a:off x="8443383" y="53484992"/>
          <a:ext cx="1675341" cy="6752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155</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諸謝金等　</a:t>
          </a:r>
          <a:r>
            <a:rPr lang="ja-JP" altLang="en-US" sz="900" kern="100" baseline="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87</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③旅費</a:t>
          </a:r>
          <a:r>
            <a:rPr lang="en-US" altLang="ja-JP" sz="900" kern="100" baseline="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42</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34</xdr:col>
      <xdr:colOff>127000</xdr:colOff>
      <xdr:row>86</xdr:row>
      <xdr:rowOff>137583</xdr:rowOff>
    </xdr:from>
    <xdr:to>
      <xdr:col>38</xdr:col>
      <xdr:colOff>50301</xdr:colOff>
      <xdr:row>86</xdr:row>
      <xdr:rowOff>342277</xdr:rowOff>
    </xdr:to>
    <xdr:sp macro="" textlink="">
      <xdr:nvSpPr>
        <xdr:cNvPr id="60" name="正方形/長方形 59"/>
        <xdr:cNvSpPr/>
      </xdr:nvSpPr>
      <xdr:spPr>
        <a:xfrm>
          <a:off x="6963833" y="24140583"/>
          <a:ext cx="727635" cy="2046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Ａ</a:t>
          </a:r>
          <a:endParaRPr kumimoji="1" lang="en-US" altLang="ja-JP" sz="1100">
            <a:solidFill>
              <a:sysClr val="windowText" lastClr="000000"/>
            </a:solidFill>
          </a:endParaRPr>
        </a:p>
      </xdr:txBody>
    </xdr:sp>
    <xdr:clientData/>
  </xdr:twoCellAnchor>
  <xdr:twoCellAnchor>
    <xdr:from>
      <xdr:col>47</xdr:col>
      <xdr:colOff>42332</xdr:colOff>
      <xdr:row>86</xdr:row>
      <xdr:rowOff>137584</xdr:rowOff>
    </xdr:from>
    <xdr:to>
      <xdr:col>49</xdr:col>
      <xdr:colOff>367801</xdr:colOff>
      <xdr:row>86</xdr:row>
      <xdr:rowOff>342278</xdr:rowOff>
    </xdr:to>
    <xdr:sp macro="" textlink="">
      <xdr:nvSpPr>
        <xdr:cNvPr id="61" name="正方形/長方形 60"/>
        <xdr:cNvSpPr/>
      </xdr:nvSpPr>
      <xdr:spPr>
        <a:xfrm>
          <a:off x="9493249" y="24140584"/>
          <a:ext cx="727635" cy="2046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Ａ</a:t>
          </a:r>
          <a:endParaRPr kumimoji="1" lang="en-US" altLang="ja-JP" sz="1100">
            <a:solidFill>
              <a:sysClr val="windowText" lastClr="000000"/>
            </a:solidFill>
          </a:endParaRPr>
        </a:p>
      </xdr:txBody>
    </xdr:sp>
    <xdr:clientData/>
  </xdr:twoCellAnchor>
  <xdr:twoCellAnchor>
    <xdr:from>
      <xdr:col>30</xdr:col>
      <xdr:colOff>50800</xdr:colOff>
      <xdr:row>14</xdr:row>
      <xdr:rowOff>0</xdr:rowOff>
    </xdr:from>
    <xdr:to>
      <xdr:col>35</xdr:col>
      <xdr:colOff>61384</xdr:colOff>
      <xdr:row>15</xdr:row>
      <xdr:rowOff>15563</xdr:rowOff>
    </xdr:to>
    <xdr:sp macro="" textlink="">
      <xdr:nvSpPr>
        <xdr:cNvPr id="62" name="正方形/長方形 61"/>
        <xdr:cNvSpPr/>
      </xdr:nvSpPr>
      <xdr:spPr>
        <a:xfrm>
          <a:off x="6146800" y="7264400"/>
          <a:ext cx="1026584" cy="2822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3,371</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D15" sqref="AD15:AJ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899</v>
      </c>
      <c r="AT2" s="220"/>
      <c r="AU2" s="220"/>
      <c r="AV2" s="52" t="str">
        <f>IF(AW2="", "", "-")</f>
        <v>-</v>
      </c>
      <c r="AW2" s="397">
        <v>10</v>
      </c>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39.950000000000003" customHeight="1" x14ac:dyDescent="0.15">
      <c r="A4" s="726" t="s">
        <v>25</v>
      </c>
      <c r="B4" s="727"/>
      <c r="C4" s="727"/>
      <c r="D4" s="727"/>
      <c r="E4" s="727"/>
      <c r="F4" s="727"/>
      <c r="G4" s="702" t="s">
        <v>639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640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73</v>
      </c>
      <c r="H5" s="559"/>
      <c r="I5" s="559"/>
      <c r="J5" s="559"/>
      <c r="K5" s="559"/>
      <c r="L5" s="559"/>
      <c r="M5" s="560" t="s">
        <v>66</v>
      </c>
      <c r="N5" s="561"/>
      <c r="O5" s="561"/>
      <c r="P5" s="561"/>
      <c r="Q5" s="561"/>
      <c r="R5" s="562"/>
      <c r="S5" s="563" t="s">
        <v>131</v>
      </c>
      <c r="T5" s="559"/>
      <c r="U5" s="559"/>
      <c r="V5" s="559"/>
      <c r="W5" s="559"/>
      <c r="X5" s="564"/>
      <c r="Y5" s="718" t="s">
        <v>3</v>
      </c>
      <c r="Z5" s="719"/>
      <c r="AA5" s="719"/>
      <c r="AB5" s="719"/>
      <c r="AC5" s="719"/>
      <c r="AD5" s="720"/>
      <c r="AE5" s="721" t="s">
        <v>641</v>
      </c>
      <c r="AF5" s="721"/>
      <c r="AG5" s="721"/>
      <c r="AH5" s="721"/>
      <c r="AI5" s="721"/>
      <c r="AJ5" s="721"/>
      <c r="AK5" s="721"/>
      <c r="AL5" s="721"/>
      <c r="AM5" s="721"/>
      <c r="AN5" s="721"/>
      <c r="AO5" s="721"/>
      <c r="AP5" s="722"/>
      <c r="AQ5" s="723" t="s">
        <v>642</v>
      </c>
      <c r="AR5" s="724"/>
      <c r="AS5" s="724"/>
      <c r="AT5" s="724"/>
      <c r="AU5" s="724"/>
      <c r="AV5" s="724"/>
      <c r="AW5" s="724"/>
      <c r="AX5" s="725"/>
    </row>
    <row r="6" spans="1:50" ht="39"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159.94999999999999" customHeight="1" x14ac:dyDescent="0.15">
      <c r="A7" s="833" t="s">
        <v>22</v>
      </c>
      <c r="B7" s="834"/>
      <c r="C7" s="834"/>
      <c r="D7" s="834"/>
      <c r="E7" s="834"/>
      <c r="F7" s="835"/>
      <c r="G7" s="836" t="s">
        <v>570</v>
      </c>
      <c r="H7" s="837"/>
      <c r="I7" s="837"/>
      <c r="J7" s="837"/>
      <c r="K7" s="837"/>
      <c r="L7" s="837"/>
      <c r="M7" s="837"/>
      <c r="N7" s="837"/>
      <c r="O7" s="837"/>
      <c r="P7" s="837"/>
      <c r="Q7" s="837"/>
      <c r="R7" s="837"/>
      <c r="S7" s="837"/>
      <c r="T7" s="837"/>
      <c r="U7" s="837"/>
      <c r="V7" s="837"/>
      <c r="W7" s="837"/>
      <c r="X7" s="838"/>
      <c r="Y7" s="395" t="s">
        <v>514</v>
      </c>
      <c r="Z7" s="296"/>
      <c r="AA7" s="296"/>
      <c r="AB7" s="296"/>
      <c r="AC7" s="296"/>
      <c r="AD7" s="396"/>
      <c r="AE7" s="383" t="s">
        <v>769</v>
      </c>
      <c r="AF7" s="384"/>
      <c r="AG7" s="384"/>
      <c r="AH7" s="384"/>
      <c r="AI7" s="384"/>
      <c r="AJ7" s="384"/>
      <c r="AK7" s="384"/>
      <c r="AL7" s="384"/>
      <c r="AM7" s="384"/>
      <c r="AN7" s="384"/>
      <c r="AO7" s="384"/>
      <c r="AP7" s="384"/>
      <c r="AQ7" s="384"/>
      <c r="AR7" s="384"/>
      <c r="AS7" s="384"/>
      <c r="AT7" s="384"/>
      <c r="AU7" s="384"/>
      <c r="AV7" s="384"/>
      <c r="AW7" s="384"/>
      <c r="AX7" s="385"/>
    </row>
    <row r="8" spans="1:50" ht="39.950000000000003" customHeight="1" x14ac:dyDescent="0.15">
      <c r="A8" s="833" t="s">
        <v>378</v>
      </c>
      <c r="B8" s="834"/>
      <c r="C8" s="834"/>
      <c r="D8" s="834"/>
      <c r="E8" s="834"/>
      <c r="F8" s="835"/>
      <c r="G8" s="223" t="str">
        <f>入力規則等!A28</f>
        <v>医療分野の研究開発関連、科学技術・イノベーション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1" t="str">
        <f>入力規則等!K13</f>
        <v>社会保障、文教及び科学振興</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2" t="s">
        <v>770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0.1" customHeight="1" x14ac:dyDescent="0.15">
      <c r="A10" s="743" t="s">
        <v>30</v>
      </c>
      <c r="B10" s="744"/>
      <c r="C10" s="744"/>
      <c r="D10" s="744"/>
      <c r="E10" s="744"/>
      <c r="F10" s="744"/>
      <c r="G10" s="676" t="s">
        <v>643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24.95"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c r="Q13" s="109"/>
      <c r="R13" s="109"/>
      <c r="S13" s="109"/>
      <c r="T13" s="109"/>
      <c r="U13" s="109"/>
      <c r="V13" s="110"/>
      <c r="W13" s="108"/>
      <c r="X13" s="109"/>
      <c r="Y13" s="109"/>
      <c r="Z13" s="109"/>
      <c r="AA13" s="109"/>
      <c r="AB13" s="109"/>
      <c r="AC13" s="110"/>
      <c r="AD13" s="108"/>
      <c r="AE13" s="109"/>
      <c r="AF13" s="109"/>
      <c r="AG13" s="109"/>
      <c r="AH13" s="109"/>
      <c r="AI13" s="109"/>
      <c r="AJ13" s="110"/>
      <c r="AK13" s="108"/>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8"/>
      <c r="H14" s="749"/>
      <c r="I14" s="575" t="s">
        <v>8</v>
      </c>
      <c r="J14" s="633"/>
      <c r="K14" s="633"/>
      <c r="L14" s="633"/>
      <c r="M14" s="633"/>
      <c r="N14" s="633"/>
      <c r="O14" s="634"/>
      <c r="P14" s="108"/>
      <c r="Q14" s="109"/>
      <c r="R14" s="109"/>
      <c r="S14" s="109"/>
      <c r="T14" s="109"/>
      <c r="U14" s="109"/>
      <c r="V14" s="110"/>
      <c r="W14" s="108"/>
      <c r="X14" s="109"/>
      <c r="Y14" s="109"/>
      <c r="Z14" s="109"/>
      <c r="AA14" s="109"/>
      <c r="AB14" s="109"/>
      <c r="AC14" s="110"/>
      <c r="AD14" s="108" t="s">
        <v>571</v>
      </c>
      <c r="AE14" s="109"/>
      <c r="AF14" s="109"/>
      <c r="AG14" s="109"/>
      <c r="AH14" s="109"/>
      <c r="AI14" s="109"/>
      <c r="AJ14" s="110"/>
      <c r="AK14" s="108" t="s">
        <v>573</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5" t="s">
        <v>51</v>
      </c>
      <c r="J15" s="576"/>
      <c r="K15" s="576"/>
      <c r="L15" s="576"/>
      <c r="M15" s="576"/>
      <c r="N15" s="576"/>
      <c r="O15" s="577"/>
      <c r="P15" s="108">
        <v>29</v>
      </c>
      <c r="Q15" s="109"/>
      <c r="R15" s="109"/>
      <c r="S15" s="109"/>
      <c r="T15" s="109"/>
      <c r="U15" s="109"/>
      <c r="V15" s="110"/>
      <c r="W15" s="108">
        <v>4647</v>
      </c>
      <c r="X15" s="109"/>
      <c r="Y15" s="109"/>
      <c r="Z15" s="109"/>
      <c r="AA15" s="109"/>
      <c r="AB15" s="109"/>
      <c r="AC15" s="110"/>
      <c r="AD15" s="108"/>
      <c r="AE15" s="109"/>
      <c r="AF15" s="109"/>
      <c r="AG15" s="109"/>
      <c r="AH15" s="109"/>
      <c r="AI15" s="109"/>
      <c r="AJ15" s="110"/>
      <c r="AK15" s="108">
        <v>119</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5" t="s">
        <v>52</v>
      </c>
      <c r="J16" s="576"/>
      <c r="K16" s="576"/>
      <c r="L16" s="576"/>
      <c r="M16" s="576"/>
      <c r="N16" s="576"/>
      <c r="O16" s="577"/>
      <c r="P16" s="108">
        <v>-4647</v>
      </c>
      <c r="Q16" s="109"/>
      <c r="R16" s="109"/>
      <c r="S16" s="109"/>
      <c r="T16" s="109"/>
      <c r="U16" s="109"/>
      <c r="V16" s="110"/>
      <c r="W16" s="108">
        <v>-2678</v>
      </c>
      <c r="X16" s="109"/>
      <c r="Y16" s="109"/>
      <c r="Z16" s="109"/>
      <c r="AA16" s="109"/>
      <c r="AB16" s="109"/>
      <c r="AC16" s="110"/>
      <c r="AD16" s="108">
        <v>-119</v>
      </c>
      <c r="AE16" s="109"/>
      <c r="AF16" s="109"/>
      <c r="AG16" s="109"/>
      <c r="AH16" s="109"/>
      <c r="AI16" s="109"/>
      <c r="AJ16" s="110"/>
      <c r="AK16" s="108" t="s">
        <v>573</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5" t="s">
        <v>50</v>
      </c>
      <c r="J17" s="633"/>
      <c r="K17" s="633"/>
      <c r="L17" s="633"/>
      <c r="M17" s="633"/>
      <c r="N17" s="633"/>
      <c r="O17" s="634"/>
      <c r="P17" s="108"/>
      <c r="Q17" s="109"/>
      <c r="R17" s="109"/>
      <c r="S17" s="109"/>
      <c r="T17" s="109"/>
      <c r="U17" s="109"/>
      <c r="V17" s="110"/>
      <c r="W17" s="108"/>
      <c r="X17" s="109"/>
      <c r="Y17" s="109"/>
      <c r="Z17" s="109"/>
      <c r="AA17" s="109"/>
      <c r="AB17" s="109"/>
      <c r="AC17" s="110"/>
      <c r="AD17" s="108"/>
      <c r="AE17" s="109"/>
      <c r="AF17" s="109"/>
      <c r="AG17" s="109"/>
      <c r="AH17" s="109"/>
      <c r="AI17" s="109"/>
      <c r="AJ17" s="110"/>
      <c r="AK17" s="108" t="s">
        <v>573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-4618</v>
      </c>
      <c r="Q18" s="115"/>
      <c r="R18" s="115"/>
      <c r="S18" s="115"/>
      <c r="T18" s="115"/>
      <c r="U18" s="115"/>
      <c r="V18" s="116"/>
      <c r="W18" s="114">
        <f>SUM(W13:AC17)</f>
        <v>1969</v>
      </c>
      <c r="X18" s="115"/>
      <c r="Y18" s="115"/>
      <c r="Z18" s="115"/>
      <c r="AA18" s="115"/>
      <c r="AB18" s="115"/>
      <c r="AC18" s="116"/>
      <c r="AD18" s="114">
        <f>SUM(AD13:AJ17)</f>
        <v>-119</v>
      </c>
      <c r="AE18" s="115"/>
      <c r="AF18" s="115"/>
      <c r="AG18" s="115"/>
      <c r="AH18" s="115"/>
      <c r="AI18" s="115"/>
      <c r="AJ18" s="116"/>
      <c r="AK18" s="114">
        <f>SUM(AK13:AQ17)</f>
        <v>119</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10632</v>
      </c>
      <c r="Q19" s="109"/>
      <c r="R19" s="109"/>
      <c r="S19" s="109"/>
      <c r="T19" s="109"/>
      <c r="U19" s="109"/>
      <c r="V19" s="110"/>
      <c r="W19" s="108">
        <v>12365</v>
      </c>
      <c r="X19" s="109"/>
      <c r="Y19" s="109"/>
      <c r="Z19" s="109"/>
      <c r="AA19" s="109"/>
      <c r="AB19" s="109"/>
      <c r="AC19" s="110"/>
      <c r="AD19" s="108">
        <v>11312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-2.3022953659592895</v>
      </c>
      <c r="Q20" s="539"/>
      <c r="R20" s="539"/>
      <c r="S20" s="539"/>
      <c r="T20" s="539"/>
      <c r="U20" s="539"/>
      <c r="V20" s="539"/>
      <c r="W20" s="539">
        <f t="shared" ref="W20" si="0">IF(W18=0, "-", SUM(W19)/W18)</f>
        <v>6.2798374809547992</v>
      </c>
      <c r="X20" s="539"/>
      <c r="Y20" s="539"/>
      <c r="Z20" s="539"/>
      <c r="AA20" s="539"/>
      <c r="AB20" s="539"/>
      <c r="AC20" s="539"/>
      <c r="AD20" s="539">
        <f t="shared" ref="AD20" si="1">IF(AD18=0, "-", SUM(AD19)/AD18)</f>
        <v>-95.058823529411768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6" t="s">
        <v>477</v>
      </c>
      <c r="H21" s="937"/>
      <c r="I21" s="937"/>
      <c r="J21" s="937"/>
      <c r="K21" s="937"/>
      <c r="L21" s="937"/>
      <c r="M21" s="937"/>
      <c r="N21" s="937"/>
      <c r="O21" s="937"/>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574</v>
      </c>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575</v>
      </c>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51"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42" t="s">
        <v>354</v>
      </c>
      <c r="AR30" s="643"/>
      <c r="AS30" s="643"/>
      <c r="AT30" s="644"/>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573</v>
      </c>
      <c r="AR31" s="136"/>
      <c r="AS31" s="137" t="s">
        <v>355</v>
      </c>
      <c r="AT31" s="172"/>
      <c r="AU31" s="271" t="s">
        <v>633</v>
      </c>
      <c r="AV31" s="271"/>
      <c r="AW31" s="379" t="s">
        <v>300</v>
      </c>
      <c r="AX31" s="380"/>
    </row>
    <row r="32" spans="1:50" ht="23.25" customHeight="1" x14ac:dyDescent="0.15">
      <c r="A32" s="515"/>
      <c r="B32" s="513"/>
      <c r="C32" s="513"/>
      <c r="D32" s="513"/>
      <c r="E32" s="513"/>
      <c r="F32" s="514"/>
      <c r="G32" s="540" t="s">
        <v>632</v>
      </c>
      <c r="H32" s="541"/>
      <c r="I32" s="541"/>
      <c r="J32" s="541"/>
      <c r="K32" s="541"/>
      <c r="L32" s="541"/>
      <c r="M32" s="541"/>
      <c r="N32" s="541"/>
      <c r="O32" s="542"/>
      <c r="P32" s="161" t="s">
        <v>632</v>
      </c>
      <c r="Q32" s="161"/>
      <c r="R32" s="161"/>
      <c r="S32" s="161"/>
      <c r="T32" s="161"/>
      <c r="U32" s="161"/>
      <c r="V32" s="161"/>
      <c r="W32" s="161"/>
      <c r="X32" s="231"/>
      <c r="Y32" s="338" t="s">
        <v>12</v>
      </c>
      <c r="Z32" s="549"/>
      <c r="AA32" s="550"/>
      <c r="AB32" s="551" t="s">
        <v>571</v>
      </c>
      <c r="AC32" s="551"/>
      <c r="AD32" s="551"/>
      <c r="AE32" s="364" t="s">
        <v>633</v>
      </c>
      <c r="AF32" s="365"/>
      <c r="AG32" s="365"/>
      <c r="AH32" s="365"/>
      <c r="AI32" s="364" t="s">
        <v>634</v>
      </c>
      <c r="AJ32" s="365"/>
      <c r="AK32" s="365"/>
      <c r="AL32" s="365"/>
      <c r="AM32" s="364" t="s">
        <v>635</v>
      </c>
      <c r="AN32" s="365"/>
      <c r="AO32" s="365"/>
      <c r="AP32" s="365"/>
      <c r="AQ32" s="111" t="s">
        <v>572</v>
      </c>
      <c r="AR32" s="112"/>
      <c r="AS32" s="112"/>
      <c r="AT32" s="113"/>
      <c r="AU32" s="365" t="s">
        <v>571</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571</v>
      </c>
      <c r="AC33" s="522"/>
      <c r="AD33" s="522"/>
      <c r="AE33" s="364" t="s">
        <v>573</v>
      </c>
      <c r="AF33" s="365"/>
      <c r="AG33" s="365"/>
      <c r="AH33" s="365"/>
      <c r="AI33" s="364" t="s">
        <v>577</v>
      </c>
      <c r="AJ33" s="365"/>
      <c r="AK33" s="365"/>
      <c r="AL33" s="365"/>
      <c r="AM33" s="364" t="s">
        <v>572</v>
      </c>
      <c r="AN33" s="365"/>
      <c r="AO33" s="365"/>
      <c r="AP33" s="365"/>
      <c r="AQ33" s="111" t="s">
        <v>578</v>
      </c>
      <c r="AR33" s="112"/>
      <c r="AS33" s="112"/>
      <c r="AT33" s="113"/>
      <c r="AU33" s="365" t="s">
        <v>634</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573</v>
      </c>
      <c r="AF34" s="365"/>
      <c r="AG34" s="365"/>
      <c r="AH34" s="365"/>
      <c r="AI34" s="364" t="s">
        <v>572</v>
      </c>
      <c r="AJ34" s="365"/>
      <c r="AK34" s="365"/>
      <c r="AL34" s="365"/>
      <c r="AM34" s="364" t="s">
        <v>573</v>
      </c>
      <c r="AN34" s="365"/>
      <c r="AO34" s="365"/>
      <c r="AP34" s="365"/>
      <c r="AQ34" s="111" t="s">
        <v>573</v>
      </c>
      <c r="AR34" s="112"/>
      <c r="AS34" s="112"/>
      <c r="AT34" s="113"/>
      <c r="AU34" s="365" t="s">
        <v>573</v>
      </c>
      <c r="AV34" s="365"/>
      <c r="AW34" s="365"/>
      <c r="AX34" s="367"/>
    </row>
    <row r="35" spans="1:50" ht="23.25" hidden="1" customHeight="1" x14ac:dyDescent="0.15">
      <c r="A35" s="907" t="s">
        <v>504</v>
      </c>
      <c r="B35" s="908"/>
      <c r="C35" s="908"/>
      <c r="D35" s="908"/>
      <c r="E35" s="908"/>
      <c r="F35" s="909"/>
      <c r="G35" s="913" t="s">
        <v>582</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hidden="1"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5" t="s">
        <v>472</v>
      </c>
      <c r="B37" s="646"/>
      <c r="C37" s="646"/>
      <c r="D37" s="646"/>
      <c r="E37" s="646"/>
      <c r="F37" s="647"/>
      <c r="G37" s="565" t="s">
        <v>265</v>
      </c>
      <c r="H37" s="381"/>
      <c r="I37" s="381"/>
      <c r="J37" s="381"/>
      <c r="K37" s="381"/>
      <c r="L37" s="381"/>
      <c r="M37" s="381"/>
      <c r="N37" s="381"/>
      <c r="O37" s="566"/>
      <c r="P37" s="635" t="s">
        <v>59</v>
      </c>
      <c r="Q37" s="381"/>
      <c r="R37" s="381"/>
      <c r="S37" s="381"/>
      <c r="T37" s="381"/>
      <c r="U37" s="381"/>
      <c r="V37" s="381"/>
      <c r="W37" s="381"/>
      <c r="X37" s="566"/>
      <c r="Y37" s="636"/>
      <c r="Z37" s="637"/>
      <c r="AA37" s="638"/>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573</v>
      </c>
      <c r="AR38" s="136"/>
      <c r="AS38" s="137" t="s">
        <v>355</v>
      </c>
      <c r="AT38" s="172"/>
      <c r="AU38" s="271">
        <v>32</v>
      </c>
      <c r="AV38" s="271"/>
      <c r="AW38" s="379" t="s">
        <v>300</v>
      </c>
      <c r="AX38" s="380"/>
    </row>
    <row r="39" spans="1:50" ht="23.25" hidden="1" customHeight="1" x14ac:dyDescent="0.15">
      <c r="A39" s="515"/>
      <c r="B39" s="513"/>
      <c r="C39" s="513"/>
      <c r="D39" s="513"/>
      <c r="E39" s="513"/>
      <c r="F39" s="514"/>
      <c r="G39" s="540" t="s">
        <v>579</v>
      </c>
      <c r="H39" s="541"/>
      <c r="I39" s="541"/>
      <c r="J39" s="541"/>
      <c r="K39" s="541"/>
      <c r="L39" s="541"/>
      <c r="M39" s="541"/>
      <c r="N39" s="541"/>
      <c r="O39" s="542"/>
      <c r="P39" s="161" t="s">
        <v>580</v>
      </c>
      <c r="Q39" s="161"/>
      <c r="R39" s="161"/>
      <c r="S39" s="161"/>
      <c r="T39" s="161"/>
      <c r="U39" s="161"/>
      <c r="V39" s="161"/>
      <c r="W39" s="161"/>
      <c r="X39" s="231"/>
      <c r="Y39" s="338" t="s">
        <v>12</v>
      </c>
      <c r="Z39" s="549"/>
      <c r="AA39" s="550"/>
      <c r="AB39" s="551" t="s">
        <v>576</v>
      </c>
      <c r="AC39" s="551"/>
      <c r="AD39" s="551"/>
      <c r="AE39" s="364">
        <v>58</v>
      </c>
      <c r="AF39" s="365"/>
      <c r="AG39" s="365"/>
      <c r="AH39" s="365"/>
      <c r="AI39" s="364">
        <v>83</v>
      </c>
      <c r="AJ39" s="365"/>
      <c r="AK39" s="365"/>
      <c r="AL39" s="365"/>
      <c r="AM39" s="364"/>
      <c r="AN39" s="365"/>
      <c r="AO39" s="365"/>
      <c r="AP39" s="365"/>
      <c r="AQ39" s="111" t="s">
        <v>572</v>
      </c>
      <c r="AR39" s="112"/>
      <c r="AS39" s="112"/>
      <c r="AT39" s="113"/>
      <c r="AU39" s="365" t="s">
        <v>577</v>
      </c>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576</v>
      </c>
      <c r="AC40" s="522"/>
      <c r="AD40" s="522"/>
      <c r="AE40" s="364" t="s">
        <v>573</v>
      </c>
      <c r="AF40" s="365"/>
      <c r="AG40" s="365"/>
      <c r="AH40" s="365"/>
      <c r="AI40" s="364" t="s">
        <v>573</v>
      </c>
      <c r="AJ40" s="365"/>
      <c r="AK40" s="365"/>
      <c r="AL40" s="365"/>
      <c r="AM40" s="364" t="s">
        <v>573</v>
      </c>
      <c r="AN40" s="365"/>
      <c r="AO40" s="365"/>
      <c r="AP40" s="365"/>
      <c r="AQ40" s="111" t="s">
        <v>573</v>
      </c>
      <c r="AR40" s="112"/>
      <c r="AS40" s="112"/>
      <c r="AT40" s="113"/>
      <c r="AU40" s="365">
        <v>200</v>
      </c>
      <c r="AV40" s="365"/>
      <c r="AW40" s="365"/>
      <c r="AX40" s="367"/>
    </row>
    <row r="41" spans="1:50" ht="23.25" hidden="1" customHeight="1" x14ac:dyDescent="0.15">
      <c r="A41" s="648"/>
      <c r="B41" s="649"/>
      <c r="C41" s="649"/>
      <c r="D41" s="649"/>
      <c r="E41" s="649"/>
      <c r="F41" s="650"/>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573</v>
      </c>
      <c r="AF41" s="365"/>
      <c r="AG41" s="365"/>
      <c r="AH41" s="365"/>
      <c r="AI41" s="364" t="s">
        <v>573</v>
      </c>
      <c r="AJ41" s="365"/>
      <c r="AK41" s="365"/>
      <c r="AL41" s="365"/>
      <c r="AM41" s="364" t="s">
        <v>581</v>
      </c>
      <c r="AN41" s="365"/>
      <c r="AO41" s="365"/>
      <c r="AP41" s="365"/>
      <c r="AQ41" s="111" t="s">
        <v>572</v>
      </c>
      <c r="AR41" s="112"/>
      <c r="AS41" s="112"/>
      <c r="AT41" s="113"/>
      <c r="AU41" s="365" t="s">
        <v>572</v>
      </c>
      <c r="AV41" s="365"/>
      <c r="AW41" s="365"/>
      <c r="AX41" s="367"/>
    </row>
    <row r="42" spans="1:50" ht="23.25" hidden="1" customHeight="1" x14ac:dyDescent="0.15">
      <c r="A42" s="907" t="s">
        <v>504</v>
      </c>
      <c r="B42" s="908"/>
      <c r="C42" s="908"/>
      <c r="D42" s="908"/>
      <c r="E42" s="908"/>
      <c r="F42" s="909"/>
      <c r="G42" s="913" t="s">
        <v>582</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5" t="s">
        <v>472</v>
      </c>
      <c r="B44" s="646"/>
      <c r="C44" s="646"/>
      <c r="D44" s="646"/>
      <c r="E44" s="646"/>
      <c r="F44" s="647"/>
      <c r="G44" s="565" t="s">
        <v>265</v>
      </c>
      <c r="H44" s="381"/>
      <c r="I44" s="381"/>
      <c r="J44" s="381"/>
      <c r="K44" s="381"/>
      <c r="L44" s="381"/>
      <c r="M44" s="381"/>
      <c r="N44" s="381"/>
      <c r="O44" s="566"/>
      <c r="P44" s="635" t="s">
        <v>59</v>
      </c>
      <c r="Q44" s="381"/>
      <c r="R44" s="381"/>
      <c r="S44" s="381"/>
      <c r="T44" s="381"/>
      <c r="U44" s="381"/>
      <c r="V44" s="381"/>
      <c r="W44" s="381"/>
      <c r="X44" s="566"/>
      <c r="Y44" s="636"/>
      <c r="Z44" s="637"/>
      <c r="AA44" s="638"/>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t="s">
        <v>573</v>
      </c>
      <c r="AR45" s="136"/>
      <c r="AS45" s="137" t="s">
        <v>355</v>
      </c>
      <c r="AT45" s="172"/>
      <c r="AU45" s="271">
        <v>32</v>
      </c>
      <c r="AV45" s="271"/>
      <c r="AW45" s="379" t="s">
        <v>300</v>
      </c>
      <c r="AX45" s="380"/>
    </row>
    <row r="46" spans="1:50" ht="23.25" hidden="1" customHeight="1" x14ac:dyDescent="0.15">
      <c r="A46" s="515"/>
      <c r="B46" s="513"/>
      <c r="C46" s="513"/>
      <c r="D46" s="513"/>
      <c r="E46" s="513"/>
      <c r="F46" s="514"/>
      <c r="G46" s="540" t="s">
        <v>583</v>
      </c>
      <c r="H46" s="541"/>
      <c r="I46" s="541"/>
      <c r="J46" s="541"/>
      <c r="K46" s="541"/>
      <c r="L46" s="541"/>
      <c r="M46" s="541"/>
      <c r="N46" s="541"/>
      <c r="O46" s="542"/>
      <c r="P46" s="161" t="s">
        <v>584</v>
      </c>
      <c r="Q46" s="161"/>
      <c r="R46" s="161"/>
      <c r="S46" s="161"/>
      <c r="T46" s="161"/>
      <c r="U46" s="161"/>
      <c r="V46" s="161"/>
      <c r="W46" s="161"/>
      <c r="X46" s="231"/>
      <c r="Y46" s="338" t="s">
        <v>12</v>
      </c>
      <c r="Z46" s="549"/>
      <c r="AA46" s="550"/>
      <c r="AB46" s="551" t="s">
        <v>576</v>
      </c>
      <c r="AC46" s="551"/>
      <c r="AD46" s="551"/>
      <c r="AE46" s="364">
        <v>15</v>
      </c>
      <c r="AF46" s="365"/>
      <c r="AG46" s="365"/>
      <c r="AH46" s="365"/>
      <c r="AI46" s="364">
        <v>80</v>
      </c>
      <c r="AJ46" s="365"/>
      <c r="AK46" s="365"/>
      <c r="AL46" s="365"/>
      <c r="AM46" s="364"/>
      <c r="AN46" s="365"/>
      <c r="AO46" s="365"/>
      <c r="AP46" s="365"/>
      <c r="AQ46" s="111" t="s">
        <v>573</v>
      </c>
      <c r="AR46" s="112"/>
      <c r="AS46" s="112"/>
      <c r="AT46" s="113"/>
      <c r="AU46" s="365" t="s">
        <v>573</v>
      </c>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576</v>
      </c>
      <c r="AC47" s="522"/>
      <c r="AD47" s="522"/>
      <c r="AE47" s="364" t="s">
        <v>585</v>
      </c>
      <c r="AF47" s="365"/>
      <c r="AG47" s="365"/>
      <c r="AH47" s="365"/>
      <c r="AI47" s="364" t="s">
        <v>586</v>
      </c>
      <c r="AJ47" s="365"/>
      <c r="AK47" s="365"/>
      <c r="AL47" s="365"/>
      <c r="AM47" s="364" t="s">
        <v>573</v>
      </c>
      <c r="AN47" s="365"/>
      <c r="AO47" s="365"/>
      <c r="AP47" s="365"/>
      <c r="AQ47" s="111" t="s">
        <v>577</v>
      </c>
      <c r="AR47" s="112"/>
      <c r="AS47" s="112"/>
      <c r="AT47" s="113"/>
      <c r="AU47" s="365">
        <v>5</v>
      </c>
      <c r="AV47" s="365"/>
      <c r="AW47" s="365"/>
      <c r="AX47" s="367"/>
    </row>
    <row r="48" spans="1:50" ht="23.25" hidden="1" customHeight="1" x14ac:dyDescent="0.15">
      <c r="A48" s="648"/>
      <c r="B48" s="649"/>
      <c r="C48" s="649"/>
      <c r="D48" s="649"/>
      <c r="E48" s="649"/>
      <c r="F48" s="650"/>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t="s">
        <v>572</v>
      </c>
      <c r="AF48" s="365"/>
      <c r="AG48" s="365"/>
      <c r="AH48" s="365"/>
      <c r="AI48" s="364" t="s">
        <v>587</v>
      </c>
      <c r="AJ48" s="365"/>
      <c r="AK48" s="365"/>
      <c r="AL48" s="365"/>
      <c r="AM48" s="364" t="s">
        <v>573</v>
      </c>
      <c r="AN48" s="365"/>
      <c r="AO48" s="365"/>
      <c r="AP48" s="365"/>
      <c r="AQ48" s="111" t="s">
        <v>573</v>
      </c>
      <c r="AR48" s="112"/>
      <c r="AS48" s="112"/>
      <c r="AT48" s="113"/>
      <c r="AU48" s="365" t="s">
        <v>573</v>
      </c>
      <c r="AV48" s="365"/>
      <c r="AW48" s="365"/>
      <c r="AX48" s="367"/>
    </row>
    <row r="49" spans="1:50" ht="23.25" hidden="1" customHeight="1" x14ac:dyDescent="0.15">
      <c r="A49" s="907" t="s">
        <v>504</v>
      </c>
      <c r="B49" s="908"/>
      <c r="C49" s="908"/>
      <c r="D49" s="908"/>
      <c r="E49" s="908"/>
      <c r="F49" s="909"/>
      <c r="G49" s="913" t="s">
        <v>593</v>
      </c>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2" t="s">
        <v>472</v>
      </c>
      <c r="B51" s="513"/>
      <c r="C51" s="513"/>
      <c r="D51" s="513"/>
      <c r="E51" s="513"/>
      <c r="F51" s="514"/>
      <c r="G51" s="565" t="s">
        <v>265</v>
      </c>
      <c r="H51" s="381"/>
      <c r="I51" s="381"/>
      <c r="J51" s="381"/>
      <c r="K51" s="381"/>
      <c r="L51" s="381"/>
      <c r="M51" s="381"/>
      <c r="N51" s="381"/>
      <c r="O51" s="566"/>
      <c r="P51" s="635" t="s">
        <v>59</v>
      </c>
      <c r="Q51" s="381"/>
      <c r="R51" s="381"/>
      <c r="S51" s="381"/>
      <c r="T51" s="381"/>
      <c r="U51" s="381"/>
      <c r="V51" s="381"/>
      <c r="W51" s="381"/>
      <c r="X51" s="566"/>
      <c r="Y51" s="636"/>
      <c r="Z51" s="637"/>
      <c r="AA51" s="638"/>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t="s">
        <v>573</v>
      </c>
      <c r="AR52" s="136"/>
      <c r="AS52" s="137" t="s">
        <v>355</v>
      </c>
      <c r="AT52" s="172"/>
      <c r="AU52" s="271">
        <v>32</v>
      </c>
      <c r="AV52" s="271"/>
      <c r="AW52" s="379" t="s">
        <v>300</v>
      </c>
      <c r="AX52" s="380"/>
    </row>
    <row r="53" spans="1:50" ht="23.25" hidden="1" customHeight="1" x14ac:dyDescent="0.15">
      <c r="A53" s="515"/>
      <c r="B53" s="513"/>
      <c r="C53" s="513"/>
      <c r="D53" s="513"/>
      <c r="E53" s="513"/>
      <c r="F53" s="514"/>
      <c r="G53" s="540" t="s">
        <v>588</v>
      </c>
      <c r="H53" s="541"/>
      <c r="I53" s="541"/>
      <c r="J53" s="541"/>
      <c r="K53" s="541"/>
      <c r="L53" s="541"/>
      <c r="M53" s="541"/>
      <c r="N53" s="541"/>
      <c r="O53" s="542"/>
      <c r="P53" s="161" t="s">
        <v>589</v>
      </c>
      <c r="Q53" s="161"/>
      <c r="R53" s="161"/>
      <c r="S53" s="161"/>
      <c r="T53" s="161"/>
      <c r="U53" s="161"/>
      <c r="V53" s="161"/>
      <c r="W53" s="161"/>
      <c r="X53" s="231"/>
      <c r="Y53" s="338" t="s">
        <v>12</v>
      </c>
      <c r="Z53" s="549"/>
      <c r="AA53" s="550"/>
      <c r="AB53" s="551" t="s">
        <v>576</v>
      </c>
      <c r="AC53" s="551"/>
      <c r="AD53" s="551"/>
      <c r="AE53" s="364">
        <v>8</v>
      </c>
      <c r="AF53" s="365"/>
      <c r="AG53" s="365"/>
      <c r="AH53" s="365"/>
      <c r="AI53" s="364">
        <v>11</v>
      </c>
      <c r="AJ53" s="365"/>
      <c r="AK53" s="365"/>
      <c r="AL53" s="365"/>
      <c r="AM53" s="364"/>
      <c r="AN53" s="365"/>
      <c r="AO53" s="365"/>
      <c r="AP53" s="365"/>
      <c r="AQ53" s="111" t="s">
        <v>591</v>
      </c>
      <c r="AR53" s="112"/>
      <c r="AS53" s="112"/>
      <c r="AT53" s="113"/>
      <c r="AU53" s="365" t="s">
        <v>592</v>
      </c>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t="s">
        <v>576</v>
      </c>
      <c r="AC54" s="522"/>
      <c r="AD54" s="522"/>
      <c r="AE54" s="364" t="s">
        <v>573</v>
      </c>
      <c r="AF54" s="365"/>
      <c r="AG54" s="365"/>
      <c r="AH54" s="365"/>
      <c r="AI54" s="364" t="s">
        <v>573</v>
      </c>
      <c r="AJ54" s="365"/>
      <c r="AK54" s="365"/>
      <c r="AL54" s="365"/>
      <c r="AM54" s="364" t="s">
        <v>590</v>
      </c>
      <c r="AN54" s="365"/>
      <c r="AO54" s="365"/>
      <c r="AP54" s="365"/>
      <c r="AQ54" s="111" t="s">
        <v>592</v>
      </c>
      <c r="AR54" s="112"/>
      <c r="AS54" s="112"/>
      <c r="AT54" s="113"/>
      <c r="AU54" s="365">
        <v>10</v>
      </c>
      <c r="AV54" s="365"/>
      <c r="AW54" s="365"/>
      <c r="AX54" s="367"/>
    </row>
    <row r="55" spans="1:50" ht="23.25" hidden="1" customHeight="1" x14ac:dyDescent="0.15">
      <c r="A55" s="648"/>
      <c r="B55" s="649"/>
      <c r="C55" s="649"/>
      <c r="D55" s="649"/>
      <c r="E55" s="649"/>
      <c r="F55" s="650"/>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t="s">
        <v>590</v>
      </c>
      <c r="AF55" s="365"/>
      <c r="AG55" s="365"/>
      <c r="AH55" s="365"/>
      <c r="AI55" s="364" t="s">
        <v>590</v>
      </c>
      <c r="AJ55" s="365"/>
      <c r="AK55" s="365"/>
      <c r="AL55" s="365"/>
      <c r="AM55" s="364" t="s">
        <v>573</v>
      </c>
      <c r="AN55" s="365"/>
      <c r="AO55" s="365"/>
      <c r="AP55" s="365"/>
      <c r="AQ55" s="111" t="s">
        <v>573</v>
      </c>
      <c r="AR55" s="112"/>
      <c r="AS55" s="112"/>
      <c r="AT55" s="113"/>
      <c r="AU55" s="365" t="s">
        <v>592</v>
      </c>
      <c r="AV55" s="365"/>
      <c r="AW55" s="365"/>
      <c r="AX55" s="367"/>
    </row>
    <row r="56" spans="1:50" ht="23.25" hidden="1" customHeight="1" x14ac:dyDescent="0.15">
      <c r="A56" s="907" t="s">
        <v>504</v>
      </c>
      <c r="B56" s="908"/>
      <c r="C56" s="908"/>
      <c r="D56" s="908"/>
      <c r="E56" s="908"/>
      <c r="F56" s="909"/>
      <c r="G56" s="913" t="s">
        <v>594</v>
      </c>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2" t="s">
        <v>472</v>
      </c>
      <c r="B58" s="513"/>
      <c r="C58" s="513"/>
      <c r="D58" s="513"/>
      <c r="E58" s="513"/>
      <c r="F58" s="514"/>
      <c r="G58" s="565" t="s">
        <v>265</v>
      </c>
      <c r="H58" s="381"/>
      <c r="I58" s="381"/>
      <c r="J58" s="381"/>
      <c r="K58" s="381"/>
      <c r="L58" s="381"/>
      <c r="M58" s="381"/>
      <c r="N58" s="381"/>
      <c r="O58" s="566"/>
      <c r="P58" s="635" t="s">
        <v>59</v>
      </c>
      <c r="Q58" s="381"/>
      <c r="R58" s="381"/>
      <c r="S58" s="381"/>
      <c r="T58" s="381"/>
      <c r="U58" s="381"/>
      <c r="V58" s="381"/>
      <c r="W58" s="381"/>
      <c r="X58" s="566"/>
      <c r="Y58" s="636"/>
      <c r="Z58" s="637"/>
      <c r="AA58" s="638"/>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7" t="s">
        <v>504</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5" t="s">
        <v>473</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468</v>
      </c>
      <c r="X65" s="877"/>
      <c r="Y65" s="880"/>
      <c r="Z65" s="880"/>
      <c r="AA65" s="881"/>
      <c r="AB65" s="874" t="s">
        <v>11</v>
      </c>
      <c r="AC65" s="870"/>
      <c r="AD65" s="871"/>
      <c r="AE65" s="368" t="s">
        <v>534</v>
      </c>
      <c r="AF65" s="369"/>
      <c r="AG65" s="369"/>
      <c r="AH65" s="370"/>
      <c r="AI65" s="368" t="s">
        <v>531</v>
      </c>
      <c r="AJ65" s="369"/>
      <c r="AK65" s="369"/>
      <c r="AL65" s="370"/>
      <c r="AM65" s="375" t="s">
        <v>526</v>
      </c>
      <c r="AN65" s="375"/>
      <c r="AO65" s="375"/>
      <c r="AP65" s="368"/>
      <c r="AQ65" s="874" t="s">
        <v>354</v>
      </c>
      <c r="AR65" s="870"/>
      <c r="AS65" s="870"/>
      <c r="AT65" s="871"/>
      <c r="AU65" s="989" t="s">
        <v>253</v>
      </c>
      <c r="AV65" s="989"/>
      <c r="AW65" s="989"/>
      <c r="AX65" s="990"/>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2"/>
      <c r="AF66" s="333"/>
      <c r="AG66" s="333"/>
      <c r="AH66" s="334"/>
      <c r="AI66" s="332"/>
      <c r="AJ66" s="333"/>
      <c r="AK66" s="333"/>
      <c r="AL66" s="334"/>
      <c r="AM66" s="376"/>
      <c r="AN66" s="376"/>
      <c r="AO66" s="376"/>
      <c r="AP66" s="332"/>
      <c r="AQ66" s="270"/>
      <c r="AR66" s="271"/>
      <c r="AS66" s="872" t="s">
        <v>355</v>
      </c>
      <c r="AT66" s="873"/>
      <c r="AU66" s="271"/>
      <c r="AV66" s="271"/>
      <c r="AW66" s="872" t="s">
        <v>471</v>
      </c>
      <c r="AX66" s="991"/>
    </row>
    <row r="67" spans="1:50" ht="23.25" hidden="1" customHeight="1" x14ac:dyDescent="0.15">
      <c r="A67" s="858"/>
      <c r="B67" s="859"/>
      <c r="C67" s="859"/>
      <c r="D67" s="859"/>
      <c r="E67" s="859"/>
      <c r="F67" s="860"/>
      <c r="G67" s="992" t="s">
        <v>356</v>
      </c>
      <c r="H67" s="975"/>
      <c r="I67" s="976"/>
      <c r="J67" s="976"/>
      <c r="K67" s="976"/>
      <c r="L67" s="976"/>
      <c r="M67" s="976"/>
      <c r="N67" s="976"/>
      <c r="O67" s="977"/>
      <c r="P67" s="975"/>
      <c r="Q67" s="976"/>
      <c r="R67" s="976"/>
      <c r="S67" s="976"/>
      <c r="T67" s="976"/>
      <c r="U67" s="976"/>
      <c r="V67" s="977"/>
      <c r="W67" s="981"/>
      <c r="X67" s="982"/>
      <c r="Y67" s="962" t="s">
        <v>12</v>
      </c>
      <c r="Z67" s="962"/>
      <c r="AA67" s="963"/>
      <c r="AB67" s="964" t="s">
        <v>494</v>
      </c>
      <c r="AC67" s="964"/>
      <c r="AD67" s="96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8"/>
      <c r="B68" s="859"/>
      <c r="C68" s="859"/>
      <c r="D68" s="859"/>
      <c r="E68" s="859"/>
      <c r="F68" s="860"/>
      <c r="G68" s="952"/>
      <c r="H68" s="978"/>
      <c r="I68" s="979"/>
      <c r="J68" s="979"/>
      <c r="K68" s="979"/>
      <c r="L68" s="979"/>
      <c r="M68" s="979"/>
      <c r="N68" s="979"/>
      <c r="O68" s="980"/>
      <c r="P68" s="978"/>
      <c r="Q68" s="979"/>
      <c r="R68" s="979"/>
      <c r="S68" s="979"/>
      <c r="T68" s="979"/>
      <c r="U68" s="979"/>
      <c r="V68" s="980"/>
      <c r="W68" s="983"/>
      <c r="X68" s="984"/>
      <c r="Y68" s="184" t="s">
        <v>54</v>
      </c>
      <c r="Z68" s="184"/>
      <c r="AA68" s="185"/>
      <c r="AB68" s="987" t="s">
        <v>494</v>
      </c>
      <c r="AC68" s="987"/>
      <c r="AD68" s="98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8"/>
      <c r="B69" s="859"/>
      <c r="C69" s="859"/>
      <c r="D69" s="859"/>
      <c r="E69" s="859"/>
      <c r="F69" s="860"/>
      <c r="G69" s="993"/>
      <c r="H69" s="978"/>
      <c r="I69" s="979"/>
      <c r="J69" s="979"/>
      <c r="K69" s="979"/>
      <c r="L69" s="979"/>
      <c r="M69" s="979"/>
      <c r="N69" s="979"/>
      <c r="O69" s="980"/>
      <c r="P69" s="978"/>
      <c r="Q69" s="979"/>
      <c r="R69" s="979"/>
      <c r="S69" s="979"/>
      <c r="T69" s="979"/>
      <c r="U69" s="979"/>
      <c r="V69" s="980"/>
      <c r="W69" s="985"/>
      <c r="X69" s="986"/>
      <c r="Y69" s="184" t="s">
        <v>13</v>
      </c>
      <c r="Z69" s="184"/>
      <c r="AA69" s="185"/>
      <c r="AB69" s="988" t="s">
        <v>495</v>
      </c>
      <c r="AC69" s="988"/>
      <c r="AD69" s="988"/>
      <c r="AE69" s="821"/>
      <c r="AF69" s="822"/>
      <c r="AG69" s="822"/>
      <c r="AH69" s="822"/>
      <c r="AI69" s="821"/>
      <c r="AJ69" s="822"/>
      <c r="AK69" s="822"/>
      <c r="AL69" s="822"/>
      <c r="AM69" s="821"/>
      <c r="AN69" s="822"/>
      <c r="AO69" s="822"/>
      <c r="AP69" s="822"/>
      <c r="AQ69" s="364"/>
      <c r="AR69" s="365"/>
      <c r="AS69" s="365"/>
      <c r="AT69" s="366"/>
      <c r="AU69" s="365"/>
      <c r="AV69" s="365"/>
      <c r="AW69" s="365"/>
      <c r="AX69" s="367"/>
    </row>
    <row r="70" spans="1:50" ht="23.25" hidden="1" customHeight="1" x14ac:dyDescent="0.15">
      <c r="A70" s="858" t="s">
        <v>478</v>
      </c>
      <c r="B70" s="859"/>
      <c r="C70" s="859"/>
      <c r="D70" s="859"/>
      <c r="E70" s="859"/>
      <c r="F70" s="860"/>
      <c r="G70" s="952" t="s">
        <v>357</v>
      </c>
      <c r="H70" s="953"/>
      <c r="I70" s="953"/>
      <c r="J70" s="953"/>
      <c r="K70" s="953"/>
      <c r="L70" s="953"/>
      <c r="M70" s="953"/>
      <c r="N70" s="953"/>
      <c r="O70" s="953"/>
      <c r="P70" s="953"/>
      <c r="Q70" s="953"/>
      <c r="R70" s="953"/>
      <c r="S70" s="953"/>
      <c r="T70" s="953"/>
      <c r="U70" s="953"/>
      <c r="V70" s="953"/>
      <c r="W70" s="956" t="s">
        <v>493</v>
      </c>
      <c r="X70" s="957"/>
      <c r="Y70" s="962" t="s">
        <v>12</v>
      </c>
      <c r="Z70" s="962"/>
      <c r="AA70" s="963"/>
      <c r="AB70" s="964" t="s">
        <v>494</v>
      </c>
      <c r="AC70" s="964"/>
      <c r="AD70" s="96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8"/>
      <c r="B71" s="859"/>
      <c r="C71" s="859"/>
      <c r="D71" s="859"/>
      <c r="E71" s="859"/>
      <c r="F71" s="860"/>
      <c r="G71" s="952"/>
      <c r="H71" s="954"/>
      <c r="I71" s="954"/>
      <c r="J71" s="954"/>
      <c r="K71" s="954"/>
      <c r="L71" s="954"/>
      <c r="M71" s="954"/>
      <c r="N71" s="954"/>
      <c r="O71" s="954"/>
      <c r="P71" s="954"/>
      <c r="Q71" s="954"/>
      <c r="R71" s="954"/>
      <c r="S71" s="954"/>
      <c r="T71" s="954"/>
      <c r="U71" s="954"/>
      <c r="V71" s="954"/>
      <c r="W71" s="958"/>
      <c r="X71" s="959"/>
      <c r="Y71" s="184" t="s">
        <v>54</v>
      </c>
      <c r="Z71" s="184"/>
      <c r="AA71" s="185"/>
      <c r="AB71" s="987" t="s">
        <v>494</v>
      </c>
      <c r="AC71" s="987"/>
      <c r="AD71" s="98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1"/>
      <c r="B72" s="862"/>
      <c r="C72" s="862"/>
      <c r="D72" s="862"/>
      <c r="E72" s="862"/>
      <c r="F72" s="863"/>
      <c r="G72" s="952"/>
      <c r="H72" s="955"/>
      <c r="I72" s="955"/>
      <c r="J72" s="955"/>
      <c r="K72" s="955"/>
      <c r="L72" s="955"/>
      <c r="M72" s="955"/>
      <c r="N72" s="955"/>
      <c r="O72" s="955"/>
      <c r="P72" s="955"/>
      <c r="Q72" s="955"/>
      <c r="R72" s="955"/>
      <c r="S72" s="955"/>
      <c r="T72" s="955"/>
      <c r="U72" s="955"/>
      <c r="V72" s="955"/>
      <c r="W72" s="960"/>
      <c r="X72" s="961"/>
      <c r="Y72" s="184" t="s">
        <v>13</v>
      </c>
      <c r="Z72" s="184"/>
      <c r="AA72" s="185"/>
      <c r="AB72" s="988" t="s">
        <v>495</v>
      </c>
      <c r="AC72" s="988"/>
      <c r="AD72" s="98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4" t="s">
        <v>473</v>
      </c>
      <c r="B73" s="845"/>
      <c r="C73" s="845"/>
      <c r="D73" s="845"/>
      <c r="E73" s="845"/>
      <c r="F73" s="846"/>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7"/>
      <c r="B74" s="848"/>
      <c r="C74" s="848"/>
      <c r="D74" s="848"/>
      <c r="E74" s="848"/>
      <c r="F74" s="849"/>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7"/>
      <c r="B75" s="848"/>
      <c r="C75" s="848"/>
      <c r="D75" s="848"/>
      <c r="E75" s="848"/>
      <c r="F75" s="849"/>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7"/>
      <c r="B76" s="848"/>
      <c r="C76" s="848"/>
      <c r="D76" s="848"/>
      <c r="E76" s="848"/>
      <c r="F76" s="849"/>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7"/>
      <c r="B77" s="848"/>
      <c r="C77" s="848"/>
      <c r="D77" s="848"/>
      <c r="E77" s="848"/>
      <c r="F77" s="849"/>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1" t="s">
        <v>507</v>
      </c>
      <c r="B78" s="922"/>
      <c r="C78" s="922"/>
      <c r="D78" s="922"/>
      <c r="E78" s="919" t="s">
        <v>450</v>
      </c>
      <c r="F78" s="920"/>
      <c r="G78" s="57" t="s">
        <v>357</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467</v>
      </c>
      <c r="AP79" s="149"/>
      <c r="AQ79" s="149"/>
      <c r="AR79" s="81" t="s">
        <v>465</v>
      </c>
      <c r="AS79" s="148"/>
      <c r="AT79" s="149"/>
      <c r="AU79" s="149"/>
      <c r="AV79" s="149"/>
      <c r="AW79" s="149"/>
      <c r="AX79" s="150"/>
    </row>
    <row r="80" spans="1:50" ht="18.75" customHeight="1" x14ac:dyDescent="0.15">
      <c r="A80" s="519" t="s">
        <v>266</v>
      </c>
      <c r="B80" s="853" t="s">
        <v>464</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customHeight="1" x14ac:dyDescent="0.15">
      <c r="A81" s="520"/>
      <c r="B81" s="856"/>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320.10000000000002" customHeight="1" x14ac:dyDescent="0.15">
      <c r="A82" s="520"/>
      <c r="B82" s="856"/>
      <c r="C82" s="552"/>
      <c r="D82" s="552"/>
      <c r="E82" s="552"/>
      <c r="F82" s="553"/>
      <c r="G82" s="501" t="s">
        <v>644</v>
      </c>
      <c r="H82" s="501"/>
      <c r="I82" s="501"/>
      <c r="J82" s="501"/>
      <c r="K82" s="501"/>
      <c r="L82" s="501"/>
      <c r="M82" s="501"/>
      <c r="N82" s="501"/>
      <c r="O82" s="501"/>
      <c r="P82" s="501"/>
      <c r="Q82" s="501"/>
      <c r="R82" s="501"/>
      <c r="S82" s="501"/>
      <c r="T82" s="501"/>
      <c r="U82" s="501"/>
      <c r="V82" s="501"/>
      <c r="W82" s="501"/>
      <c r="X82" s="501"/>
      <c r="Y82" s="501"/>
      <c r="Z82" s="501"/>
      <c r="AA82" s="756"/>
      <c r="AB82" s="500" t="s">
        <v>645</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320.10000000000002" customHeight="1" x14ac:dyDescent="0.15">
      <c r="A83" s="520"/>
      <c r="B83" s="85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320.10000000000002" customHeight="1" x14ac:dyDescent="0.15">
      <c r="A84" s="520"/>
      <c r="B84" s="85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634</v>
      </c>
      <c r="AR86" s="271"/>
      <c r="AS86" s="137" t="s">
        <v>355</v>
      </c>
      <c r="AT86" s="172"/>
      <c r="AU86" s="271">
        <v>29</v>
      </c>
      <c r="AV86" s="271"/>
      <c r="AW86" s="379" t="s">
        <v>300</v>
      </c>
      <c r="AX86" s="380"/>
      <c r="AY86" s="10"/>
      <c r="AZ86" s="10"/>
      <c r="BA86" s="10"/>
      <c r="BB86" s="10"/>
      <c r="BC86" s="10"/>
      <c r="BD86" s="10"/>
      <c r="BE86" s="10"/>
      <c r="BF86" s="10"/>
      <c r="BG86" s="10"/>
      <c r="BH86" s="10"/>
    </row>
    <row r="87" spans="1:60" ht="39.950000000000003" customHeight="1" x14ac:dyDescent="0.15">
      <c r="A87" s="520"/>
      <c r="B87" s="552"/>
      <c r="C87" s="552"/>
      <c r="D87" s="552"/>
      <c r="E87" s="552"/>
      <c r="F87" s="553"/>
      <c r="G87" s="230" t="s">
        <v>646</v>
      </c>
      <c r="H87" s="161"/>
      <c r="I87" s="161"/>
      <c r="J87" s="161"/>
      <c r="K87" s="161"/>
      <c r="L87" s="161"/>
      <c r="M87" s="161"/>
      <c r="N87" s="161"/>
      <c r="O87" s="231"/>
      <c r="P87" s="161" t="s">
        <v>647</v>
      </c>
      <c r="Q87" s="803"/>
      <c r="R87" s="803"/>
      <c r="S87" s="803"/>
      <c r="T87" s="803"/>
      <c r="U87" s="803"/>
      <c r="V87" s="803"/>
      <c r="W87" s="803"/>
      <c r="X87" s="804"/>
      <c r="Y87" s="759" t="s">
        <v>62</v>
      </c>
      <c r="Z87" s="760"/>
      <c r="AA87" s="761"/>
      <c r="AB87" s="551" t="s">
        <v>636</v>
      </c>
      <c r="AC87" s="551"/>
      <c r="AD87" s="551"/>
      <c r="AE87" s="364"/>
      <c r="AF87" s="365"/>
      <c r="AG87" s="365"/>
      <c r="AH87" s="365"/>
      <c r="AI87" s="364"/>
      <c r="AJ87" s="365"/>
      <c r="AK87" s="365"/>
      <c r="AL87" s="365"/>
      <c r="AM87" s="364"/>
      <c r="AN87" s="365"/>
      <c r="AO87" s="365"/>
      <c r="AP87" s="365"/>
      <c r="AQ87" s="111" t="s">
        <v>634</v>
      </c>
      <c r="AR87" s="112"/>
      <c r="AS87" s="112"/>
      <c r="AT87" s="113"/>
      <c r="AU87" s="365"/>
      <c r="AV87" s="365"/>
      <c r="AW87" s="365"/>
      <c r="AX87" s="367"/>
    </row>
    <row r="88" spans="1:60" ht="39.950000000000003" customHeight="1" x14ac:dyDescent="0.15">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33" t="s">
        <v>54</v>
      </c>
      <c r="Z88" s="734"/>
      <c r="AA88" s="735"/>
      <c r="AB88" s="522" t="s">
        <v>637</v>
      </c>
      <c r="AC88" s="522"/>
      <c r="AD88" s="522"/>
      <c r="AE88" s="364"/>
      <c r="AF88" s="365"/>
      <c r="AG88" s="365"/>
      <c r="AH88" s="365"/>
      <c r="AI88" s="364"/>
      <c r="AJ88" s="365"/>
      <c r="AK88" s="365"/>
      <c r="AL88" s="365"/>
      <c r="AM88" s="364"/>
      <c r="AN88" s="365"/>
      <c r="AO88" s="365"/>
      <c r="AP88" s="365"/>
      <c r="AQ88" s="111" t="s">
        <v>634</v>
      </c>
      <c r="AR88" s="112"/>
      <c r="AS88" s="112"/>
      <c r="AT88" s="113"/>
      <c r="AU88" s="365"/>
      <c r="AV88" s="365"/>
      <c r="AW88" s="365"/>
      <c r="AX88" s="367"/>
      <c r="AY88" s="10"/>
      <c r="AZ88" s="10"/>
      <c r="BA88" s="10"/>
      <c r="BB88" s="10"/>
      <c r="BC88" s="10"/>
    </row>
    <row r="89" spans="1:60" ht="39.950000000000003"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33" t="s">
        <v>13</v>
      </c>
      <c r="Z89" s="734"/>
      <c r="AA89" s="735"/>
      <c r="AB89" s="461" t="s">
        <v>14</v>
      </c>
      <c r="AC89" s="461"/>
      <c r="AD89" s="461"/>
      <c r="AE89" s="364" t="s">
        <v>648</v>
      </c>
      <c r="AF89" s="365"/>
      <c r="AG89" s="365"/>
      <c r="AH89" s="365"/>
      <c r="AI89" s="364" t="s">
        <v>649</v>
      </c>
      <c r="AJ89" s="365"/>
      <c r="AK89" s="365"/>
      <c r="AL89" s="365"/>
      <c r="AM89" s="364" t="s">
        <v>648</v>
      </c>
      <c r="AN89" s="365"/>
      <c r="AO89" s="365"/>
      <c r="AP89" s="365"/>
      <c r="AQ89" s="111" t="s">
        <v>638</v>
      </c>
      <c r="AR89" s="112"/>
      <c r="AS89" s="112"/>
      <c r="AT89" s="113"/>
      <c r="AU89" s="365" t="s">
        <v>638</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9" t="s">
        <v>62</v>
      </c>
      <c r="Z92" s="760"/>
      <c r="AA92" s="761"/>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33" t="s">
        <v>54</v>
      </c>
      <c r="Z93" s="734"/>
      <c r="AA93" s="735"/>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33" t="s">
        <v>13</v>
      </c>
      <c r="Z94" s="734"/>
      <c r="AA94" s="735"/>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7"/>
      <c r="C99" s="887"/>
      <c r="D99" s="887"/>
      <c r="E99" s="887"/>
      <c r="F99" s="888"/>
      <c r="G99" s="808"/>
      <c r="H99" s="247"/>
      <c r="I99" s="247"/>
      <c r="J99" s="247"/>
      <c r="K99" s="247"/>
      <c r="L99" s="247"/>
      <c r="M99" s="247"/>
      <c r="N99" s="247"/>
      <c r="O99" s="809"/>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474</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534</v>
      </c>
      <c r="AF100" s="831"/>
      <c r="AG100" s="831"/>
      <c r="AH100" s="832"/>
      <c r="AI100" s="830" t="s">
        <v>531</v>
      </c>
      <c r="AJ100" s="831"/>
      <c r="AK100" s="831"/>
      <c r="AL100" s="832"/>
      <c r="AM100" s="830" t="s">
        <v>527</v>
      </c>
      <c r="AN100" s="831"/>
      <c r="AO100" s="831"/>
      <c r="AP100" s="832"/>
      <c r="AQ100" s="941" t="s">
        <v>520</v>
      </c>
      <c r="AR100" s="942"/>
      <c r="AS100" s="942"/>
      <c r="AT100" s="943"/>
      <c r="AU100" s="941" t="s">
        <v>517</v>
      </c>
      <c r="AV100" s="942"/>
      <c r="AW100" s="942"/>
      <c r="AX100" s="944"/>
    </row>
    <row r="101" spans="1:60" ht="23.25" customHeight="1" x14ac:dyDescent="0.15">
      <c r="A101" s="491"/>
      <c r="B101" s="492"/>
      <c r="C101" s="492"/>
      <c r="D101" s="492"/>
      <c r="E101" s="492"/>
      <c r="F101" s="493"/>
      <c r="G101" s="161" t="s">
        <v>595</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1" t="s">
        <v>576</v>
      </c>
      <c r="AC101" s="551"/>
      <c r="AD101" s="551"/>
      <c r="AE101" s="364">
        <v>510</v>
      </c>
      <c r="AF101" s="365"/>
      <c r="AG101" s="365"/>
      <c r="AH101" s="366"/>
      <c r="AI101" s="364">
        <v>482</v>
      </c>
      <c r="AJ101" s="365"/>
      <c r="AK101" s="365"/>
      <c r="AL101" s="366"/>
      <c r="AM101" s="364">
        <v>509</v>
      </c>
      <c r="AN101" s="365"/>
      <c r="AO101" s="365"/>
      <c r="AP101" s="366"/>
      <c r="AQ101" s="364" t="s">
        <v>573</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22" t="s">
        <v>576</v>
      </c>
      <c r="AC102" s="522"/>
      <c r="AD102" s="522"/>
      <c r="AE102" s="358" t="s">
        <v>596</v>
      </c>
      <c r="AF102" s="358"/>
      <c r="AG102" s="358"/>
      <c r="AH102" s="358"/>
      <c r="AI102" s="358" t="s">
        <v>573</v>
      </c>
      <c r="AJ102" s="358"/>
      <c r="AK102" s="358"/>
      <c r="AL102" s="358"/>
      <c r="AM102" s="358" t="s">
        <v>573</v>
      </c>
      <c r="AN102" s="358"/>
      <c r="AO102" s="358"/>
      <c r="AP102" s="358"/>
      <c r="AQ102" s="821" t="s">
        <v>573</v>
      </c>
      <c r="AR102" s="822"/>
      <c r="AS102" s="822"/>
      <c r="AT102" s="823"/>
      <c r="AU102" s="821"/>
      <c r="AV102" s="822"/>
      <c r="AW102" s="822"/>
      <c r="AX102" s="823"/>
    </row>
    <row r="103" spans="1:60" ht="31.5" hidden="1" customHeight="1" x14ac:dyDescent="0.15">
      <c r="A103" s="488" t="s">
        <v>474</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21"/>
      <c r="AV105" s="822"/>
      <c r="AW105" s="822"/>
      <c r="AX105" s="823"/>
    </row>
    <row r="106" spans="1:60" ht="31.5" hidden="1" customHeight="1" x14ac:dyDescent="0.15">
      <c r="A106" s="488" t="s">
        <v>474</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21"/>
      <c r="AV108" s="822"/>
      <c r="AW108" s="822"/>
      <c r="AX108" s="823"/>
    </row>
    <row r="109" spans="1:60" ht="31.5" hidden="1" customHeight="1" x14ac:dyDescent="0.15">
      <c r="A109" s="488" t="s">
        <v>474</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21"/>
      <c r="AV111" s="822"/>
      <c r="AW111" s="822"/>
      <c r="AX111" s="823"/>
    </row>
    <row r="112" spans="1:60" ht="31.5" hidden="1" customHeight="1" x14ac:dyDescent="0.15">
      <c r="A112" s="488" t="s">
        <v>474</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597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8" t="s">
        <v>598</v>
      </c>
      <c r="AC116" s="819"/>
      <c r="AD116" s="820"/>
      <c r="AE116" s="358">
        <v>20</v>
      </c>
      <c r="AF116" s="358"/>
      <c r="AG116" s="358"/>
      <c r="AH116" s="358"/>
      <c r="AI116" s="358">
        <v>25</v>
      </c>
      <c r="AJ116" s="358"/>
      <c r="AK116" s="358"/>
      <c r="AL116" s="358"/>
      <c r="AM116" s="358">
        <v>22</v>
      </c>
      <c r="AN116" s="358"/>
      <c r="AO116" s="358"/>
      <c r="AP116" s="358"/>
      <c r="AQ116" s="364" t="s">
        <v>573</v>
      </c>
      <c r="AR116" s="365"/>
      <c r="AS116" s="365"/>
      <c r="AT116" s="365"/>
      <c r="AU116" s="365"/>
      <c r="AV116" s="365"/>
      <c r="AW116" s="365"/>
      <c r="AX116" s="367"/>
    </row>
    <row r="117" spans="1:50" ht="35.1"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599</v>
      </c>
      <c r="AC117" s="342"/>
      <c r="AD117" s="343"/>
      <c r="AE117" s="306" t="s">
        <v>650</v>
      </c>
      <c r="AF117" s="306"/>
      <c r="AG117" s="306"/>
      <c r="AH117" s="306"/>
      <c r="AI117" s="306" t="s">
        <v>651</v>
      </c>
      <c r="AJ117" s="306"/>
      <c r="AK117" s="306"/>
      <c r="AL117" s="306"/>
      <c r="AM117" s="306" t="s">
        <v>750</v>
      </c>
      <c r="AN117" s="306"/>
      <c r="AO117" s="306"/>
      <c r="AP117" s="306"/>
      <c r="AQ117" s="306" t="s">
        <v>573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0" customHeight="1" x14ac:dyDescent="0.15">
      <c r="A130" s="1006" t="s">
        <v>564</v>
      </c>
      <c r="B130" s="1004"/>
      <c r="C130" s="1003" t="s">
        <v>358</v>
      </c>
      <c r="D130" s="1004"/>
      <c r="E130" s="308" t="s">
        <v>387</v>
      </c>
      <c r="F130" s="309"/>
      <c r="G130" s="310" t="s">
        <v>600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0" customHeight="1" x14ac:dyDescent="0.15">
      <c r="A131" s="1007"/>
      <c r="B131" s="252"/>
      <c r="C131" s="251"/>
      <c r="D131" s="252"/>
      <c r="E131" s="238" t="s">
        <v>386</v>
      </c>
      <c r="F131" s="239"/>
      <c r="G131" s="235" t="s">
        <v>601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100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649</v>
      </c>
      <c r="AR133" s="271"/>
      <c r="AS133" s="137" t="s">
        <v>355</v>
      </c>
      <c r="AT133" s="172"/>
      <c r="AU133" s="136" t="s">
        <v>655</v>
      </c>
      <c r="AV133" s="136"/>
      <c r="AW133" s="137" t="s">
        <v>300</v>
      </c>
      <c r="AX133" s="138"/>
    </row>
    <row r="134" spans="1:50" ht="20.100000000000001" customHeight="1" x14ac:dyDescent="0.15">
      <c r="A134" s="1007"/>
      <c r="B134" s="252"/>
      <c r="C134" s="251"/>
      <c r="D134" s="252"/>
      <c r="E134" s="251"/>
      <c r="F134" s="314"/>
      <c r="G134" s="230" t="s">
        <v>652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649</v>
      </c>
      <c r="AC134" s="221"/>
      <c r="AD134" s="221"/>
      <c r="AE134" s="266" t="s">
        <v>649</v>
      </c>
      <c r="AF134" s="112"/>
      <c r="AG134" s="112"/>
      <c r="AH134" s="112"/>
      <c r="AI134" s="266" t="s">
        <v>653</v>
      </c>
      <c r="AJ134" s="112"/>
      <c r="AK134" s="112"/>
      <c r="AL134" s="112"/>
      <c r="AM134" s="266" t="s">
        <v>649</v>
      </c>
      <c r="AN134" s="112"/>
      <c r="AO134" s="112"/>
      <c r="AP134" s="112"/>
      <c r="AQ134" s="266" t="s">
        <v>649</v>
      </c>
      <c r="AR134" s="112"/>
      <c r="AS134" s="112"/>
      <c r="AT134" s="112"/>
      <c r="AU134" s="266" t="s">
        <v>649</v>
      </c>
      <c r="AV134" s="112"/>
      <c r="AW134" s="112"/>
      <c r="AX134" s="222"/>
    </row>
    <row r="135" spans="1:50" ht="20.100000000000001" customHeight="1" x14ac:dyDescent="0.15">
      <c r="A135" s="100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649</v>
      </c>
      <c r="AC135" s="133"/>
      <c r="AD135" s="133"/>
      <c r="AE135" s="266" t="s">
        <v>649</v>
      </c>
      <c r="AF135" s="112"/>
      <c r="AG135" s="112"/>
      <c r="AH135" s="112"/>
      <c r="AI135" s="266" t="s">
        <v>649</v>
      </c>
      <c r="AJ135" s="112"/>
      <c r="AK135" s="112"/>
      <c r="AL135" s="112"/>
      <c r="AM135" s="266" t="s">
        <v>654</v>
      </c>
      <c r="AN135" s="112"/>
      <c r="AO135" s="112"/>
      <c r="AP135" s="112"/>
      <c r="AQ135" s="266" t="s">
        <v>649</v>
      </c>
      <c r="AR135" s="112"/>
      <c r="AS135" s="112"/>
      <c r="AT135" s="112"/>
      <c r="AU135" s="266" t="s">
        <v>649</v>
      </c>
      <c r="AV135" s="112"/>
      <c r="AW135" s="112"/>
      <c r="AX135" s="222"/>
    </row>
    <row r="136" spans="1:50" ht="18.75" hidden="1" customHeight="1" x14ac:dyDescent="0.15">
      <c r="A136" s="100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100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100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100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100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7"/>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customHeight="1" x14ac:dyDescent="0.15">
      <c r="A153" s="100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5.95" customHeight="1" x14ac:dyDescent="0.15">
      <c r="A154" s="1007"/>
      <c r="B154" s="252"/>
      <c r="C154" s="251"/>
      <c r="D154" s="252"/>
      <c r="E154" s="251"/>
      <c r="F154" s="314"/>
      <c r="G154" s="230" t="s">
        <v>602</v>
      </c>
      <c r="H154" s="161"/>
      <c r="I154" s="161"/>
      <c r="J154" s="161"/>
      <c r="K154" s="161"/>
      <c r="L154" s="161"/>
      <c r="M154" s="161"/>
      <c r="N154" s="161"/>
      <c r="O154" s="161"/>
      <c r="P154" s="231"/>
      <c r="Q154" s="160" t="s">
        <v>603</v>
      </c>
      <c r="R154" s="161"/>
      <c r="S154" s="161"/>
      <c r="T154" s="161"/>
      <c r="U154" s="161"/>
      <c r="V154" s="161"/>
      <c r="W154" s="161"/>
      <c r="X154" s="161"/>
      <c r="Y154" s="161"/>
      <c r="Z154" s="161"/>
      <c r="AA154" s="933"/>
      <c r="AB154" s="255" t="s">
        <v>604</v>
      </c>
      <c r="AC154" s="256"/>
      <c r="AD154" s="256"/>
      <c r="AE154" s="261" t="s">
        <v>603</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5.95" customHeight="1" x14ac:dyDescent="0.15">
      <c r="A155" s="100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30" customHeight="1" x14ac:dyDescent="0.15">
      <c r="A157" s="100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4"/>
      <c r="AB157" s="257"/>
      <c r="AC157" s="258"/>
      <c r="AD157" s="258"/>
      <c r="AE157" s="160" t="s">
        <v>605</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30" customHeight="1" x14ac:dyDescent="0.15">
      <c r="A158" s="100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7"/>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7"/>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7"/>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7"/>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5.1" customHeight="1" x14ac:dyDescent="0.15">
      <c r="A188" s="1007"/>
      <c r="B188" s="252"/>
      <c r="C188" s="251"/>
      <c r="D188" s="252"/>
      <c r="E188" s="160" t="s">
        <v>606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5.1" customHeight="1" x14ac:dyDescent="0.15">
      <c r="A189" s="100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7"/>
      <c r="B190" s="252"/>
      <c r="C190" s="251"/>
      <c r="D190" s="252"/>
      <c r="E190" s="308" t="s">
        <v>387</v>
      </c>
      <c r="F190" s="309"/>
      <c r="G190" s="938"/>
      <c r="H190" s="939"/>
      <c r="I190" s="939"/>
      <c r="J190" s="939"/>
      <c r="K190" s="939"/>
      <c r="L190" s="939"/>
      <c r="M190" s="939"/>
      <c r="N190" s="939"/>
      <c r="O190" s="939"/>
      <c r="P190" s="939"/>
      <c r="Q190" s="939"/>
      <c r="R190" s="939"/>
      <c r="S190" s="939"/>
      <c r="T190" s="939"/>
      <c r="U190" s="939"/>
      <c r="V190" s="939"/>
      <c r="W190" s="939"/>
      <c r="X190" s="939"/>
      <c r="Y190" s="939"/>
      <c r="Z190" s="939"/>
      <c r="AA190" s="939"/>
      <c r="AB190" s="939"/>
      <c r="AC190" s="939"/>
      <c r="AD190" s="939"/>
      <c r="AE190" s="939"/>
      <c r="AF190" s="939"/>
      <c r="AG190" s="939"/>
      <c r="AH190" s="939"/>
      <c r="AI190" s="939"/>
      <c r="AJ190" s="939"/>
      <c r="AK190" s="939"/>
      <c r="AL190" s="939"/>
      <c r="AM190" s="939"/>
      <c r="AN190" s="939"/>
      <c r="AO190" s="939"/>
      <c r="AP190" s="939"/>
      <c r="AQ190" s="939"/>
      <c r="AR190" s="939"/>
      <c r="AS190" s="939"/>
      <c r="AT190" s="939"/>
      <c r="AU190" s="939"/>
      <c r="AV190" s="939"/>
      <c r="AW190" s="939"/>
      <c r="AX190" s="940"/>
    </row>
    <row r="191" spans="1:50" ht="45" hidden="1" customHeight="1" x14ac:dyDescent="0.15">
      <c r="A191" s="100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100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100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100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100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100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7"/>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100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7"/>
      <c r="B214" s="252"/>
      <c r="C214" s="251"/>
      <c r="D214" s="252"/>
      <c r="E214" s="251"/>
      <c r="F214" s="314"/>
      <c r="G214" s="230"/>
      <c r="H214" s="161"/>
      <c r="I214" s="161"/>
      <c r="J214" s="161"/>
      <c r="K214" s="161"/>
      <c r="L214" s="161"/>
      <c r="M214" s="161"/>
      <c r="N214" s="161"/>
      <c r="O214" s="161"/>
      <c r="P214" s="231"/>
      <c r="Q214" s="994"/>
      <c r="R214" s="995"/>
      <c r="S214" s="995"/>
      <c r="T214" s="995"/>
      <c r="U214" s="995"/>
      <c r="V214" s="995"/>
      <c r="W214" s="995"/>
      <c r="X214" s="995"/>
      <c r="Y214" s="995"/>
      <c r="Z214" s="995"/>
      <c r="AA214" s="99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7"/>
      <c r="B215" s="252"/>
      <c r="C215" s="251"/>
      <c r="D215" s="252"/>
      <c r="E215" s="251"/>
      <c r="F215" s="314"/>
      <c r="G215" s="232"/>
      <c r="H215" s="233"/>
      <c r="I215" s="233"/>
      <c r="J215" s="233"/>
      <c r="K215" s="233"/>
      <c r="L215" s="233"/>
      <c r="M215" s="233"/>
      <c r="N215" s="233"/>
      <c r="O215" s="233"/>
      <c r="P215" s="234"/>
      <c r="Q215" s="997"/>
      <c r="R215" s="998"/>
      <c r="S215" s="998"/>
      <c r="T215" s="998"/>
      <c r="U215" s="998"/>
      <c r="V215" s="998"/>
      <c r="W215" s="998"/>
      <c r="X215" s="998"/>
      <c r="Y215" s="998"/>
      <c r="Z215" s="998"/>
      <c r="AA215" s="99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7"/>
      <c r="B216" s="252"/>
      <c r="C216" s="251"/>
      <c r="D216" s="252"/>
      <c r="E216" s="251"/>
      <c r="F216" s="314"/>
      <c r="G216" s="232"/>
      <c r="H216" s="233"/>
      <c r="I216" s="233"/>
      <c r="J216" s="233"/>
      <c r="K216" s="233"/>
      <c r="L216" s="233"/>
      <c r="M216" s="233"/>
      <c r="N216" s="233"/>
      <c r="O216" s="233"/>
      <c r="P216" s="234"/>
      <c r="Q216" s="997"/>
      <c r="R216" s="998"/>
      <c r="S216" s="998"/>
      <c r="T216" s="998"/>
      <c r="U216" s="998"/>
      <c r="V216" s="998"/>
      <c r="W216" s="998"/>
      <c r="X216" s="998"/>
      <c r="Y216" s="998"/>
      <c r="Z216" s="998"/>
      <c r="AA216" s="99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7"/>
      <c r="B217" s="252"/>
      <c r="C217" s="251"/>
      <c r="D217" s="252"/>
      <c r="E217" s="251"/>
      <c r="F217" s="314"/>
      <c r="G217" s="232"/>
      <c r="H217" s="233"/>
      <c r="I217" s="233"/>
      <c r="J217" s="233"/>
      <c r="K217" s="233"/>
      <c r="L217" s="233"/>
      <c r="M217" s="233"/>
      <c r="N217" s="233"/>
      <c r="O217" s="233"/>
      <c r="P217" s="234"/>
      <c r="Q217" s="997"/>
      <c r="R217" s="998"/>
      <c r="S217" s="998"/>
      <c r="T217" s="998"/>
      <c r="U217" s="998"/>
      <c r="V217" s="998"/>
      <c r="W217" s="998"/>
      <c r="X217" s="998"/>
      <c r="Y217" s="998"/>
      <c r="Z217" s="998"/>
      <c r="AA217" s="99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7"/>
      <c r="B218" s="252"/>
      <c r="C218" s="251"/>
      <c r="D218" s="252"/>
      <c r="E218" s="251"/>
      <c r="F218" s="314"/>
      <c r="G218" s="235"/>
      <c r="H218" s="164"/>
      <c r="I218" s="164"/>
      <c r="J218" s="164"/>
      <c r="K218" s="164"/>
      <c r="L218" s="164"/>
      <c r="M218" s="164"/>
      <c r="N218" s="164"/>
      <c r="O218" s="164"/>
      <c r="P218" s="236"/>
      <c r="Q218" s="1000"/>
      <c r="R218" s="1001"/>
      <c r="S218" s="1001"/>
      <c r="T218" s="1001"/>
      <c r="U218" s="1001"/>
      <c r="V218" s="1001"/>
      <c r="W218" s="1001"/>
      <c r="X218" s="1001"/>
      <c r="Y218" s="1001"/>
      <c r="Z218" s="1001"/>
      <c r="AA218" s="100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7"/>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7"/>
      <c r="B221" s="252"/>
      <c r="C221" s="251"/>
      <c r="D221" s="252"/>
      <c r="E221" s="251"/>
      <c r="F221" s="314"/>
      <c r="G221" s="230"/>
      <c r="H221" s="161"/>
      <c r="I221" s="161"/>
      <c r="J221" s="161"/>
      <c r="K221" s="161"/>
      <c r="L221" s="161"/>
      <c r="M221" s="161"/>
      <c r="N221" s="161"/>
      <c r="O221" s="161"/>
      <c r="P221" s="231"/>
      <c r="Q221" s="994"/>
      <c r="R221" s="995"/>
      <c r="S221" s="995"/>
      <c r="T221" s="995"/>
      <c r="U221" s="995"/>
      <c r="V221" s="995"/>
      <c r="W221" s="995"/>
      <c r="X221" s="995"/>
      <c r="Y221" s="995"/>
      <c r="Z221" s="995"/>
      <c r="AA221" s="99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7"/>
      <c r="B222" s="252"/>
      <c r="C222" s="251"/>
      <c r="D222" s="252"/>
      <c r="E222" s="251"/>
      <c r="F222" s="314"/>
      <c r="G222" s="232"/>
      <c r="H222" s="233"/>
      <c r="I222" s="233"/>
      <c r="J222" s="233"/>
      <c r="K222" s="233"/>
      <c r="L222" s="233"/>
      <c r="M222" s="233"/>
      <c r="N222" s="233"/>
      <c r="O222" s="233"/>
      <c r="P222" s="234"/>
      <c r="Q222" s="997"/>
      <c r="R222" s="998"/>
      <c r="S222" s="998"/>
      <c r="T222" s="998"/>
      <c r="U222" s="998"/>
      <c r="V222" s="998"/>
      <c r="W222" s="998"/>
      <c r="X222" s="998"/>
      <c r="Y222" s="998"/>
      <c r="Z222" s="998"/>
      <c r="AA222" s="99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7"/>
      <c r="B223" s="252"/>
      <c r="C223" s="251"/>
      <c r="D223" s="252"/>
      <c r="E223" s="251"/>
      <c r="F223" s="314"/>
      <c r="G223" s="232"/>
      <c r="H223" s="233"/>
      <c r="I223" s="233"/>
      <c r="J223" s="233"/>
      <c r="K223" s="233"/>
      <c r="L223" s="233"/>
      <c r="M223" s="233"/>
      <c r="N223" s="233"/>
      <c r="O223" s="233"/>
      <c r="P223" s="234"/>
      <c r="Q223" s="997"/>
      <c r="R223" s="998"/>
      <c r="S223" s="998"/>
      <c r="T223" s="998"/>
      <c r="U223" s="998"/>
      <c r="V223" s="998"/>
      <c r="W223" s="998"/>
      <c r="X223" s="998"/>
      <c r="Y223" s="998"/>
      <c r="Z223" s="998"/>
      <c r="AA223" s="99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7"/>
      <c r="B224" s="252"/>
      <c r="C224" s="251"/>
      <c r="D224" s="252"/>
      <c r="E224" s="251"/>
      <c r="F224" s="314"/>
      <c r="G224" s="232"/>
      <c r="H224" s="233"/>
      <c r="I224" s="233"/>
      <c r="J224" s="233"/>
      <c r="K224" s="233"/>
      <c r="L224" s="233"/>
      <c r="M224" s="233"/>
      <c r="N224" s="233"/>
      <c r="O224" s="233"/>
      <c r="P224" s="234"/>
      <c r="Q224" s="997"/>
      <c r="R224" s="998"/>
      <c r="S224" s="998"/>
      <c r="T224" s="998"/>
      <c r="U224" s="998"/>
      <c r="V224" s="998"/>
      <c r="W224" s="998"/>
      <c r="X224" s="998"/>
      <c r="Y224" s="998"/>
      <c r="Z224" s="998"/>
      <c r="AA224" s="99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7"/>
      <c r="B225" s="252"/>
      <c r="C225" s="251"/>
      <c r="D225" s="252"/>
      <c r="E225" s="251"/>
      <c r="F225" s="314"/>
      <c r="G225" s="235"/>
      <c r="H225" s="164"/>
      <c r="I225" s="164"/>
      <c r="J225" s="164"/>
      <c r="K225" s="164"/>
      <c r="L225" s="164"/>
      <c r="M225" s="164"/>
      <c r="N225" s="164"/>
      <c r="O225" s="164"/>
      <c r="P225" s="236"/>
      <c r="Q225" s="1000"/>
      <c r="R225" s="1001"/>
      <c r="S225" s="1001"/>
      <c r="T225" s="1001"/>
      <c r="U225" s="1001"/>
      <c r="V225" s="1001"/>
      <c r="W225" s="1001"/>
      <c r="X225" s="1001"/>
      <c r="Y225" s="1001"/>
      <c r="Z225" s="1001"/>
      <c r="AA225" s="100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7"/>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7"/>
      <c r="B228" s="252"/>
      <c r="C228" s="251"/>
      <c r="D228" s="252"/>
      <c r="E228" s="251"/>
      <c r="F228" s="314"/>
      <c r="G228" s="230"/>
      <c r="H228" s="161"/>
      <c r="I228" s="161"/>
      <c r="J228" s="161"/>
      <c r="K228" s="161"/>
      <c r="L228" s="161"/>
      <c r="M228" s="161"/>
      <c r="N228" s="161"/>
      <c r="O228" s="161"/>
      <c r="P228" s="231"/>
      <c r="Q228" s="994"/>
      <c r="R228" s="995"/>
      <c r="S228" s="995"/>
      <c r="T228" s="995"/>
      <c r="U228" s="995"/>
      <c r="V228" s="995"/>
      <c r="W228" s="995"/>
      <c r="X228" s="995"/>
      <c r="Y228" s="995"/>
      <c r="Z228" s="995"/>
      <c r="AA228" s="99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7"/>
      <c r="B229" s="252"/>
      <c r="C229" s="251"/>
      <c r="D229" s="252"/>
      <c r="E229" s="251"/>
      <c r="F229" s="314"/>
      <c r="G229" s="232"/>
      <c r="H229" s="233"/>
      <c r="I229" s="233"/>
      <c r="J229" s="233"/>
      <c r="K229" s="233"/>
      <c r="L229" s="233"/>
      <c r="M229" s="233"/>
      <c r="N229" s="233"/>
      <c r="O229" s="233"/>
      <c r="P229" s="234"/>
      <c r="Q229" s="997"/>
      <c r="R229" s="998"/>
      <c r="S229" s="998"/>
      <c r="T229" s="998"/>
      <c r="U229" s="998"/>
      <c r="V229" s="998"/>
      <c r="W229" s="998"/>
      <c r="X229" s="998"/>
      <c r="Y229" s="998"/>
      <c r="Z229" s="998"/>
      <c r="AA229" s="99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7"/>
      <c r="B230" s="252"/>
      <c r="C230" s="251"/>
      <c r="D230" s="252"/>
      <c r="E230" s="251"/>
      <c r="F230" s="314"/>
      <c r="G230" s="232"/>
      <c r="H230" s="233"/>
      <c r="I230" s="233"/>
      <c r="J230" s="233"/>
      <c r="K230" s="233"/>
      <c r="L230" s="233"/>
      <c r="M230" s="233"/>
      <c r="N230" s="233"/>
      <c r="O230" s="233"/>
      <c r="P230" s="234"/>
      <c r="Q230" s="997"/>
      <c r="R230" s="998"/>
      <c r="S230" s="998"/>
      <c r="T230" s="998"/>
      <c r="U230" s="998"/>
      <c r="V230" s="998"/>
      <c r="W230" s="998"/>
      <c r="X230" s="998"/>
      <c r="Y230" s="998"/>
      <c r="Z230" s="998"/>
      <c r="AA230" s="99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7"/>
      <c r="B231" s="252"/>
      <c r="C231" s="251"/>
      <c r="D231" s="252"/>
      <c r="E231" s="251"/>
      <c r="F231" s="314"/>
      <c r="G231" s="232"/>
      <c r="H231" s="233"/>
      <c r="I231" s="233"/>
      <c r="J231" s="233"/>
      <c r="K231" s="233"/>
      <c r="L231" s="233"/>
      <c r="M231" s="233"/>
      <c r="N231" s="233"/>
      <c r="O231" s="233"/>
      <c r="P231" s="234"/>
      <c r="Q231" s="997"/>
      <c r="R231" s="998"/>
      <c r="S231" s="998"/>
      <c r="T231" s="998"/>
      <c r="U231" s="998"/>
      <c r="V231" s="998"/>
      <c r="W231" s="998"/>
      <c r="X231" s="998"/>
      <c r="Y231" s="998"/>
      <c r="Z231" s="998"/>
      <c r="AA231" s="99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7"/>
      <c r="B232" s="252"/>
      <c r="C232" s="251"/>
      <c r="D232" s="252"/>
      <c r="E232" s="251"/>
      <c r="F232" s="314"/>
      <c r="G232" s="235"/>
      <c r="H232" s="164"/>
      <c r="I232" s="164"/>
      <c r="J232" s="164"/>
      <c r="K232" s="164"/>
      <c r="L232" s="164"/>
      <c r="M232" s="164"/>
      <c r="N232" s="164"/>
      <c r="O232" s="164"/>
      <c r="P232" s="236"/>
      <c r="Q232" s="1000"/>
      <c r="R232" s="1001"/>
      <c r="S232" s="1001"/>
      <c r="T232" s="1001"/>
      <c r="U232" s="1001"/>
      <c r="V232" s="1001"/>
      <c r="W232" s="1001"/>
      <c r="X232" s="1001"/>
      <c r="Y232" s="1001"/>
      <c r="Z232" s="1001"/>
      <c r="AA232" s="100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7"/>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7"/>
      <c r="B235" s="252"/>
      <c r="C235" s="251"/>
      <c r="D235" s="252"/>
      <c r="E235" s="251"/>
      <c r="F235" s="314"/>
      <c r="G235" s="230"/>
      <c r="H235" s="161"/>
      <c r="I235" s="161"/>
      <c r="J235" s="161"/>
      <c r="K235" s="161"/>
      <c r="L235" s="161"/>
      <c r="M235" s="161"/>
      <c r="N235" s="161"/>
      <c r="O235" s="161"/>
      <c r="P235" s="231"/>
      <c r="Q235" s="994"/>
      <c r="R235" s="995"/>
      <c r="S235" s="995"/>
      <c r="T235" s="995"/>
      <c r="U235" s="995"/>
      <c r="V235" s="995"/>
      <c r="W235" s="995"/>
      <c r="X235" s="995"/>
      <c r="Y235" s="995"/>
      <c r="Z235" s="995"/>
      <c r="AA235" s="99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7"/>
      <c r="B236" s="252"/>
      <c r="C236" s="251"/>
      <c r="D236" s="252"/>
      <c r="E236" s="251"/>
      <c r="F236" s="314"/>
      <c r="G236" s="232"/>
      <c r="H236" s="233"/>
      <c r="I236" s="233"/>
      <c r="J236" s="233"/>
      <c r="K236" s="233"/>
      <c r="L236" s="233"/>
      <c r="M236" s="233"/>
      <c r="N236" s="233"/>
      <c r="O236" s="233"/>
      <c r="P236" s="234"/>
      <c r="Q236" s="997"/>
      <c r="R236" s="998"/>
      <c r="S236" s="998"/>
      <c r="T236" s="998"/>
      <c r="U236" s="998"/>
      <c r="V236" s="998"/>
      <c r="W236" s="998"/>
      <c r="X236" s="998"/>
      <c r="Y236" s="998"/>
      <c r="Z236" s="998"/>
      <c r="AA236" s="99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7"/>
      <c r="B237" s="252"/>
      <c r="C237" s="251"/>
      <c r="D237" s="252"/>
      <c r="E237" s="251"/>
      <c r="F237" s="314"/>
      <c r="G237" s="232"/>
      <c r="H237" s="233"/>
      <c r="I237" s="233"/>
      <c r="J237" s="233"/>
      <c r="K237" s="233"/>
      <c r="L237" s="233"/>
      <c r="M237" s="233"/>
      <c r="N237" s="233"/>
      <c r="O237" s="233"/>
      <c r="P237" s="234"/>
      <c r="Q237" s="997"/>
      <c r="R237" s="998"/>
      <c r="S237" s="998"/>
      <c r="T237" s="998"/>
      <c r="U237" s="998"/>
      <c r="V237" s="998"/>
      <c r="W237" s="998"/>
      <c r="X237" s="998"/>
      <c r="Y237" s="998"/>
      <c r="Z237" s="998"/>
      <c r="AA237" s="99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7"/>
      <c r="B238" s="252"/>
      <c r="C238" s="251"/>
      <c r="D238" s="252"/>
      <c r="E238" s="251"/>
      <c r="F238" s="314"/>
      <c r="G238" s="232"/>
      <c r="H238" s="233"/>
      <c r="I238" s="233"/>
      <c r="J238" s="233"/>
      <c r="K238" s="233"/>
      <c r="L238" s="233"/>
      <c r="M238" s="233"/>
      <c r="N238" s="233"/>
      <c r="O238" s="233"/>
      <c r="P238" s="234"/>
      <c r="Q238" s="997"/>
      <c r="R238" s="998"/>
      <c r="S238" s="998"/>
      <c r="T238" s="998"/>
      <c r="U238" s="998"/>
      <c r="V238" s="998"/>
      <c r="W238" s="998"/>
      <c r="X238" s="998"/>
      <c r="Y238" s="998"/>
      <c r="Z238" s="998"/>
      <c r="AA238" s="99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7"/>
      <c r="B239" s="252"/>
      <c r="C239" s="251"/>
      <c r="D239" s="252"/>
      <c r="E239" s="251"/>
      <c r="F239" s="314"/>
      <c r="G239" s="235"/>
      <c r="H239" s="164"/>
      <c r="I239" s="164"/>
      <c r="J239" s="164"/>
      <c r="K239" s="164"/>
      <c r="L239" s="164"/>
      <c r="M239" s="164"/>
      <c r="N239" s="164"/>
      <c r="O239" s="164"/>
      <c r="P239" s="236"/>
      <c r="Q239" s="1000"/>
      <c r="R239" s="1001"/>
      <c r="S239" s="1001"/>
      <c r="T239" s="1001"/>
      <c r="U239" s="1001"/>
      <c r="V239" s="1001"/>
      <c r="W239" s="1001"/>
      <c r="X239" s="1001"/>
      <c r="Y239" s="1001"/>
      <c r="Z239" s="1001"/>
      <c r="AA239" s="100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7"/>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7"/>
      <c r="B242" s="252"/>
      <c r="C242" s="251"/>
      <c r="D242" s="252"/>
      <c r="E242" s="251"/>
      <c r="F242" s="314"/>
      <c r="G242" s="230"/>
      <c r="H242" s="161"/>
      <c r="I242" s="161"/>
      <c r="J242" s="161"/>
      <c r="K242" s="161"/>
      <c r="L242" s="161"/>
      <c r="M242" s="161"/>
      <c r="N242" s="161"/>
      <c r="O242" s="161"/>
      <c r="P242" s="231"/>
      <c r="Q242" s="994"/>
      <c r="R242" s="995"/>
      <c r="S242" s="995"/>
      <c r="T242" s="995"/>
      <c r="U242" s="995"/>
      <c r="V242" s="995"/>
      <c r="W242" s="995"/>
      <c r="X242" s="995"/>
      <c r="Y242" s="995"/>
      <c r="Z242" s="995"/>
      <c r="AA242" s="99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7"/>
      <c r="B243" s="252"/>
      <c r="C243" s="251"/>
      <c r="D243" s="252"/>
      <c r="E243" s="251"/>
      <c r="F243" s="314"/>
      <c r="G243" s="232"/>
      <c r="H243" s="233"/>
      <c r="I243" s="233"/>
      <c r="J243" s="233"/>
      <c r="K243" s="233"/>
      <c r="L243" s="233"/>
      <c r="M243" s="233"/>
      <c r="N243" s="233"/>
      <c r="O243" s="233"/>
      <c r="P243" s="234"/>
      <c r="Q243" s="997"/>
      <c r="R243" s="998"/>
      <c r="S243" s="998"/>
      <c r="T243" s="998"/>
      <c r="U243" s="998"/>
      <c r="V243" s="998"/>
      <c r="W243" s="998"/>
      <c r="X243" s="998"/>
      <c r="Y243" s="998"/>
      <c r="Z243" s="998"/>
      <c r="AA243" s="99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7"/>
      <c r="B244" s="252"/>
      <c r="C244" s="251"/>
      <c r="D244" s="252"/>
      <c r="E244" s="251"/>
      <c r="F244" s="314"/>
      <c r="G244" s="232"/>
      <c r="H244" s="233"/>
      <c r="I244" s="233"/>
      <c r="J244" s="233"/>
      <c r="K244" s="233"/>
      <c r="L244" s="233"/>
      <c r="M244" s="233"/>
      <c r="N244" s="233"/>
      <c r="O244" s="233"/>
      <c r="P244" s="234"/>
      <c r="Q244" s="997"/>
      <c r="R244" s="998"/>
      <c r="S244" s="998"/>
      <c r="T244" s="998"/>
      <c r="U244" s="998"/>
      <c r="V244" s="998"/>
      <c r="W244" s="998"/>
      <c r="X244" s="998"/>
      <c r="Y244" s="998"/>
      <c r="Z244" s="998"/>
      <c r="AA244" s="99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7"/>
      <c r="B245" s="252"/>
      <c r="C245" s="251"/>
      <c r="D245" s="252"/>
      <c r="E245" s="251"/>
      <c r="F245" s="314"/>
      <c r="G245" s="232"/>
      <c r="H245" s="233"/>
      <c r="I245" s="233"/>
      <c r="J245" s="233"/>
      <c r="K245" s="233"/>
      <c r="L245" s="233"/>
      <c r="M245" s="233"/>
      <c r="N245" s="233"/>
      <c r="O245" s="233"/>
      <c r="P245" s="234"/>
      <c r="Q245" s="997"/>
      <c r="R245" s="998"/>
      <c r="S245" s="998"/>
      <c r="T245" s="998"/>
      <c r="U245" s="998"/>
      <c r="V245" s="998"/>
      <c r="W245" s="998"/>
      <c r="X245" s="998"/>
      <c r="Y245" s="998"/>
      <c r="Z245" s="998"/>
      <c r="AA245" s="99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7"/>
      <c r="B246" s="252"/>
      <c r="C246" s="251"/>
      <c r="D246" s="252"/>
      <c r="E246" s="315"/>
      <c r="F246" s="316"/>
      <c r="G246" s="235"/>
      <c r="H246" s="164"/>
      <c r="I246" s="164"/>
      <c r="J246" s="164"/>
      <c r="K246" s="164"/>
      <c r="L246" s="164"/>
      <c r="M246" s="164"/>
      <c r="N246" s="164"/>
      <c r="O246" s="164"/>
      <c r="P246" s="236"/>
      <c r="Q246" s="1000"/>
      <c r="R246" s="1001"/>
      <c r="S246" s="1001"/>
      <c r="T246" s="1001"/>
      <c r="U246" s="1001"/>
      <c r="V246" s="1001"/>
      <c r="W246" s="1001"/>
      <c r="X246" s="1001"/>
      <c r="Y246" s="1001"/>
      <c r="Z246" s="1001"/>
      <c r="AA246" s="100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7"/>
      <c r="B250" s="252"/>
      <c r="C250" s="251"/>
      <c r="D250" s="252"/>
      <c r="E250" s="308" t="s">
        <v>387</v>
      </c>
      <c r="F250" s="309"/>
      <c r="G250" s="938"/>
      <c r="H250" s="939"/>
      <c r="I250" s="939"/>
      <c r="J250" s="939"/>
      <c r="K250" s="939"/>
      <c r="L250" s="939"/>
      <c r="M250" s="939"/>
      <c r="N250" s="939"/>
      <c r="O250" s="939"/>
      <c r="P250" s="939"/>
      <c r="Q250" s="939"/>
      <c r="R250" s="939"/>
      <c r="S250" s="939"/>
      <c r="T250" s="939"/>
      <c r="U250" s="939"/>
      <c r="V250" s="939"/>
      <c r="W250" s="939"/>
      <c r="X250" s="939"/>
      <c r="Y250" s="939"/>
      <c r="Z250" s="939"/>
      <c r="AA250" s="939"/>
      <c r="AB250" s="939"/>
      <c r="AC250" s="939"/>
      <c r="AD250" s="939"/>
      <c r="AE250" s="939"/>
      <c r="AF250" s="939"/>
      <c r="AG250" s="939"/>
      <c r="AH250" s="939"/>
      <c r="AI250" s="939"/>
      <c r="AJ250" s="939"/>
      <c r="AK250" s="939"/>
      <c r="AL250" s="939"/>
      <c r="AM250" s="939"/>
      <c r="AN250" s="939"/>
      <c r="AO250" s="939"/>
      <c r="AP250" s="939"/>
      <c r="AQ250" s="939"/>
      <c r="AR250" s="939"/>
      <c r="AS250" s="939"/>
      <c r="AT250" s="939"/>
      <c r="AU250" s="939"/>
      <c r="AV250" s="939"/>
      <c r="AW250" s="939"/>
      <c r="AX250" s="940"/>
    </row>
    <row r="251" spans="1:50" ht="45" hidden="1" customHeight="1" x14ac:dyDescent="0.15">
      <c r="A251" s="100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100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100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100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0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100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7"/>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100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7"/>
      <c r="B274" s="252"/>
      <c r="C274" s="251"/>
      <c r="D274" s="252"/>
      <c r="E274" s="251"/>
      <c r="F274" s="314"/>
      <c r="G274" s="230"/>
      <c r="H274" s="161"/>
      <c r="I274" s="161"/>
      <c r="J274" s="161"/>
      <c r="K274" s="161"/>
      <c r="L274" s="161"/>
      <c r="M274" s="161"/>
      <c r="N274" s="161"/>
      <c r="O274" s="161"/>
      <c r="P274" s="231"/>
      <c r="Q274" s="994"/>
      <c r="R274" s="995"/>
      <c r="S274" s="995"/>
      <c r="T274" s="995"/>
      <c r="U274" s="995"/>
      <c r="V274" s="995"/>
      <c r="W274" s="995"/>
      <c r="X274" s="995"/>
      <c r="Y274" s="995"/>
      <c r="Z274" s="995"/>
      <c r="AA274" s="99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7"/>
      <c r="B275" s="252"/>
      <c r="C275" s="251"/>
      <c r="D275" s="252"/>
      <c r="E275" s="251"/>
      <c r="F275" s="314"/>
      <c r="G275" s="232"/>
      <c r="H275" s="233"/>
      <c r="I275" s="233"/>
      <c r="J275" s="233"/>
      <c r="K275" s="233"/>
      <c r="L275" s="233"/>
      <c r="M275" s="233"/>
      <c r="N275" s="233"/>
      <c r="O275" s="233"/>
      <c r="P275" s="234"/>
      <c r="Q275" s="997"/>
      <c r="R275" s="998"/>
      <c r="S275" s="998"/>
      <c r="T275" s="998"/>
      <c r="U275" s="998"/>
      <c r="V275" s="998"/>
      <c r="W275" s="998"/>
      <c r="X275" s="998"/>
      <c r="Y275" s="998"/>
      <c r="Z275" s="998"/>
      <c r="AA275" s="99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7"/>
      <c r="B276" s="252"/>
      <c r="C276" s="251"/>
      <c r="D276" s="252"/>
      <c r="E276" s="251"/>
      <c r="F276" s="314"/>
      <c r="G276" s="232"/>
      <c r="H276" s="233"/>
      <c r="I276" s="233"/>
      <c r="J276" s="233"/>
      <c r="K276" s="233"/>
      <c r="L276" s="233"/>
      <c r="M276" s="233"/>
      <c r="N276" s="233"/>
      <c r="O276" s="233"/>
      <c r="P276" s="234"/>
      <c r="Q276" s="997"/>
      <c r="R276" s="998"/>
      <c r="S276" s="998"/>
      <c r="T276" s="998"/>
      <c r="U276" s="998"/>
      <c r="V276" s="998"/>
      <c r="W276" s="998"/>
      <c r="X276" s="998"/>
      <c r="Y276" s="998"/>
      <c r="Z276" s="998"/>
      <c r="AA276" s="99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7"/>
      <c r="B277" s="252"/>
      <c r="C277" s="251"/>
      <c r="D277" s="252"/>
      <c r="E277" s="251"/>
      <c r="F277" s="314"/>
      <c r="G277" s="232"/>
      <c r="H277" s="233"/>
      <c r="I277" s="233"/>
      <c r="J277" s="233"/>
      <c r="K277" s="233"/>
      <c r="L277" s="233"/>
      <c r="M277" s="233"/>
      <c r="N277" s="233"/>
      <c r="O277" s="233"/>
      <c r="P277" s="234"/>
      <c r="Q277" s="997"/>
      <c r="R277" s="998"/>
      <c r="S277" s="998"/>
      <c r="T277" s="998"/>
      <c r="U277" s="998"/>
      <c r="V277" s="998"/>
      <c r="W277" s="998"/>
      <c r="X277" s="998"/>
      <c r="Y277" s="998"/>
      <c r="Z277" s="998"/>
      <c r="AA277" s="99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7"/>
      <c r="B278" s="252"/>
      <c r="C278" s="251"/>
      <c r="D278" s="252"/>
      <c r="E278" s="251"/>
      <c r="F278" s="314"/>
      <c r="G278" s="235"/>
      <c r="H278" s="164"/>
      <c r="I278" s="164"/>
      <c r="J278" s="164"/>
      <c r="K278" s="164"/>
      <c r="L278" s="164"/>
      <c r="M278" s="164"/>
      <c r="N278" s="164"/>
      <c r="O278" s="164"/>
      <c r="P278" s="236"/>
      <c r="Q278" s="1000"/>
      <c r="R278" s="1001"/>
      <c r="S278" s="1001"/>
      <c r="T278" s="1001"/>
      <c r="U278" s="1001"/>
      <c r="V278" s="1001"/>
      <c r="W278" s="1001"/>
      <c r="X278" s="1001"/>
      <c r="Y278" s="1001"/>
      <c r="Z278" s="1001"/>
      <c r="AA278" s="100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7"/>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7"/>
      <c r="B281" s="252"/>
      <c r="C281" s="251"/>
      <c r="D281" s="252"/>
      <c r="E281" s="251"/>
      <c r="F281" s="314"/>
      <c r="G281" s="230"/>
      <c r="H281" s="161"/>
      <c r="I281" s="161"/>
      <c r="J281" s="161"/>
      <c r="K281" s="161"/>
      <c r="L281" s="161"/>
      <c r="M281" s="161"/>
      <c r="N281" s="161"/>
      <c r="O281" s="161"/>
      <c r="P281" s="231"/>
      <c r="Q281" s="994"/>
      <c r="R281" s="995"/>
      <c r="S281" s="995"/>
      <c r="T281" s="995"/>
      <c r="U281" s="995"/>
      <c r="V281" s="995"/>
      <c r="W281" s="995"/>
      <c r="X281" s="995"/>
      <c r="Y281" s="995"/>
      <c r="Z281" s="995"/>
      <c r="AA281" s="99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7"/>
      <c r="B282" s="252"/>
      <c r="C282" s="251"/>
      <c r="D282" s="252"/>
      <c r="E282" s="251"/>
      <c r="F282" s="314"/>
      <c r="G282" s="232"/>
      <c r="H282" s="233"/>
      <c r="I282" s="233"/>
      <c r="J282" s="233"/>
      <c r="K282" s="233"/>
      <c r="L282" s="233"/>
      <c r="M282" s="233"/>
      <c r="N282" s="233"/>
      <c r="O282" s="233"/>
      <c r="P282" s="234"/>
      <c r="Q282" s="997"/>
      <c r="R282" s="998"/>
      <c r="S282" s="998"/>
      <c r="T282" s="998"/>
      <c r="U282" s="998"/>
      <c r="V282" s="998"/>
      <c r="W282" s="998"/>
      <c r="X282" s="998"/>
      <c r="Y282" s="998"/>
      <c r="Z282" s="998"/>
      <c r="AA282" s="99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7"/>
      <c r="B283" s="252"/>
      <c r="C283" s="251"/>
      <c r="D283" s="252"/>
      <c r="E283" s="251"/>
      <c r="F283" s="314"/>
      <c r="G283" s="232"/>
      <c r="H283" s="233"/>
      <c r="I283" s="233"/>
      <c r="J283" s="233"/>
      <c r="K283" s="233"/>
      <c r="L283" s="233"/>
      <c r="M283" s="233"/>
      <c r="N283" s="233"/>
      <c r="O283" s="233"/>
      <c r="P283" s="234"/>
      <c r="Q283" s="997"/>
      <c r="R283" s="998"/>
      <c r="S283" s="998"/>
      <c r="T283" s="998"/>
      <c r="U283" s="998"/>
      <c r="V283" s="998"/>
      <c r="W283" s="998"/>
      <c r="X283" s="998"/>
      <c r="Y283" s="998"/>
      <c r="Z283" s="998"/>
      <c r="AA283" s="99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7"/>
      <c r="B284" s="252"/>
      <c r="C284" s="251"/>
      <c r="D284" s="252"/>
      <c r="E284" s="251"/>
      <c r="F284" s="314"/>
      <c r="G284" s="232"/>
      <c r="H284" s="233"/>
      <c r="I284" s="233"/>
      <c r="J284" s="233"/>
      <c r="K284" s="233"/>
      <c r="L284" s="233"/>
      <c r="M284" s="233"/>
      <c r="N284" s="233"/>
      <c r="O284" s="233"/>
      <c r="P284" s="234"/>
      <c r="Q284" s="997"/>
      <c r="R284" s="998"/>
      <c r="S284" s="998"/>
      <c r="T284" s="998"/>
      <c r="U284" s="998"/>
      <c r="V284" s="998"/>
      <c r="W284" s="998"/>
      <c r="X284" s="998"/>
      <c r="Y284" s="998"/>
      <c r="Z284" s="998"/>
      <c r="AA284" s="99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7"/>
      <c r="B285" s="252"/>
      <c r="C285" s="251"/>
      <c r="D285" s="252"/>
      <c r="E285" s="251"/>
      <c r="F285" s="314"/>
      <c r="G285" s="235"/>
      <c r="H285" s="164"/>
      <c r="I285" s="164"/>
      <c r="J285" s="164"/>
      <c r="K285" s="164"/>
      <c r="L285" s="164"/>
      <c r="M285" s="164"/>
      <c r="N285" s="164"/>
      <c r="O285" s="164"/>
      <c r="P285" s="236"/>
      <c r="Q285" s="1000"/>
      <c r="R285" s="1001"/>
      <c r="S285" s="1001"/>
      <c r="T285" s="1001"/>
      <c r="U285" s="1001"/>
      <c r="V285" s="1001"/>
      <c r="W285" s="1001"/>
      <c r="X285" s="1001"/>
      <c r="Y285" s="1001"/>
      <c r="Z285" s="1001"/>
      <c r="AA285" s="100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7"/>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7"/>
      <c r="B288" s="252"/>
      <c r="C288" s="251"/>
      <c r="D288" s="252"/>
      <c r="E288" s="251"/>
      <c r="F288" s="314"/>
      <c r="G288" s="230"/>
      <c r="H288" s="161"/>
      <c r="I288" s="161"/>
      <c r="J288" s="161"/>
      <c r="K288" s="161"/>
      <c r="L288" s="161"/>
      <c r="M288" s="161"/>
      <c r="N288" s="161"/>
      <c r="O288" s="161"/>
      <c r="P288" s="231"/>
      <c r="Q288" s="994"/>
      <c r="R288" s="995"/>
      <c r="S288" s="995"/>
      <c r="T288" s="995"/>
      <c r="U288" s="995"/>
      <c r="V288" s="995"/>
      <c r="W288" s="995"/>
      <c r="X288" s="995"/>
      <c r="Y288" s="995"/>
      <c r="Z288" s="995"/>
      <c r="AA288" s="99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7"/>
      <c r="B289" s="252"/>
      <c r="C289" s="251"/>
      <c r="D289" s="252"/>
      <c r="E289" s="251"/>
      <c r="F289" s="314"/>
      <c r="G289" s="232"/>
      <c r="H289" s="233"/>
      <c r="I289" s="233"/>
      <c r="J289" s="233"/>
      <c r="K289" s="233"/>
      <c r="L289" s="233"/>
      <c r="M289" s="233"/>
      <c r="N289" s="233"/>
      <c r="O289" s="233"/>
      <c r="P289" s="234"/>
      <c r="Q289" s="997"/>
      <c r="R289" s="998"/>
      <c r="S289" s="998"/>
      <c r="T289" s="998"/>
      <c r="U289" s="998"/>
      <c r="V289" s="998"/>
      <c r="W289" s="998"/>
      <c r="X289" s="998"/>
      <c r="Y289" s="998"/>
      <c r="Z289" s="998"/>
      <c r="AA289" s="99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7"/>
      <c r="B290" s="252"/>
      <c r="C290" s="251"/>
      <c r="D290" s="252"/>
      <c r="E290" s="251"/>
      <c r="F290" s="314"/>
      <c r="G290" s="232"/>
      <c r="H290" s="233"/>
      <c r="I290" s="233"/>
      <c r="J290" s="233"/>
      <c r="K290" s="233"/>
      <c r="L290" s="233"/>
      <c r="M290" s="233"/>
      <c r="N290" s="233"/>
      <c r="O290" s="233"/>
      <c r="P290" s="234"/>
      <c r="Q290" s="997"/>
      <c r="R290" s="998"/>
      <c r="S290" s="998"/>
      <c r="T290" s="998"/>
      <c r="U290" s="998"/>
      <c r="V290" s="998"/>
      <c r="W290" s="998"/>
      <c r="X290" s="998"/>
      <c r="Y290" s="998"/>
      <c r="Z290" s="998"/>
      <c r="AA290" s="99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7"/>
      <c r="B291" s="252"/>
      <c r="C291" s="251"/>
      <c r="D291" s="252"/>
      <c r="E291" s="251"/>
      <c r="F291" s="314"/>
      <c r="G291" s="232"/>
      <c r="H291" s="233"/>
      <c r="I291" s="233"/>
      <c r="J291" s="233"/>
      <c r="K291" s="233"/>
      <c r="L291" s="233"/>
      <c r="M291" s="233"/>
      <c r="N291" s="233"/>
      <c r="O291" s="233"/>
      <c r="P291" s="234"/>
      <c r="Q291" s="997"/>
      <c r="R291" s="998"/>
      <c r="S291" s="998"/>
      <c r="T291" s="998"/>
      <c r="U291" s="998"/>
      <c r="V291" s="998"/>
      <c r="W291" s="998"/>
      <c r="X291" s="998"/>
      <c r="Y291" s="998"/>
      <c r="Z291" s="998"/>
      <c r="AA291" s="99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7"/>
      <c r="B292" s="252"/>
      <c r="C292" s="251"/>
      <c r="D292" s="252"/>
      <c r="E292" s="251"/>
      <c r="F292" s="314"/>
      <c r="G292" s="235"/>
      <c r="H292" s="164"/>
      <c r="I292" s="164"/>
      <c r="J292" s="164"/>
      <c r="K292" s="164"/>
      <c r="L292" s="164"/>
      <c r="M292" s="164"/>
      <c r="N292" s="164"/>
      <c r="O292" s="164"/>
      <c r="P292" s="236"/>
      <c r="Q292" s="1000"/>
      <c r="R292" s="1001"/>
      <c r="S292" s="1001"/>
      <c r="T292" s="1001"/>
      <c r="U292" s="1001"/>
      <c r="V292" s="1001"/>
      <c r="W292" s="1001"/>
      <c r="X292" s="1001"/>
      <c r="Y292" s="1001"/>
      <c r="Z292" s="1001"/>
      <c r="AA292" s="100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7"/>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7"/>
      <c r="B295" s="252"/>
      <c r="C295" s="251"/>
      <c r="D295" s="252"/>
      <c r="E295" s="251"/>
      <c r="F295" s="314"/>
      <c r="G295" s="230"/>
      <c r="H295" s="161"/>
      <c r="I295" s="161"/>
      <c r="J295" s="161"/>
      <c r="K295" s="161"/>
      <c r="L295" s="161"/>
      <c r="M295" s="161"/>
      <c r="N295" s="161"/>
      <c r="O295" s="161"/>
      <c r="P295" s="231"/>
      <c r="Q295" s="994"/>
      <c r="R295" s="995"/>
      <c r="S295" s="995"/>
      <c r="T295" s="995"/>
      <c r="U295" s="995"/>
      <c r="V295" s="995"/>
      <c r="W295" s="995"/>
      <c r="X295" s="995"/>
      <c r="Y295" s="995"/>
      <c r="Z295" s="995"/>
      <c r="AA295" s="99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7"/>
      <c r="B296" s="252"/>
      <c r="C296" s="251"/>
      <c r="D296" s="252"/>
      <c r="E296" s="251"/>
      <c r="F296" s="314"/>
      <c r="G296" s="232"/>
      <c r="H296" s="233"/>
      <c r="I296" s="233"/>
      <c r="J296" s="233"/>
      <c r="K296" s="233"/>
      <c r="L296" s="233"/>
      <c r="M296" s="233"/>
      <c r="N296" s="233"/>
      <c r="O296" s="233"/>
      <c r="P296" s="234"/>
      <c r="Q296" s="997"/>
      <c r="R296" s="998"/>
      <c r="S296" s="998"/>
      <c r="T296" s="998"/>
      <c r="U296" s="998"/>
      <c r="V296" s="998"/>
      <c r="W296" s="998"/>
      <c r="X296" s="998"/>
      <c r="Y296" s="998"/>
      <c r="Z296" s="998"/>
      <c r="AA296" s="99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7"/>
      <c r="B297" s="252"/>
      <c r="C297" s="251"/>
      <c r="D297" s="252"/>
      <c r="E297" s="251"/>
      <c r="F297" s="314"/>
      <c r="G297" s="232"/>
      <c r="H297" s="233"/>
      <c r="I297" s="233"/>
      <c r="J297" s="233"/>
      <c r="K297" s="233"/>
      <c r="L297" s="233"/>
      <c r="M297" s="233"/>
      <c r="N297" s="233"/>
      <c r="O297" s="233"/>
      <c r="P297" s="234"/>
      <c r="Q297" s="997"/>
      <c r="R297" s="998"/>
      <c r="S297" s="998"/>
      <c r="T297" s="998"/>
      <c r="U297" s="998"/>
      <c r="V297" s="998"/>
      <c r="W297" s="998"/>
      <c r="X297" s="998"/>
      <c r="Y297" s="998"/>
      <c r="Z297" s="998"/>
      <c r="AA297" s="99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7"/>
      <c r="B298" s="252"/>
      <c r="C298" s="251"/>
      <c r="D298" s="252"/>
      <c r="E298" s="251"/>
      <c r="F298" s="314"/>
      <c r="G298" s="232"/>
      <c r="H298" s="233"/>
      <c r="I298" s="233"/>
      <c r="J298" s="233"/>
      <c r="K298" s="233"/>
      <c r="L298" s="233"/>
      <c r="M298" s="233"/>
      <c r="N298" s="233"/>
      <c r="O298" s="233"/>
      <c r="P298" s="234"/>
      <c r="Q298" s="997"/>
      <c r="R298" s="998"/>
      <c r="S298" s="998"/>
      <c r="T298" s="998"/>
      <c r="U298" s="998"/>
      <c r="V298" s="998"/>
      <c r="W298" s="998"/>
      <c r="X298" s="998"/>
      <c r="Y298" s="998"/>
      <c r="Z298" s="998"/>
      <c r="AA298" s="99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7"/>
      <c r="B299" s="252"/>
      <c r="C299" s="251"/>
      <c r="D299" s="252"/>
      <c r="E299" s="251"/>
      <c r="F299" s="314"/>
      <c r="G299" s="235"/>
      <c r="H299" s="164"/>
      <c r="I299" s="164"/>
      <c r="J299" s="164"/>
      <c r="K299" s="164"/>
      <c r="L299" s="164"/>
      <c r="M299" s="164"/>
      <c r="N299" s="164"/>
      <c r="O299" s="164"/>
      <c r="P299" s="236"/>
      <c r="Q299" s="1000"/>
      <c r="R299" s="1001"/>
      <c r="S299" s="1001"/>
      <c r="T299" s="1001"/>
      <c r="U299" s="1001"/>
      <c r="V299" s="1001"/>
      <c r="W299" s="1001"/>
      <c r="X299" s="1001"/>
      <c r="Y299" s="1001"/>
      <c r="Z299" s="1001"/>
      <c r="AA299" s="100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7"/>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7"/>
      <c r="B302" s="252"/>
      <c r="C302" s="251"/>
      <c r="D302" s="252"/>
      <c r="E302" s="251"/>
      <c r="F302" s="314"/>
      <c r="G302" s="230"/>
      <c r="H302" s="161"/>
      <c r="I302" s="161"/>
      <c r="J302" s="161"/>
      <c r="K302" s="161"/>
      <c r="L302" s="161"/>
      <c r="M302" s="161"/>
      <c r="N302" s="161"/>
      <c r="O302" s="161"/>
      <c r="P302" s="231"/>
      <c r="Q302" s="994"/>
      <c r="R302" s="995"/>
      <c r="S302" s="995"/>
      <c r="T302" s="995"/>
      <c r="U302" s="995"/>
      <c r="V302" s="995"/>
      <c r="W302" s="995"/>
      <c r="X302" s="995"/>
      <c r="Y302" s="995"/>
      <c r="Z302" s="995"/>
      <c r="AA302" s="99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7"/>
      <c r="B303" s="252"/>
      <c r="C303" s="251"/>
      <c r="D303" s="252"/>
      <c r="E303" s="251"/>
      <c r="F303" s="314"/>
      <c r="G303" s="232"/>
      <c r="H303" s="233"/>
      <c r="I303" s="233"/>
      <c r="J303" s="233"/>
      <c r="K303" s="233"/>
      <c r="L303" s="233"/>
      <c r="M303" s="233"/>
      <c r="N303" s="233"/>
      <c r="O303" s="233"/>
      <c r="P303" s="234"/>
      <c r="Q303" s="997"/>
      <c r="R303" s="998"/>
      <c r="S303" s="998"/>
      <c r="T303" s="998"/>
      <c r="U303" s="998"/>
      <c r="V303" s="998"/>
      <c r="W303" s="998"/>
      <c r="X303" s="998"/>
      <c r="Y303" s="998"/>
      <c r="Z303" s="998"/>
      <c r="AA303" s="99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7"/>
      <c r="B304" s="252"/>
      <c r="C304" s="251"/>
      <c r="D304" s="252"/>
      <c r="E304" s="251"/>
      <c r="F304" s="314"/>
      <c r="G304" s="232"/>
      <c r="H304" s="233"/>
      <c r="I304" s="233"/>
      <c r="J304" s="233"/>
      <c r="K304" s="233"/>
      <c r="L304" s="233"/>
      <c r="M304" s="233"/>
      <c r="N304" s="233"/>
      <c r="O304" s="233"/>
      <c r="P304" s="234"/>
      <c r="Q304" s="997"/>
      <c r="R304" s="998"/>
      <c r="S304" s="998"/>
      <c r="T304" s="998"/>
      <c r="U304" s="998"/>
      <c r="V304" s="998"/>
      <c r="W304" s="998"/>
      <c r="X304" s="998"/>
      <c r="Y304" s="998"/>
      <c r="Z304" s="998"/>
      <c r="AA304" s="99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7"/>
      <c r="B305" s="252"/>
      <c r="C305" s="251"/>
      <c r="D305" s="252"/>
      <c r="E305" s="251"/>
      <c r="F305" s="314"/>
      <c r="G305" s="232"/>
      <c r="H305" s="233"/>
      <c r="I305" s="233"/>
      <c r="J305" s="233"/>
      <c r="K305" s="233"/>
      <c r="L305" s="233"/>
      <c r="M305" s="233"/>
      <c r="N305" s="233"/>
      <c r="O305" s="233"/>
      <c r="P305" s="234"/>
      <c r="Q305" s="997"/>
      <c r="R305" s="998"/>
      <c r="S305" s="998"/>
      <c r="T305" s="998"/>
      <c r="U305" s="998"/>
      <c r="V305" s="998"/>
      <c r="W305" s="998"/>
      <c r="X305" s="998"/>
      <c r="Y305" s="998"/>
      <c r="Z305" s="998"/>
      <c r="AA305" s="99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7"/>
      <c r="B306" s="252"/>
      <c r="C306" s="251"/>
      <c r="D306" s="252"/>
      <c r="E306" s="315"/>
      <c r="F306" s="316"/>
      <c r="G306" s="235"/>
      <c r="H306" s="164"/>
      <c r="I306" s="164"/>
      <c r="J306" s="164"/>
      <c r="K306" s="164"/>
      <c r="L306" s="164"/>
      <c r="M306" s="164"/>
      <c r="N306" s="164"/>
      <c r="O306" s="164"/>
      <c r="P306" s="236"/>
      <c r="Q306" s="1000"/>
      <c r="R306" s="1001"/>
      <c r="S306" s="1001"/>
      <c r="T306" s="1001"/>
      <c r="U306" s="1001"/>
      <c r="V306" s="1001"/>
      <c r="W306" s="1001"/>
      <c r="X306" s="1001"/>
      <c r="Y306" s="1001"/>
      <c r="Z306" s="1001"/>
      <c r="AA306" s="100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7"/>
      <c r="B310" s="252"/>
      <c r="C310" s="251"/>
      <c r="D310" s="252"/>
      <c r="E310" s="308" t="s">
        <v>387</v>
      </c>
      <c r="F310" s="309"/>
      <c r="G310" s="938"/>
      <c r="H310" s="939"/>
      <c r="I310" s="939"/>
      <c r="J310" s="939"/>
      <c r="K310" s="939"/>
      <c r="L310" s="939"/>
      <c r="M310" s="939"/>
      <c r="N310" s="939"/>
      <c r="O310" s="939"/>
      <c r="P310" s="939"/>
      <c r="Q310" s="939"/>
      <c r="R310" s="939"/>
      <c r="S310" s="939"/>
      <c r="T310" s="939"/>
      <c r="U310" s="939"/>
      <c r="V310" s="939"/>
      <c r="W310" s="939"/>
      <c r="X310" s="939"/>
      <c r="Y310" s="939"/>
      <c r="Z310" s="939"/>
      <c r="AA310" s="939"/>
      <c r="AB310" s="939"/>
      <c r="AC310" s="939"/>
      <c r="AD310" s="939"/>
      <c r="AE310" s="939"/>
      <c r="AF310" s="939"/>
      <c r="AG310" s="939"/>
      <c r="AH310" s="939"/>
      <c r="AI310" s="939"/>
      <c r="AJ310" s="939"/>
      <c r="AK310" s="939"/>
      <c r="AL310" s="939"/>
      <c r="AM310" s="939"/>
      <c r="AN310" s="939"/>
      <c r="AO310" s="939"/>
      <c r="AP310" s="939"/>
      <c r="AQ310" s="939"/>
      <c r="AR310" s="939"/>
      <c r="AS310" s="939"/>
      <c r="AT310" s="939"/>
      <c r="AU310" s="939"/>
      <c r="AV310" s="939"/>
      <c r="AW310" s="939"/>
      <c r="AX310" s="940"/>
    </row>
    <row r="311" spans="1:50" ht="45" hidden="1" customHeight="1" x14ac:dyDescent="0.15">
      <c r="A311" s="100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100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100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100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100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100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7"/>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100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7"/>
      <c r="B334" s="252"/>
      <c r="C334" s="251"/>
      <c r="D334" s="252"/>
      <c r="E334" s="251"/>
      <c r="F334" s="314"/>
      <c r="G334" s="230"/>
      <c r="H334" s="161"/>
      <c r="I334" s="161"/>
      <c r="J334" s="161"/>
      <c r="K334" s="161"/>
      <c r="L334" s="161"/>
      <c r="M334" s="161"/>
      <c r="N334" s="161"/>
      <c r="O334" s="161"/>
      <c r="P334" s="231"/>
      <c r="Q334" s="994"/>
      <c r="R334" s="995"/>
      <c r="S334" s="995"/>
      <c r="T334" s="995"/>
      <c r="U334" s="995"/>
      <c r="V334" s="995"/>
      <c r="W334" s="995"/>
      <c r="X334" s="995"/>
      <c r="Y334" s="995"/>
      <c r="Z334" s="995"/>
      <c r="AA334" s="99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7"/>
      <c r="B335" s="252"/>
      <c r="C335" s="251"/>
      <c r="D335" s="252"/>
      <c r="E335" s="251"/>
      <c r="F335" s="314"/>
      <c r="G335" s="232"/>
      <c r="H335" s="233"/>
      <c r="I335" s="233"/>
      <c r="J335" s="233"/>
      <c r="K335" s="233"/>
      <c r="L335" s="233"/>
      <c r="M335" s="233"/>
      <c r="N335" s="233"/>
      <c r="O335" s="233"/>
      <c r="P335" s="234"/>
      <c r="Q335" s="997"/>
      <c r="R335" s="998"/>
      <c r="S335" s="998"/>
      <c r="T335" s="998"/>
      <c r="U335" s="998"/>
      <c r="V335" s="998"/>
      <c r="W335" s="998"/>
      <c r="X335" s="998"/>
      <c r="Y335" s="998"/>
      <c r="Z335" s="998"/>
      <c r="AA335" s="99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7"/>
      <c r="B336" s="252"/>
      <c r="C336" s="251"/>
      <c r="D336" s="252"/>
      <c r="E336" s="251"/>
      <c r="F336" s="314"/>
      <c r="G336" s="232"/>
      <c r="H336" s="233"/>
      <c r="I336" s="233"/>
      <c r="J336" s="233"/>
      <c r="K336" s="233"/>
      <c r="L336" s="233"/>
      <c r="M336" s="233"/>
      <c r="N336" s="233"/>
      <c r="O336" s="233"/>
      <c r="P336" s="234"/>
      <c r="Q336" s="997"/>
      <c r="R336" s="998"/>
      <c r="S336" s="998"/>
      <c r="T336" s="998"/>
      <c r="U336" s="998"/>
      <c r="V336" s="998"/>
      <c r="W336" s="998"/>
      <c r="X336" s="998"/>
      <c r="Y336" s="998"/>
      <c r="Z336" s="998"/>
      <c r="AA336" s="99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7"/>
      <c r="B337" s="252"/>
      <c r="C337" s="251"/>
      <c r="D337" s="252"/>
      <c r="E337" s="251"/>
      <c r="F337" s="314"/>
      <c r="G337" s="232"/>
      <c r="H337" s="233"/>
      <c r="I337" s="233"/>
      <c r="J337" s="233"/>
      <c r="K337" s="233"/>
      <c r="L337" s="233"/>
      <c r="M337" s="233"/>
      <c r="N337" s="233"/>
      <c r="O337" s="233"/>
      <c r="P337" s="234"/>
      <c r="Q337" s="997"/>
      <c r="R337" s="998"/>
      <c r="S337" s="998"/>
      <c r="T337" s="998"/>
      <c r="U337" s="998"/>
      <c r="V337" s="998"/>
      <c r="W337" s="998"/>
      <c r="X337" s="998"/>
      <c r="Y337" s="998"/>
      <c r="Z337" s="998"/>
      <c r="AA337" s="99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7"/>
      <c r="B338" s="252"/>
      <c r="C338" s="251"/>
      <c r="D338" s="252"/>
      <c r="E338" s="251"/>
      <c r="F338" s="314"/>
      <c r="G338" s="235"/>
      <c r="H338" s="164"/>
      <c r="I338" s="164"/>
      <c r="J338" s="164"/>
      <c r="K338" s="164"/>
      <c r="L338" s="164"/>
      <c r="M338" s="164"/>
      <c r="N338" s="164"/>
      <c r="O338" s="164"/>
      <c r="P338" s="236"/>
      <c r="Q338" s="1000"/>
      <c r="R338" s="1001"/>
      <c r="S338" s="1001"/>
      <c r="T338" s="1001"/>
      <c r="U338" s="1001"/>
      <c r="V338" s="1001"/>
      <c r="W338" s="1001"/>
      <c r="X338" s="1001"/>
      <c r="Y338" s="1001"/>
      <c r="Z338" s="1001"/>
      <c r="AA338" s="100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7"/>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7"/>
      <c r="B341" s="252"/>
      <c r="C341" s="251"/>
      <c r="D341" s="252"/>
      <c r="E341" s="251"/>
      <c r="F341" s="314"/>
      <c r="G341" s="230"/>
      <c r="H341" s="161"/>
      <c r="I341" s="161"/>
      <c r="J341" s="161"/>
      <c r="K341" s="161"/>
      <c r="L341" s="161"/>
      <c r="M341" s="161"/>
      <c r="N341" s="161"/>
      <c r="O341" s="161"/>
      <c r="P341" s="231"/>
      <c r="Q341" s="994"/>
      <c r="R341" s="995"/>
      <c r="S341" s="995"/>
      <c r="T341" s="995"/>
      <c r="U341" s="995"/>
      <c r="V341" s="995"/>
      <c r="W341" s="995"/>
      <c r="X341" s="995"/>
      <c r="Y341" s="995"/>
      <c r="Z341" s="995"/>
      <c r="AA341" s="99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7"/>
      <c r="B342" s="252"/>
      <c r="C342" s="251"/>
      <c r="D342" s="252"/>
      <c r="E342" s="251"/>
      <c r="F342" s="314"/>
      <c r="G342" s="232"/>
      <c r="H342" s="233"/>
      <c r="I342" s="233"/>
      <c r="J342" s="233"/>
      <c r="K342" s="233"/>
      <c r="L342" s="233"/>
      <c r="M342" s="233"/>
      <c r="N342" s="233"/>
      <c r="O342" s="233"/>
      <c r="P342" s="234"/>
      <c r="Q342" s="997"/>
      <c r="R342" s="998"/>
      <c r="S342" s="998"/>
      <c r="T342" s="998"/>
      <c r="U342" s="998"/>
      <c r="V342" s="998"/>
      <c r="W342" s="998"/>
      <c r="X342" s="998"/>
      <c r="Y342" s="998"/>
      <c r="Z342" s="998"/>
      <c r="AA342" s="99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7"/>
      <c r="B343" s="252"/>
      <c r="C343" s="251"/>
      <c r="D343" s="252"/>
      <c r="E343" s="251"/>
      <c r="F343" s="314"/>
      <c r="G343" s="232"/>
      <c r="H343" s="233"/>
      <c r="I343" s="233"/>
      <c r="J343" s="233"/>
      <c r="K343" s="233"/>
      <c r="L343" s="233"/>
      <c r="M343" s="233"/>
      <c r="N343" s="233"/>
      <c r="O343" s="233"/>
      <c r="P343" s="234"/>
      <c r="Q343" s="997"/>
      <c r="R343" s="998"/>
      <c r="S343" s="998"/>
      <c r="T343" s="998"/>
      <c r="U343" s="998"/>
      <c r="V343" s="998"/>
      <c r="W343" s="998"/>
      <c r="X343" s="998"/>
      <c r="Y343" s="998"/>
      <c r="Z343" s="998"/>
      <c r="AA343" s="99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7"/>
      <c r="B344" s="252"/>
      <c r="C344" s="251"/>
      <c r="D344" s="252"/>
      <c r="E344" s="251"/>
      <c r="F344" s="314"/>
      <c r="G344" s="232"/>
      <c r="H344" s="233"/>
      <c r="I344" s="233"/>
      <c r="J344" s="233"/>
      <c r="K344" s="233"/>
      <c r="L344" s="233"/>
      <c r="M344" s="233"/>
      <c r="N344" s="233"/>
      <c r="O344" s="233"/>
      <c r="P344" s="234"/>
      <c r="Q344" s="997"/>
      <c r="R344" s="998"/>
      <c r="S344" s="998"/>
      <c r="T344" s="998"/>
      <c r="U344" s="998"/>
      <c r="V344" s="998"/>
      <c r="W344" s="998"/>
      <c r="X344" s="998"/>
      <c r="Y344" s="998"/>
      <c r="Z344" s="998"/>
      <c r="AA344" s="99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7"/>
      <c r="B345" s="252"/>
      <c r="C345" s="251"/>
      <c r="D345" s="252"/>
      <c r="E345" s="251"/>
      <c r="F345" s="314"/>
      <c r="G345" s="235"/>
      <c r="H345" s="164"/>
      <c r="I345" s="164"/>
      <c r="J345" s="164"/>
      <c r="K345" s="164"/>
      <c r="L345" s="164"/>
      <c r="M345" s="164"/>
      <c r="N345" s="164"/>
      <c r="O345" s="164"/>
      <c r="P345" s="236"/>
      <c r="Q345" s="1000"/>
      <c r="R345" s="1001"/>
      <c r="S345" s="1001"/>
      <c r="T345" s="1001"/>
      <c r="U345" s="1001"/>
      <c r="V345" s="1001"/>
      <c r="W345" s="1001"/>
      <c r="X345" s="1001"/>
      <c r="Y345" s="1001"/>
      <c r="Z345" s="1001"/>
      <c r="AA345" s="100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7"/>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7"/>
      <c r="B348" s="252"/>
      <c r="C348" s="251"/>
      <c r="D348" s="252"/>
      <c r="E348" s="251"/>
      <c r="F348" s="314"/>
      <c r="G348" s="230"/>
      <c r="H348" s="161"/>
      <c r="I348" s="161"/>
      <c r="J348" s="161"/>
      <c r="K348" s="161"/>
      <c r="L348" s="161"/>
      <c r="M348" s="161"/>
      <c r="N348" s="161"/>
      <c r="O348" s="161"/>
      <c r="P348" s="231"/>
      <c r="Q348" s="994"/>
      <c r="R348" s="995"/>
      <c r="S348" s="995"/>
      <c r="T348" s="995"/>
      <c r="U348" s="995"/>
      <c r="V348" s="995"/>
      <c r="W348" s="995"/>
      <c r="X348" s="995"/>
      <c r="Y348" s="995"/>
      <c r="Z348" s="995"/>
      <c r="AA348" s="99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7"/>
      <c r="B349" s="252"/>
      <c r="C349" s="251"/>
      <c r="D349" s="252"/>
      <c r="E349" s="251"/>
      <c r="F349" s="314"/>
      <c r="G349" s="232"/>
      <c r="H349" s="233"/>
      <c r="I349" s="233"/>
      <c r="J349" s="233"/>
      <c r="K349" s="233"/>
      <c r="L349" s="233"/>
      <c r="M349" s="233"/>
      <c r="N349" s="233"/>
      <c r="O349" s="233"/>
      <c r="P349" s="234"/>
      <c r="Q349" s="997"/>
      <c r="R349" s="998"/>
      <c r="S349" s="998"/>
      <c r="T349" s="998"/>
      <c r="U349" s="998"/>
      <c r="V349" s="998"/>
      <c r="W349" s="998"/>
      <c r="X349" s="998"/>
      <c r="Y349" s="998"/>
      <c r="Z349" s="998"/>
      <c r="AA349" s="99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7"/>
      <c r="B350" s="252"/>
      <c r="C350" s="251"/>
      <c r="D350" s="252"/>
      <c r="E350" s="251"/>
      <c r="F350" s="314"/>
      <c r="G350" s="232"/>
      <c r="H350" s="233"/>
      <c r="I350" s="233"/>
      <c r="J350" s="233"/>
      <c r="K350" s="233"/>
      <c r="L350" s="233"/>
      <c r="M350" s="233"/>
      <c r="N350" s="233"/>
      <c r="O350" s="233"/>
      <c r="P350" s="234"/>
      <c r="Q350" s="997"/>
      <c r="R350" s="998"/>
      <c r="S350" s="998"/>
      <c r="T350" s="998"/>
      <c r="U350" s="998"/>
      <c r="V350" s="998"/>
      <c r="W350" s="998"/>
      <c r="X350" s="998"/>
      <c r="Y350" s="998"/>
      <c r="Z350" s="998"/>
      <c r="AA350" s="99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7"/>
      <c r="B351" s="252"/>
      <c r="C351" s="251"/>
      <c r="D351" s="252"/>
      <c r="E351" s="251"/>
      <c r="F351" s="314"/>
      <c r="G351" s="232"/>
      <c r="H351" s="233"/>
      <c r="I351" s="233"/>
      <c r="J351" s="233"/>
      <c r="K351" s="233"/>
      <c r="L351" s="233"/>
      <c r="M351" s="233"/>
      <c r="N351" s="233"/>
      <c r="O351" s="233"/>
      <c r="P351" s="234"/>
      <c r="Q351" s="997"/>
      <c r="R351" s="998"/>
      <c r="S351" s="998"/>
      <c r="T351" s="998"/>
      <c r="U351" s="998"/>
      <c r="V351" s="998"/>
      <c r="W351" s="998"/>
      <c r="X351" s="998"/>
      <c r="Y351" s="998"/>
      <c r="Z351" s="998"/>
      <c r="AA351" s="99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7"/>
      <c r="B352" s="252"/>
      <c r="C352" s="251"/>
      <c r="D352" s="252"/>
      <c r="E352" s="251"/>
      <c r="F352" s="314"/>
      <c r="G352" s="235"/>
      <c r="H352" s="164"/>
      <c r="I352" s="164"/>
      <c r="J352" s="164"/>
      <c r="K352" s="164"/>
      <c r="L352" s="164"/>
      <c r="M352" s="164"/>
      <c r="N352" s="164"/>
      <c r="O352" s="164"/>
      <c r="P352" s="236"/>
      <c r="Q352" s="1000"/>
      <c r="R352" s="1001"/>
      <c r="S352" s="1001"/>
      <c r="T352" s="1001"/>
      <c r="U352" s="1001"/>
      <c r="V352" s="1001"/>
      <c r="W352" s="1001"/>
      <c r="X352" s="1001"/>
      <c r="Y352" s="1001"/>
      <c r="Z352" s="1001"/>
      <c r="AA352" s="100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7"/>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7"/>
      <c r="B355" s="252"/>
      <c r="C355" s="251"/>
      <c r="D355" s="252"/>
      <c r="E355" s="251"/>
      <c r="F355" s="314"/>
      <c r="G355" s="230"/>
      <c r="H355" s="161"/>
      <c r="I355" s="161"/>
      <c r="J355" s="161"/>
      <c r="K355" s="161"/>
      <c r="L355" s="161"/>
      <c r="M355" s="161"/>
      <c r="N355" s="161"/>
      <c r="O355" s="161"/>
      <c r="P355" s="231"/>
      <c r="Q355" s="994"/>
      <c r="R355" s="995"/>
      <c r="S355" s="995"/>
      <c r="T355" s="995"/>
      <c r="U355" s="995"/>
      <c r="V355" s="995"/>
      <c r="W355" s="995"/>
      <c r="X355" s="995"/>
      <c r="Y355" s="995"/>
      <c r="Z355" s="995"/>
      <c r="AA355" s="99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7"/>
      <c r="B356" s="252"/>
      <c r="C356" s="251"/>
      <c r="D356" s="252"/>
      <c r="E356" s="251"/>
      <c r="F356" s="314"/>
      <c r="G356" s="232"/>
      <c r="H356" s="233"/>
      <c r="I356" s="233"/>
      <c r="J356" s="233"/>
      <c r="K356" s="233"/>
      <c r="L356" s="233"/>
      <c r="M356" s="233"/>
      <c r="N356" s="233"/>
      <c r="O356" s="233"/>
      <c r="P356" s="234"/>
      <c r="Q356" s="997"/>
      <c r="R356" s="998"/>
      <c r="S356" s="998"/>
      <c r="T356" s="998"/>
      <c r="U356" s="998"/>
      <c r="V356" s="998"/>
      <c r="W356" s="998"/>
      <c r="X356" s="998"/>
      <c r="Y356" s="998"/>
      <c r="Z356" s="998"/>
      <c r="AA356" s="99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7"/>
      <c r="B357" s="252"/>
      <c r="C357" s="251"/>
      <c r="D357" s="252"/>
      <c r="E357" s="251"/>
      <c r="F357" s="314"/>
      <c r="G357" s="232"/>
      <c r="H357" s="233"/>
      <c r="I357" s="233"/>
      <c r="J357" s="233"/>
      <c r="K357" s="233"/>
      <c r="L357" s="233"/>
      <c r="M357" s="233"/>
      <c r="N357" s="233"/>
      <c r="O357" s="233"/>
      <c r="P357" s="234"/>
      <c r="Q357" s="997"/>
      <c r="R357" s="998"/>
      <c r="S357" s="998"/>
      <c r="T357" s="998"/>
      <c r="U357" s="998"/>
      <c r="V357" s="998"/>
      <c r="W357" s="998"/>
      <c r="X357" s="998"/>
      <c r="Y357" s="998"/>
      <c r="Z357" s="998"/>
      <c r="AA357" s="99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7"/>
      <c r="B358" s="252"/>
      <c r="C358" s="251"/>
      <c r="D358" s="252"/>
      <c r="E358" s="251"/>
      <c r="F358" s="314"/>
      <c r="G358" s="232"/>
      <c r="H358" s="233"/>
      <c r="I358" s="233"/>
      <c r="J358" s="233"/>
      <c r="K358" s="233"/>
      <c r="L358" s="233"/>
      <c r="M358" s="233"/>
      <c r="N358" s="233"/>
      <c r="O358" s="233"/>
      <c r="P358" s="234"/>
      <c r="Q358" s="997"/>
      <c r="R358" s="998"/>
      <c r="S358" s="998"/>
      <c r="T358" s="998"/>
      <c r="U358" s="998"/>
      <c r="V358" s="998"/>
      <c r="W358" s="998"/>
      <c r="X358" s="998"/>
      <c r="Y358" s="998"/>
      <c r="Z358" s="998"/>
      <c r="AA358" s="99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7"/>
      <c r="B359" s="252"/>
      <c r="C359" s="251"/>
      <c r="D359" s="252"/>
      <c r="E359" s="251"/>
      <c r="F359" s="314"/>
      <c r="G359" s="235"/>
      <c r="H359" s="164"/>
      <c r="I359" s="164"/>
      <c r="J359" s="164"/>
      <c r="K359" s="164"/>
      <c r="L359" s="164"/>
      <c r="M359" s="164"/>
      <c r="N359" s="164"/>
      <c r="O359" s="164"/>
      <c r="P359" s="236"/>
      <c r="Q359" s="1000"/>
      <c r="R359" s="1001"/>
      <c r="S359" s="1001"/>
      <c r="T359" s="1001"/>
      <c r="U359" s="1001"/>
      <c r="V359" s="1001"/>
      <c r="W359" s="1001"/>
      <c r="X359" s="1001"/>
      <c r="Y359" s="1001"/>
      <c r="Z359" s="1001"/>
      <c r="AA359" s="100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7"/>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7"/>
      <c r="B362" s="252"/>
      <c r="C362" s="251"/>
      <c r="D362" s="252"/>
      <c r="E362" s="251"/>
      <c r="F362" s="314"/>
      <c r="G362" s="230"/>
      <c r="H362" s="161"/>
      <c r="I362" s="161"/>
      <c r="J362" s="161"/>
      <c r="K362" s="161"/>
      <c r="L362" s="161"/>
      <c r="M362" s="161"/>
      <c r="N362" s="161"/>
      <c r="O362" s="161"/>
      <c r="P362" s="231"/>
      <c r="Q362" s="994"/>
      <c r="R362" s="995"/>
      <c r="S362" s="995"/>
      <c r="T362" s="995"/>
      <c r="U362" s="995"/>
      <c r="V362" s="995"/>
      <c r="W362" s="995"/>
      <c r="X362" s="995"/>
      <c r="Y362" s="995"/>
      <c r="Z362" s="995"/>
      <c r="AA362" s="99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7"/>
      <c r="B363" s="252"/>
      <c r="C363" s="251"/>
      <c r="D363" s="252"/>
      <c r="E363" s="251"/>
      <c r="F363" s="314"/>
      <c r="G363" s="232"/>
      <c r="H363" s="233"/>
      <c r="I363" s="233"/>
      <c r="J363" s="233"/>
      <c r="K363" s="233"/>
      <c r="L363" s="233"/>
      <c r="M363" s="233"/>
      <c r="N363" s="233"/>
      <c r="O363" s="233"/>
      <c r="P363" s="234"/>
      <c r="Q363" s="997"/>
      <c r="R363" s="998"/>
      <c r="S363" s="998"/>
      <c r="T363" s="998"/>
      <c r="U363" s="998"/>
      <c r="V363" s="998"/>
      <c r="W363" s="998"/>
      <c r="X363" s="998"/>
      <c r="Y363" s="998"/>
      <c r="Z363" s="998"/>
      <c r="AA363" s="99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7"/>
      <c r="B364" s="252"/>
      <c r="C364" s="251"/>
      <c r="D364" s="252"/>
      <c r="E364" s="251"/>
      <c r="F364" s="314"/>
      <c r="G364" s="232"/>
      <c r="H364" s="233"/>
      <c r="I364" s="233"/>
      <c r="J364" s="233"/>
      <c r="K364" s="233"/>
      <c r="L364" s="233"/>
      <c r="M364" s="233"/>
      <c r="N364" s="233"/>
      <c r="O364" s="233"/>
      <c r="P364" s="234"/>
      <c r="Q364" s="997"/>
      <c r="R364" s="998"/>
      <c r="S364" s="998"/>
      <c r="T364" s="998"/>
      <c r="U364" s="998"/>
      <c r="V364" s="998"/>
      <c r="W364" s="998"/>
      <c r="X364" s="998"/>
      <c r="Y364" s="998"/>
      <c r="Z364" s="998"/>
      <c r="AA364" s="99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7"/>
      <c r="B365" s="252"/>
      <c r="C365" s="251"/>
      <c r="D365" s="252"/>
      <c r="E365" s="251"/>
      <c r="F365" s="314"/>
      <c r="G365" s="232"/>
      <c r="H365" s="233"/>
      <c r="I365" s="233"/>
      <c r="J365" s="233"/>
      <c r="K365" s="233"/>
      <c r="L365" s="233"/>
      <c r="M365" s="233"/>
      <c r="N365" s="233"/>
      <c r="O365" s="233"/>
      <c r="P365" s="234"/>
      <c r="Q365" s="997"/>
      <c r="R365" s="998"/>
      <c r="S365" s="998"/>
      <c r="T365" s="998"/>
      <c r="U365" s="998"/>
      <c r="V365" s="998"/>
      <c r="W365" s="998"/>
      <c r="X365" s="998"/>
      <c r="Y365" s="998"/>
      <c r="Z365" s="998"/>
      <c r="AA365" s="99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7"/>
      <c r="B366" s="252"/>
      <c r="C366" s="251"/>
      <c r="D366" s="252"/>
      <c r="E366" s="315"/>
      <c r="F366" s="316"/>
      <c r="G366" s="235"/>
      <c r="H366" s="164"/>
      <c r="I366" s="164"/>
      <c r="J366" s="164"/>
      <c r="K366" s="164"/>
      <c r="L366" s="164"/>
      <c r="M366" s="164"/>
      <c r="N366" s="164"/>
      <c r="O366" s="164"/>
      <c r="P366" s="236"/>
      <c r="Q366" s="1000"/>
      <c r="R366" s="1001"/>
      <c r="S366" s="1001"/>
      <c r="T366" s="1001"/>
      <c r="U366" s="1001"/>
      <c r="V366" s="1001"/>
      <c r="W366" s="1001"/>
      <c r="X366" s="1001"/>
      <c r="Y366" s="1001"/>
      <c r="Z366" s="1001"/>
      <c r="AA366" s="100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7"/>
      <c r="B370" s="252"/>
      <c r="C370" s="251"/>
      <c r="D370" s="252"/>
      <c r="E370" s="308" t="s">
        <v>387</v>
      </c>
      <c r="F370" s="309"/>
      <c r="G370" s="938"/>
      <c r="H370" s="939"/>
      <c r="I370" s="939"/>
      <c r="J370" s="939"/>
      <c r="K370" s="939"/>
      <c r="L370" s="939"/>
      <c r="M370" s="939"/>
      <c r="N370" s="939"/>
      <c r="O370" s="939"/>
      <c r="P370" s="939"/>
      <c r="Q370" s="939"/>
      <c r="R370" s="939"/>
      <c r="S370" s="939"/>
      <c r="T370" s="939"/>
      <c r="U370" s="939"/>
      <c r="V370" s="939"/>
      <c r="W370" s="939"/>
      <c r="X370" s="939"/>
      <c r="Y370" s="939"/>
      <c r="Z370" s="939"/>
      <c r="AA370" s="939"/>
      <c r="AB370" s="939"/>
      <c r="AC370" s="939"/>
      <c r="AD370" s="939"/>
      <c r="AE370" s="939"/>
      <c r="AF370" s="939"/>
      <c r="AG370" s="939"/>
      <c r="AH370" s="939"/>
      <c r="AI370" s="939"/>
      <c r="AJ370" s="939"/>
      <c r="AK370" s="939"/>
      <c r="AL370" s="939"/>
      <c r="AM370" s="939"/>
      <c r="AN370" s="939"/>
      <c r="AO370" s="939"/>
      <c r="AP370" s="939"/>
      <c r="AQ370" s="939"/>
      <c r="AR370" s="939"/>
      <c r="AS370" s="939"/>
      <c r="AT370" s="939"/>
      <c r="AU370" s="939"/>
      <c r="AV370" s="939"/>
      <c r="AW370" s="939"/>
      <c r="AX370" s="940"/>
    </row>
    <row r="371" spans="1:50" ht="45" hidden="1" customHeight="1" x14ac:dyDescent="0.15">
      <c r="A371" s="100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100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100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100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100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100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7"/>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100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7"/>
      <c r="B394" s="252"/>
      <c r="C394" s="251"/>
      <c r="D394" s="252"/>
      <c r="E394" s="251"/>
      <c r="F394" s="314"/>
      <c r="G394" s="230"/>
      <c r="H394" s="161"/>
      <c r="I394" s="161"/>
      <c r="J394" s="161"/>
      <c r="K394" s="161"/>
      <c r="L394" s="161"/>
      <c r="M394" s="161"/>
      <c r="N394" s="161"/>
      <c r="O394" s="161"/>
      <c r="P394" s="231"/>
      <c r="Q394" s="994"/>
      <c r="R394" s="995"/>
      <c r="S394" s="995"/>
      <c r="T394" s="995"/>
      <c r="U394" s="995"/>
      <c r="V394" s="995"/>
      <c r="W394" s="995"/>
      <c r="X394" s="995"/>
      <c r="Y394" s="995"/>
      <c r="Z394" s="995"/>
      <c r="AA394" s="99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7"/>
      <c r="B395" s="252"/>
      <c r="C395" s="251"/>
      <c r="D395" s="252"/>
      <c r="E395" s="251"/>
      <c r="F395" s="314"/>
      <c r="G395" s="232"/>
      <c r="H395" s="233"/>
      <c r="I395" s="233"/>
      <c r="J395" s="233"/>
      <c r="K395" s="233"/>
      <c r="L395" s="233"/>
      <c r="M395" s="233"/>
      <c r="N395" s="233"/>
      <c r="O395" s="233"/>
      <c r="P395" s="234"/>
      <c r="Q395" s="997"/>
      <c r="R395" s="998"/>
      <c r="S395" s="998"/>
      <c r="T395" s="998"/>
      <c r="U395" s="998"/>
      <c r="V395" s="998"/>
      <c r="W395" s="998"/>
      <c r="X395" s="998"/>
      <c r="Y395" s="998"/>
      <c r="Z395" s="998"/>
      <c r="AA395" s="99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7"/>
      <c r="B396" s="252"/>
      <c r="C396" s="251"/>
      <c r="D396" s="252"/>
      <c r="E396" s="251"/>
      <c r="F396" s="314"/>
      <c r="G396" s="232"/>
      <c r="H396" s="233"/>
      <c r="I396" s="233"/>
      <c r="J396" s="233"/>
      <c r="K396" s="233"/>
      <c r="L396" s="233"/>
      <c r="M396" s="233"/>
      <c r="N396" s="233"/>
      <c r="O396" s="233"/>
      <c r="P396" s="234"/>
      <c r="Q396" s="997"/>
      <c r="R396" s="998"/>
      <c r="S396" s="998"/>
      <c r="T396" s="998"/>
      <c r="U396" s="998"/>
      <c r="V396" s="998"/>
      <c r="W396" s="998"/>
      <c r="X396" s="998"/>
      <c r="Y396" s="998"/>
      <c r="Z396" s="998"/>
      <c r="AA396" s="99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7"/>
      <c r="B397" s="252"/>
      <c r="C397" s="251"/>
      <c r="D397" s="252"/>
      <c r="E397" s="251"/>
      <c r="F397" s="314"/>
      <c r="G397" s="232"/>
      <c r="H397" s="233"/>
      <c r="I397" s="233"/>
      <c r="J397" s="233"/>
      <c r="K397" s="233"/>
      <c r="L397" s="233"/>
      <c r="M397" s="233"/>
      <c r="N397" s="233"/>
      <c r="O397" s="233"/>
      <c r="P397" s="234"/>
      <c r="Q397" s="997"/>
      <c r="R397" s="998"/>
      <c r="S397" s="998"/>
      <c r="T397" s="998"/>
      <c r="U397" s="998"/>
      <c r="V397" s="998"/>
      <c r="W397" s="998"/>
      <c r="X397" s="998"/>
      <c r="Y397" s="998"/>
      <c r="Z397" s="998"/>
      <c r="AA397" s="99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7"/>
      <c r="B398" s="252"/>
      <c r="C398" s="251"/>
      <c r="D398" s="252"/>
      <c r="E398" s="251"/>
      <c r="F398" s="314"/>
      <c r="G398" s="235"/>
      <c r="H398" s="164"/>
      <c r="I398" s="164"/>
      <c r="J398" s="164"/>
      <c r="K398" s="164"/>
      <c r="L398" s="164"/>
      <c r="M398" s="164"/>
      <c r="N398" s="164"/>
      <c r="O398" s="164"/>
      <c r="P398" s="236"/>
      <c r="Q398" s="1000"/>
      <c r="R398" s="1001"/>
      <c r="S398" s="1001"/>
      <c r="T398" s="1001"/>
      <c r="U398" s="1001"/>
      <c r="V398" s="1001"/>
      <c r="W398" s="1001"/>
      <c r="X398" s="1001"/>
      <c r="Y398" s="1001"/>
      <c r="Z398" s="1001"/>
      <c r="AA398" s="100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7"/>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7"/>
      <c r="B401" s="252"/>
      <c r="C401" s="251"/>
      <c r="D401" s="252"/>
      <c r="E401" s="251"/>
      <c r="F401" s="314"/>
      <c r="G401" s="230"/>
      <c r="H401" s="161"/>
      <c r="I401" s="161"/>
      <c r="J401" s="161"/>
      <c r="K401" s="161"/>
      <c r="L401" s="161"/>
      <c r="M401" s="161"/>
      <c r="N401" s="161"/>
      <c r="O401" s="161"/>
      <c r="P401" s="231"/>
      <c r="Q401" s="994"/>
      <c r="R401" s="995"/>
      <c r="S401" s="995"/>
      <c r="T401" s="995"/>
      <c r="U401" s="995"/>
      <c r="V401" s="995"/>
      <c r="W401" s="995"/>
      <c r="X401" s="995"/>
      <c r="Y401" s="995"/>
      <c r="Z401" s="995"/>
      <c r="AA401" s="99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7"/>
      <c r="B402" s="252"/>
      <c r="C402" s="251"/>
      <c r="D402" s="252"/>
      <c r="E402" s="251"/>
      <c r="F402" s="314"/>
      <c r="G402" s="232"/>
      <c r="H402" s="233"/>
      <c r="I402" s="233"/>
      <c r="J402" s="233"/>
      <c r="K402" s="233"/>
      <c r="L402" s="233"/>
      <c r="M402" s="233"/>
      <c r="N402" s="233"/>
      <c r="O402" s="233"/>
      <c r="P402" s="234"/>
      <c r="Q402" s="997"/>
      <c r="R402" s="998"/>
      <c r="S402" s="998"/>
      <c r="T402" s="998"/>
      <c r="U402" s="998"/>
      <c r="V402" s="998"/>
      <c r="W402" s="998"/>
      <c r="X402" s="998"/>
      <c r="Y402" s="998"/>
      <c r="Z402" s="998"/>
      <c r="AA402" s="99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7"/>
      <c r="B403" s="252"/>
      <c r="C403" s="251"/>
      <c r="D403" s="252"/>
      <c r="E403" s="251"/>
      <c r="F403" s="314"/>
      <c r="G403" s="232"/>
      <c r="H403" s="233"/>
      <c r="I403" s="233"/>
      <c r="J403" s="233"/>
      <c r="K403" s="233"/>
      <c r="L403" s="233"/>
      <c r="M403" s="233"/>
      <c r="N403" s="233"/>
      <c r="O403" s="233"/>
      <c r="P403" s="234"/>
      <c r="Q403" s="997"/>
      <c r="R403" s="998"/>
      <c r="S403" s="998"/>
      <c r="T403" s="998"/>
      <c r="U403" s="998"/>
      <c r="V403" s="998"/>
      <c r="W403" s="998"/>
      <c r="X403" s="998"/>
      <c r="Y403" s="998"/>
      <c r="Z403" s="998"/>
      <c r="AA403" s="99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7"/>
      <c r="B404" s="252"/>
      <c r="C404" s="251"/>
      <c r="D404" s="252"/>
      <c r="E404" s="251"/>
      <c r="F404" s="314"/>
      <c r="G404" s="232"/>
      <c r="H404" s="233"/>
      <c r="I404" s="233"/>
      <c r="J404" s="233"/>
      <c r="K404" s="233"/>
      <c r="L404" s="233"/>
      <c r="M404" s="233"/>
      <c r="N404" s="233"/>
      <c r="O404" s="233"/>
      <c r="P404" s="234"/>
      <c r="Q404" s="997"/>
      <c r="R404" s="998"/>
      <c r="S404" s="998"/>
      <c r="T404" s="998"/>
      <c r="U404" s="998"/>
      <c r="V404" s="998"/>
      <c r="W404" s="998"/>
      <c r="X404" s="998"/>
      <c r="Y404" s="998"/>
      <c r="Z404" s="998"/>
      <c r="AA404" s="99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7"/>
      <c r="B405" s="252"/>
      <c r="C405" s="251"/>
      <c r="D405" s="252"/>
      <c r="E405" s="251"/>
      <c r="F405" s="314"/>
      <c r="G405" s="235"/>
      <c r="H405" s="164"/>
      <c r="I405" s="164"/>
      <c r="J405" s="164"/>
      <c r="K405" s="164"/>
      <c r="L405" s="164"/>
      <c r="M405" s="164"/>
      <c r="N405" s="164"/>
      <c r="O405" s="164"/>
      <c r="P405" s="236"/>
      <c r="Q405" s="1000"/>
      <c r="R405" s="1001"/>
      <c r="S405" s="1001"/>
      <c r="T405" s="1001"/>
      <c r="U405" s="1001"/>
      <c r="V405" s="1001"/>
      <c r="W405" s="1001"/>
      <c r="X405" s="1001"/>
      <c r="Y405" s="1001"/>
      <c r="Z405" s="1001"/>
      <c r="AA405" s="100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7"/>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7"/>
      <c r="B408" s="252"/>
      <c r="C408" s="251"/>
      <c r="D408" s="252"/>
      <c r="E408" s="251"/>
      <c r="F408" s="314"/>
      <c r="G408" s="230"/>
      <c r="H408" s="161"/>
      <c r="I408" s="161"/>
      <c r="J408" s="161"/>
      <c r="K408" s="161"/>
      <c r="L408" s="161"/>
      <c r="M408" s="161"/>
      <c r="N408" s="161"/>
      <c r="O408" s="161"/>
      <c r="P408" s="231"/>
      <c r="Q408" s="994"/>
      <c r="R408" s="995"/>
      <c r="S408" s="995"/>
      <c r="T408" s="995"/>
      <c r="U408" s="995"/>
      <c r="V408" s="995"/>
      <c r="W408" s="995"/>
      <c r="X408" s="995"/>
      <c r="Y408" s="995"/>
      <c r="Z408" s="995"/>
      <c r="AA408" s="99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7"/>
      <c r="B409" s="252"/>
      <c r="C409" s="251"/>
      <c r="D409" s="252"/>
      <c r="E409" s="251"/>
      <c r="F409" s="314"/>
      <c r="G409" s="232"/>
      <c r="H409" s="233"/>
      <c r="I409" s="233"/>
      <c r="J409" s="233"/>
      <c r="K409" s="233"/>
      <c r="L409" s="233"/>
      <c r="M409" s="233"/>
      <c r="N409" s="233"/>
      <c r="O409" s="233"/>
      <c r="P409" s="234"/>
      <c r="Q409" s="997"/>
      <c r="R409" s="998"/>
      <c r="S409" s="998"/>
      <c r="T409" s="998"/>
      <c r="U409" s="998"/>
      <c r="V409" s="998"/>
      <c r="W409" s="998"/>
      <c r="X409" s="998"/>
      <c r="Y409" s="998"/>
      <c r="Z409" s="998"/>
      <c r="AA409" s="99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7"/>
      <c r="B410" s="252"/>
      <c r="C410" s="251"/>
      <c r="D410" s="252"/>
      <c r="E410" s="251"/>
      <c r="F410" s="314"/>
      <c r="G410" s="232"/>
      <c r="H410" s="233"/>
      <c r="I410" s="233"/>
      <c r="J410" s="233"/>
      <c r="K410" s="233"/>
      <c r="L410" s="233"/>
      <c r="M410" s="233"/>
      <c r="N410" s="233"/>
      <c r="O410" s="233"/>
      <c r="P410" s="234"/>
      <c r="Q410" s="997"/>
      <c r="R410" s="998"/>
      <c r="S410" s="998"/>
      <c r="T410" s="998"/>
      <c r="U410" s="998"/>
      <c r="V410" s="998"/>
      <c r="W410" s="998"/>
      <c r="X410" s="998"/>
      <c r="Y410" s="998"/>
      <c r="Z410" s="998"/>
      <c r="AA410" s="99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7"/>
      <c r="B411" s="252"/>
      <c r="C411" s="251"/>
      <c r="D411" s="252"/>
      <c r="E411" s="251"/>
      <c r="F411" s="314"/>
      <c r="G411" s="232"/>
      <c r="H411" s="233"/>
      <c r="I411" s="233"/>
      <c r="J411" s="233"/>
      <c r="K411" s="233"/>
      <c r="L411" s="233"/>
      <c r="M411" s="233"/>
      <c r="N411" s="233"/>
      <c r="O411" s="233"/>
      <c r="P411" s="234"/>
      <c r="Q411" s="997"/>
      <c r="R411" s="998"/>
      <c r="S411" s="998"/>
      <c r="T411" s="998"/>
      <c r="U411" s="998"/>
      <c r="V411" s="998"/>
      <c r="W411" s="998"/>
      <c r="X411" s="998"/>
      <c r="Y411" s="998"/>
      <c r="Z411" s="998"/>
      <c r="AA411" s="99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7"/>
      <c r="B412" s="252"/>
      <c r="C412" s="251"/>
      <c r="D412" s="252"/>
      <c r="E412" s="251"/>
      <c r="F412" s="314"/>
      <c r="G412" s="235"/>
      <c r="H412" s="164"/>
      <c r="I412" s="164"/>
      <c r="J412" s="164"/>
      <c r="K412" s="164"/>
      <c r="L412" s="164"/>
      <c r="M412" s="164"/>
      <c r="N412" s="164"/>
      <c r="O412" s="164"/>
      <c r="P412" s="236"/>
      <c r="Q412" s="1000"/>
      <c r="R412" s="1001"/>
      <c r="S412" s="1001"/>
      <c r="T412" s="1001"/>
      <c r="U412" s="1001"/>
      <c r="V412" s="1001"/>
      <c r="W412" s="1001"/>
      <c r="X412" s="1001"/>
      <c r="Y412" s="1001"/>
      <c r="Z412" s="1001"/>
      <c r="AA412" s="100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7"/>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7"/>
      <c r="B415" s="252"/>
      <c r="C415" s="251"/>
      <c r="D415" s="252"/>
      <c r="E415" s="251"/>
      <c r="F415" s="314"/>
      <c r="G415" s="230"/>
      <c r="H415" s="161"/>
      <c r="I415" s="161"/>
      <c r="J415" s="161"/>
      <c r="K415" s="161"/>
      <c r="L415" s="161"/>
      <c r="M415" s="161"/>
      <c r="N415" s="161"/>
      <c r="O415" s="161"/>
      <c r="P415" s="231"/>
      <c r="Q415" s="994"/>
      <c r="R415" s="995"/>
      <c r="S415" s="995"/>
      <c r="T415" s="995"/>
      <c r="U415" s="995"/>
      <c r="V415" s="995"/>
      <c r="W415" s="995"/>
      <c r="X415" s="995"/>
      <c r="Y415" s="995"/>
      <c r="Z415" s="995"/>
      <c r="AA415" s="99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7"/>
      <c r="B416" s="252"/>
      <c r="C416" s="251"/>
      <c r="D416" s="252"/>
      <c r="E416" s="251"/>
      <c r="F416" s="314"/>
      <c r="G416" s="232"/>
      <c r="H416" s="233"/>
      <c r="I416" s="233"/>
      <c r="J416" s="233"/>
      <c r="K416" s="233"/>
      <c r="L416" s="233"/>
      <c r="M416" s="233"/>
      <c r="N416" s="233"/>
      <c r="O416" s="233"/>
      <c r="P416" s="234"/>
      <c r="Q416" s="997"/>
      <c r="R416" s="998"/>
      <c r="S416" s="998"/>
      <c r="T416" s="998"/>
      <c r="U416" s="998"/>
      <c r="V416" s="998"/>
      <c r="W416" s="998"/>
      <c r="X416" s="998"/>
      <c r="Y416" s="998"/>
      <c r="Z416" s="998"/>
      <c r="AA416" s="99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7"/>
      <c r="B417" s="252"/>
      <c r="C417" s="251"/>
      <c r="D417" s="252"/>
      <c r="E417" s="251"/>
      <c r="F417" s="314"/>
      <c r="G417" s="232"/>
      <c r="H417" s="233"/>
      <c r="I417" s="233"/>
      <c r="J417" s="233"/>
      <c r="K417" s="233"/>
      <c r="L417" s="233"/>
      <c r="M417" s="233"/>
      <c r="N417" s="233"/>
      <c r="O417" s="233"/>
      <c r="P417" s="234"/>
      <c r="Q417" s="997"/>
      <c r="R417" s="998"/>
      <c r="S417" s="998"/>
      <c r="T417" s="998"/>
      <c r="U417" s="998"/>
      <c r="V417" s="998"/>
      <c r="W417" s="998"/>
      <c r="X417" s="998"/>
      <c r="Y417" s="998"/>
      <c r="Z417" s="998"/>
      <c r="AA417" s="99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7"/>
      <c r="B418" s="252"/>
      <c r="C418" s="251"/>
      <c r="D418" s="252"/>
      <c r="E418" s="251"/>
      <c r="F418" s="314"/>
      <c r="G418" s="232"/>
      <c r="H418" s="233"/>
      <c r="I418" s="233"/>
      <c r="J418" s="233"/>
      <c r="K418" s="233"/>
      <c r="L418" s="233"/>
      <c r="M418" s="233"/>
      <c r="N418" s="233"/>
      <c r="O418" s="233"/>
      <c r="P418" s="234"/>
      <c r="Q418" s="997"/>
      <c r="R418" s="998"/>
      <c r="S418" s="998"/>
      <c r="T418" s="998"/>
      <c r="U418" s="998"/>
      <c r="V418" s="998"/>
      <c r="W418" s="998"/>
      <c r="X418" s="998"/>
      <c r="Y418" s="998"/>
      <c r="Z418" s="998"/>
      <c r="AA418" s="99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7"/>
      <c r="B419" s="252"/>
      <c r="C419" s="251"/>
      <c r="D419" s="252"/>
      <c r="E419" s="251"/>
      <c r="F419" s="314"/>
      <c r="G419" s="235"/>
      <c r="H419" s="164"/>
      <c r="I419" s="164"/>
      <c r="J419" s="164"/>
      <c r="K419" s="164"/>
      <c r="L419" s="164"/>
      <c r="M419" s="164"/>
      <c r="N419" s="164"/>
      <c r="O419" s="164"/>
      <c r="P419" s="236"/>
      <c r="Q419" s="1000"/>
      <c r="R419" s="1001"/>
      <c r="S419" s="1001"/>
      <c r="T419" s="1001"/>
      <c r="U419" s="1001"/>
      <c r="V419" s="1001"/>
      <c r="W419" s="1001"/>
      <c r="X419" s="1001"/>
      <c r="Y419" s="1001"/>
      <c r="Z419" s="1001"/>
      <c r="AA419" s="100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7"/>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7"/>
      <c r="B422" s="252"/>
      <c r="C422" s="251"/>
      <c r="D422" s="252"/>
      <c r="E422" s="251"/>
      <c r="F422" s="314"/>
      <c r="G422" s="230"/>
      <c r="H422" s="161"/>
      <c r="I422" s="161"/>
      <c r="J422" s="161"/>
      <c r="K422" s="161"/>
      <c r="L422" s="161"/>
      <c r="M422" s="161"/>
      <c r="N422" s="161"/>
      <c r="O422" s="161"/>
      <c r="P422" s="231"/>
      <c r="Q422" s="994"/>
      <c r="R422" s="995"/>
      <c r="S422" s="995"/>
      <c r="T422" s="995"/>
      <c r="U422" s="995"/>
      <c r="V422" s="995"/>
      <c r="W422" s="995"/>
      <c r="X422" s="995"/>
      <c r="Y422" s="995"/>
      <c r="Z422" s="995"/>
      <c r="AA422" s="99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7"/>
      <c r="B423" s="252"/>
      <c r="C423" s="251"/>
      <c r="D423" s="252"/>
      <c r="E423" s="251"/>
      <c r="F423" s="314"/>
      <c r="G423" s="232"/>
      <c r="H423" s="233"/>
      <c r="I423" s="233"/>
      <c r="J423" s="233"/>
      <c r="K423" s="233"/>
      <c r="L423" s="233"/>
      <c r="M423" s="233"/>
      <c r="N423" s="233"/>
      <c r="O423" s="233"/>
      <c r="P423" s="234"/>
      <c r="Q423" s="997"/>
      <c r="R423" s="998"/>
      <c r="S423" s="998"/>
      <c r="T423" s="998"/>
      <c r="U423" s="998"/>
      <c r="V423" s="998"/>
      <c r="W423" s="998"/>
      <c r="X423" s="998"/>
      <c r="Y423" s="998"/>
      <c r="Z423" s="998"/>
      <c r="AA423" s="99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7"/>
      <c r="B424" s="252"/>
      <c r="C424" s="251"/>
      <c r="D424" s="252"/>
      <c r="E424" s="251"/>
      <c r="F424" s="314"/>
      <c r="G424" s="232"/>
      <c r="H424" s="233"/>
      <c r="I424" s="233"/>
      <c r="J424" s="233"/>
      <c r="K424" s="233"/>
      <c r="L424" s="233"/>
      <c r="M424" s="233"/>
      <c r="N424" s="233"/>
      <c r="O424" s="233"/>
      <c r="P424" s="234"/>
      <c r="Q424" s="997"/>
      <c r="R424" s="998"/>
      <c r="S424" s="998"/>
      <c r="T424" s="998"/>
      <c r="U424" s="998"/>
      <c r="V424" s="998"/>
      <c r="W424" s="998"/>
      <c r="X424" s="998"/>
      <c r="Y424" s="998"/>
      <c r="Z424" s="998"/>
      <c r="AA424" s="99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7"/>
      <c r="B425" s="252"/>
      <c r="C425" s="251"/>
      <c r="D425" s="252"/>
      <c r="E425" s="251"/>
      <c r="F425" s="314"/>
      <c r="G425" s="232"/>
      <c r="H425" s="233"/>
      <c r="I425" s="233"/>
      <c r="J425" s="233"/>
      <c r="K425" s="233"/>
      <c r="L425" s="233"/>
      <c r="M425" s="233"/>
      <c r="N425" s="233"/>
      <c r="O425" s="233"/>
      <c r="P425" s="234"/>
      <c r="Q425" s="997"/>
      <c r="R425" s="998"/>
      <c r="S425" s="998"/>
      <c r="T425" s="998"/>
      <c r="U425" s="998"/>
      <c r="V425" s="998"/>
      <c r="W425" s="998"/>
      <c r="X425" s="998"/>
      <c r="Y425" s="998"/>
      <c r="Z425" s="998"/>
      <c r="AA425" s="99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7"/>
      <c r="B426" s="252"/>
      <c r="C426" s="251"/>
      <c r="D426" s="252"/>
      <c r="E426" s="315"/>
      <c r="F426" s="316"/>
      <c r="G426" s="235"/>
      <c r="H426" s="164"/>
      <c r="I426" s="164"/>
      <c r="J426" s="164"/>
      <c r="K426" s="164"/>
      <c r="L426" s="164"/>
      <c r="M426" s="164"/>
      <c r="N426" s="164"/>
      <c r="O426" s="164"/>
      <c r="P426" s="236"/>
      <c r="Q426" s="1000"/>
      <c r="R426" s="1001"/>
      <c r="S426" s="1001"/>
      <c r="T426" s="1001"/>
      <c r="U426" s="1001"/>
      <c r="V426" s="1001"/>
      <c r="W426" s="1001"/>
      <c r="X426" s="1001"/>
      <c r="Y426" s="1001"/>
      <c r="Z426" s="1001"/>
      <c r="AA426" s="100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7"/>
      <c r="B429" s="252"/>
      <c r="C429" s="315"/>
      <c r="D429" s="100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7"/>
      <c r="B430" s="252"/>
      <c r="C430" s="249" t="s">
        <v>560</v>
      </c>
      <c r="D430" s="250"/>
      <c r="E430" s="238" t="s">
        <v>544</v>
      </c>
      <c r="F430" s="448"/>
      <c r="G430" s="240" t="s">
        <v>374</v>
      </c>
      <c r="H430" s="158"/>
      <c r="I430" s="158"/>
      <c r="J430" s="241" t="s">
        <v>375</v>
      </c>
      <c r="K430" s="242"/>
      <c r="L430" s="242"/>
      <c r="M430" s="242"/>
      <c r="N430" s="242"/>
      <c r="O430" s="242"/>
      <c r="P430" s="242"/>
      <c r="Q430" s="242"/>
      <c r="R430" s="242"/>
      <c r="S430" s="242"/>
      <c r="T430" s="243"/>
      <c r="U430" s="244" t="s">
        <v>656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0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753</v>
      </c>
      <c r="AF432" s="136"/>
      <c r="AG432" s="137" t="s">
        <v>355</v>
      </c>
      <c r="AH432" s="172"/>
      <c r="AI432" s="182"/>
      <c r="AJ432" s="182"/>
      <c r="AK432" s="182"/>
      <c r="AL432" s="177"/>
      <c r="AM432" s="182"/>
      <c r="AN432" s="182"/>
      <c r="AO432" s="182"/>
      <c r="AP432" s="177"/>
      <c r="AQ432" s="217" t="s">
        <v>752</v>
      </c>
      <c r="AR432" s="136"/>
      <c r="AS432" s="137" t="s">
        <v>355</v>
      </c>
      <c r="AT432" s="172"/>
      <c r="AU432" s="136" t="s">
        <v>757</v>
      </c>
      <c r="AV432" s="136"/>
      <c r="AW432" s="137" t="s">
        <v>300</v>
      </c>
      <c r="AX432" s="138"/>
    </row>
    <row r="433" spans="1:50" ht="15" customHeight="1" x14ac:dyDescent="0.15">
      <c r="A433" s="1007"/>
      <c r="B433" s="252"/>
      <c r="C433" s="251"/>
      <c r="D433" s="252"/>
      <c r="E433" s="166"/>
      <c r="F433" s="167"/>
      <c r="G433" s="230" t="s">
        <v>607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751</v>
      </c>
      <c r="AC433" s="133"/>
      <c r="AD433" s="133"/>
      <c r="AE433" s="111" t="s">
        <v>752</v>
      </c>
      <c r="AF433" s="112"/>
      <c r="AG433" s="112"/>
      <c r="AH433" s="112"/>
      <c r="AI433" s="111" t="s">
        <v>754</v>
      </c>
      <c r="AJ433" s="112"/>
      <c r="AK433" s="112"/>
      <c r="AL433" s="112"/>
      <c r="AM433" s="111" t="s">
        <v>756</v>
      </c>
      <c r="AN433" s="112"/>
      <c r="AO433" s="112"/>
      <c r="AP433" s="113"/>
      <c r="AQ433" s="111" t="s">
        <v>757</v>
      </c>
      <c r="AR433" s="112"/>
      <c r="AS433" s="112"/>
      <c r="AT433" s="113"/>
      <c r="AU433" s="112" t="s">
        <v>757</v>
      </c>
      <c r="AV433" s="112"/>
      <c r="AW433" s="112"/>
      <c r="AX433" s="222"/>
    </row>
    <row r="434" spans="1:50" ht="15" customHeight="1" x14ac:dyDescent="0.15">
      <c r="A434" s="100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752</v>
      </c>
      <c r="AC434" s="221"/>
      <c r="AD434" s="221"/>
      <c r="AE434" s="111" t="s">
        <v>752</v>
      </c>
      <c r="AF434" s="112"/>
      <c r="AG434" s="112"/>
      <c r="AH434" s="113"/>
      <c r="AI434" s="111" t="s">
        <v>752</v>
      </c>
      <c r="AJ434" s="112"/>
      <c r="AK434" s="112"/>
      <c r="AL434" s="112"/>
      <c r="AM434" s="111" t="s">
        <v>752</v>
      </c>
      <c r="AN434" s="112"/>
      <c r="AO434" s="112"/>
      <c r="AP434" s="113"/>
      <c r="AQ434" s="111" t="s">
        <v>752</v>
      </c>
      <c r="AR434" s="112"/>
      <c r="AS434" s="112"/>
      <c r="AT434" s="113"/>
      <c r="AU434" s="112" t="s">
        <v>752</v>
      </c>
      <c r="AV434" s="112"/>
      <c r="AW434" s="112"/>
      <c r="AX434" s="222"/>
    </row>
    <row r="435" spans="1:50" ht="15" customHeight="1" x14ac:dyDescent="0.15">
      <c r="A435" s="100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751</v>
      </c>
      <c r="AF435" s="112"/>
      <c r="AG435" s="112"/>
      <c r="AH435" s="113"/>
      <c r="AI435" s="111" t="s">
        <v>755</v>
      </c>
      <c r="AJ435" s="112"/>
      <c r="AK435" s="112"/>
      <c r="AL435" s="112"/>
      <c r="AM435" s="111" t="s">
        <v>752</v>
      </c>
      <c r="AN435" s="112"/>
      <c r="AO435" s="112"/>
      <c r="AP435" s="113"/>
      <c r="AQ435" s="111" t="s">
        <v>752</v>
      </c>
      <c r="AR435" s="112"/>
      <c r="AS435" s="112"/>
      <c r="AT435" s="113"/>
      <c r="AU435" s="112" t="s">
        <v>757</v>
      </c>
      <c r="AV435" s="112"/>
      <c r="AW435" s="112"/>
      <c r="AX435" s="222"/>
    </row>
    <row r="436" spans="1:50" ht="18.75" hidden="1" customHeight="1" x14ac:dyDescent="0.15">
      <c r="A436" s="100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0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0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0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0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100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15" hidden="1" customHeight="1" x14ac:dyDescent="0.15">
      <c r="A458" s="1007"/>
      <c r="B458" s="252"/>
      <c r="C458" s="251"/>
      <c r="D458" s="252"/>
      <c r="E458" s="166"/>
      <c r="F458" s="167"/>
      <c r="G458" s="230" t="s">
        <v>573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15" hidden="1" customHeight="1" x14ac:dyDescent="0.15">
      <c r="A459" s="100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15" hidden="1" customHeight="1" x14ac:dyDescent="0.15">
      <c r="A460" s="100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0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0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0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0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7"/>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5" customHeight="1" x14ac:dyDescent="0.15">
      <c r="A482" s="1007"/>
      <c r="B482" s="252"/>
      <c r="C482" s="251"/>
      <c r="D482" s="252"/>
      <c r="E482" s="160" t="s">
        <v>657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5" customHeight="1" thickBot="1" x14ac:dyDescent="0.2">
      <c r="A483" s="100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7"/>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0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0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0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0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0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0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0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0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0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0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7"/>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7"/>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0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0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0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0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0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0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0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0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0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0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7"/>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7"/>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0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0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0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0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0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0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0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0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0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0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7"/>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7"/>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0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0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0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0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0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0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0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0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0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0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7"/>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135"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5" t="s">
        <v>569</v>
      </c>
      <c r="AE702" s="906"/>
      <c r="AF702" s="906"/>
      <c r="AG702" s="892" t="s">
        <v>611</v>
      </c>
      <c r="AH702" s="893"/>
      <c r="AI702" s="893"/>
      <c r="AJ702" s="893"/>
      <c r="AK702" s="893"/>
      <c r="AL702" s="893"/>
      <c r="AM702" s="893"/>
      <c r="AN702" s="893"/>
      <c r="AO702" s="893"/>
      <c r="AP702" s="893"/>
      <c r="AQ702" s="893"/>
      <c r="AR702" s="893"/>
      <c r="AS702" s="893"/>
      <c r="AT702" s="893"/>
      <c r="AU702" s="893"/>
      <c r="AV702" s="893"/>
      <c r="AW702" s="893"/>
      <c r="AX702" s="894"/>
    </row>
    <row r="703" spans="1:50" ht="60" customHeight="1" x14ac:dyDescent="0.15">
      <c r="A703" s="531"/>
      <c r="B703" s="532"/>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569</v>
      </c>
      <c r="AE703" s="155"/>
      <c r="AF703" s="155"/>
      <c r="AG703" s="668" t="s">
        <v>612</v>
      </c>
      <c r="AH703" s="669"/>
      <c r="AI703" s="669"/>
      <c r="AJ703" s="669"/>
      <c r="AK703" s="669"/>
      <c r="AL703" s="669"/>
      <c r="AM703" s="669"/>
      <c r="AN703" s="669"/>
      <c r="AO703" s="669"/>
      <c r="AP703" s="669"/>
      <c r="AQ703" s="669"/>
      <c r="AR703" s="669"/>
      <c r="AS703" s="669"/>
      <c r="AT703" s="669"/>
      <c r="AU703" s="669"/>
      <c r="AV703" s="669"/>
      <c r="AW703" s="669"/>
      <c r="AX703" s="670"/>
    </row>
    <row r="704" spans="1:50" ht="110.1" customHeight="1" x14ac:dyDescent="0.15">
      <c r="A704" s="533"/>
      <c r="B704" s="534"/>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569</v>
      </c>
      <c r="AE704" s="590"/>
      <c r="AF704" s="590"/>
      <c r="AG704" s="428" t="s">
        <v>613</v>
      </c>
      <c r="AH704" s="233"/>
      <c r="AI704" s="233"/>
      <c r="AJ704" s="233"/>
      <c r="AK704" s="233"/>
      <c r="AL704" s="233"/>
      <c r="AM704" s="233"/>
      <c r="AN704" s="233"/>
      <c r="AO704" s="233"/>
      <c r="AP704" s="233"/>
      <c r="AQ704" s="233"/>
      <c r="AR704" s="233"/>
      <c r="AS704" s="233"/>
      <c r="AT704" s="233"/>
      <c r="AU704" s="233"/>
      <c r="AV704" s="233"/>
      <c r="AW704" s="233"/>
      <c r="AX704" s="429"/>
    </row>
    <row r="705" spans="1:50" ht="80.099999999999994"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608</v>
      </c>
      <c r="AE705" s="737"/>
      <c r="AF705" s="737"/>
      <c r="AG705" s="160" t="s">
        <v>614</v>
      </c>
      <c r="AH705" s="161"/>
      <c r="AI705" s="161"/>
      <c r="AJ705" s="161"/>
      <c r="AK705" s="161"/>
      <c r="AL705" s="161"/>
      <c r="AM705" s="161"/>
      <c r="AN705" s="161"/>
      <c r="AO705" s="161"/>
      <c r="AP705" s="161"/>
      <c r="AQ705" s="161"/>
      <c r="AR705" s="161"/>
      <c r="AS705" s="161"/>
      <c r="AT705" s="161"/>
      <c r="AU705" s="161"/>
      <c r="AV705" s="161"/>
      <c r="AW705" s="161"/>
      <c r="AX705" s="162"/>
    </row>
    <row r="706" spans="1:50" ht="80.099999999999994" customHeight="1" x14ac:dyDescent="0.15">
      <c r="A706" s="659"/>
      <c r="B706" s="774"/>
      <c r="C706" s="618"/>
      <c r="D706" s="619"/>
      <c r="E706" s="687" t="s">
        <v>505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609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80.099999999999994"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609</v>
      </c>
      <c r="AE707" s="588"/>
      <c r="AF707" s="588"/>
      <c r="AG707" s="428"/>
      <c r="AH707" s="233"/>
      <c r="AI707" s="233"/>
      <c r="AJ707" s="233"/>
      <c r="AK707" s="233"/>
      <c r="AL707" s="233"/>
      <c r="AM707" s="233"/>
      <c r="AN707" s="233"/>
      <c r="AO707" s="233"/>
      <c r="AP707" s="233"/>
      <c r="AQ707" s="233"/>
      <c r="AR707" s="233"/>
      <c r="AS707" s="233"/>
      <c r="AT707" s="233"/>
      <c r="AU707" s="233"/>
      <c r="AV707" s="233"/>
      <c r="AW707" s="233"/>
      <c r="AX707" s="429"/>
    </row>
    <row r="708" spans="1:50" ht="54.9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569</v>
      </c>
      <c r="AE708" s="672"/>
      <c r="AF708" s="672"/>
      <c r="AG708" s="526" t="s">
        <v>615</v>
      </c>
      <c r="AH708" s="527"/>
      <c r="AI708" s="527"/>
      <c r="AJ708" s="527"/>
      <c r="AK708" s="527"/>
      <c r="AL708" s="527"/>
      <c r="AM708" s="527"/>
      <c r="AN708" s="527"/>
      <c r="AO708" s="527"/>
      <c r="AP708" s="527"/>
      <c r="AQ708" s="527"/>
      <c r="AR708" s="527"/>
      <c r="AS708" s="527"/>
      <c r="AT708" s="527"/>
      <c r="AU708" s="527"/>
      <c r="AV708" s="527"/>
      <c r="AW708" s="527"/>
      <c r="AX708" s="528"/>
    </row>
    <row r="709" spans="1:50" ht="54.9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569</v>
      </c>
      <c r="AE709" s="155"/>
      <c r="AF709" s="155"/>
      <c r="AG709" s="668" t="s">
        <v>616</v>
      </c>
      <c r="AH709" s="669"/>
      <c r="AI709" s="669"/>
      <c r="AJ709" s="669"/>
      <c r="AK709" s="669"/>
      <c r="AL709" s="669"/>
      <c r="AM709" s="669"/>
      <c r="AN709" s="669"/>
      <c r="AO709" s="669"/>
      <c r="AP709" s="669"/>
      <c r="AQ709" s="669"/>
      <c r="AR709" s="669"/>
      <c r="AS709" s="669"/>
      <c r="AT709" s="669"/>
      <c r="AU709" s="669"/>
      <c r="AV709" s="669"/>
      <c r="AW709" s="669"/>
      <c r="AX709" s="670"/>
    </row>
    <row r="710" spans="1:50" ht="35.1"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569</v>
      </c>
      <c r="AE710" s="155"/>
      <c r="AF710" s="155"/>
      <c r="AG710" s="668" t="s">
        <v>617</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569</v>
      </c>
      <c r="AE711" s="155"/>
      <c r="AF711" s="155"/>
      <c r="AG711" s="668" t="s">
        <v>618</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469</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610</v>
      </c>
      <c r="AE712" s="590"/>
      <c r="AF712" s="590"/>
      <c r="AG712" s="598" t="s">
        <v>592</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610</v>
      </c>
      <c r="AE713" s="155"/>
      <c r="AF713" s="156"/>
      <c r="AG713" s="668" t="s">
        <v>607</v>
      </c>
      <c r="AH713" s="669"/>
      <c r="AI713" s="669"/>
      <c r="AJ713" s="669"/>
      <c r="AK713" s="669"/>
      <c r="AL713" s="669"/>
      <c r="AM713" s="669"/>
      <c r="AN713" s="669"/>
      <c r="AO713" s="669"/>
      <c r="AP713" s="669"/>
      <c r="AQ713" s="669"/>
      <c r="AR713" s="669"/>
      <c r="AS713" s="669"/>
      <c r="AT713" s="669"/>
      <c r="AU713" s="669"/>
      <c r="AV713" s="669"/>
      <c r="AW713" s="669"/>
      <c r="AX713" s="670"/>
    </row>
    <row r="714" spans="1:50" ht="69.95" customHeight="1" x14ac:dyDescent="0.15">
      <c r="A714" s="661"/>
      <c r="B714" s="662"/>
      <c r="C714" s="775" t="s">
        <v>446</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569</v>
      </c>
      <c r="AE714" s="596"/>
      <c r="AF714" s="597"/>
      <c r="AG714" s="693" t="s">
        <v>619</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447</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569</v>
      </c>
      <c r="AE715" s="672"/>
      <c r="AF715" s="781"/>
      <c r="AG715" s="526" t="s">
        <v>620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610</v>
      </c>
      <c r="AE716" s="763"/>
      <c r="AF716" s="763"/>
      <c r="AG716" s="668" t="s">
        <v>607</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610</v>
      </c>
      <c r="AE717" s="155"/>
      <c r="AF717" s="155"/>
      <c r="AG717" s="668" t="s">
        <v>573</v>
      </c>
      <c r="AH717" s="669"/>
      <c r="AI717" s="669"/>
      <c r="AJ717" s="669"/>
      <c r="AK717" s="669"/>
      <c r="AL717" s="669"/>
      <c r="AM717" s="669"/>
      <c r="AN717" s="669"/>
      <c r="AO717" s="669"/>
      <c r="AP717" s="669"/>
      <c r="AQ717" s="669"/>
      <c r="AR717" s="669"/>
      <c r="AS717" s="669"/>
      <c r="AT717" s="669"/>
      <c r="AU717" s="669"/>
      <c r="AV717" s="669"/>
      <c r="AW717" s="669"/>
      <c r="AX717" s="670"/>
    </row>
    <row r="718" spans="1:50" ht="50.1"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569</v>
      </c>
      <c r="AE718" s="155"/>
      <c r="AF718" s="155"/>
      <c r="AG718" s="163" t="s">
        <v>621</v>
      </c>
      <c r="AH718" s="164"/>
      <c r="AI718" s="164"/>
      <c r="AJ718" s="164"/>
      <c r="AK718" s="164"/>
      <c r="AL718" s="164"/>
      <c r="AM718" s="164"/>
      <c r="AN718" s="164"/>
      <c r="AO718" s="164"/>
      <c r="AP718" s="164"/>
      <c r="AQ718" s="164"/>
      <c r="AR718" s="164"/>
      <c r="AS718" s="164"/>
      <c r="AT718" s="164"/>
      <c r="AU718" s="164"/>
      <c r="AV718" s="164"/>
      <c r="AW718" s="164"/>
      <c r="AX718" s="165"/>
    </row>
    <row r="719" spans="1:50" ht="60"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569</v>
      </c>
      <c r="AE719" s="672"/>
      <c r="AF719" s="672"/>
      <c r="AG719" s="160" t="s">
        <v>658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48" t="s">
        <v>462</v>
      </c>
      <c r="D720" s="946"/>
      <c r="E720" s="946"/>
      <c r="F720" s="949"/>
      <c r="G720" s="945" t="s">
        <v>463</v>
      </c>
      <c r="H720" s="946"/>
      <c r="I720" s="946"/>
      <c r="J720" s="946"/>
      <c r="K720" s="946"/>
      <c r="L720" s="946"/>
      <c r="M720" s="946"/>
      <c r="N720" s="945" t="s">
        <v>466</v>
      </c>
      <c r="O720" s="946"/>
      <c r="P720" s="946"/>
      <c r="Q720" s="946"/>
      <c r="R720" s="946"/>
      <c r="S720" s="946"/>
      <c r="T720" s="946"/>
      <c r="U720" s="946"/>
      <c r="V720" s="946"/>
      <c r="W720" s="946"/>
      <c r="X720" s="946"/>
      <c r="Y720" s="946"/>
      <c r="Z720" s="946"/>
      <c r="AA720" s="946"/>
      <c r="AB720" s="946"/>
      <c r="AC720" s="946"/>
      <c r="AD720" s="946"/>
      <c r="AE720" s="946"/>
      <c r="AF720" s="947"/>
      <c r="AG720" s="428"/>
      <c r="AH720" s="233"/>
      <c r="AI720" s="233"/>
      <c r="AJ720" s="233"/>
      <c r="AK720" s="233"/>
      <c r="AL720" s="233"/>
      <c r="AM720" s="233"/>
      <c r="AN720" s="233"/>
      <c r="AO720" s="233"/>
      <c r="AP720" s="233"/>
      <c r="AQ720" s="233"/>
      <c r="AR720" s="233"/>
      <c r="AS720" s="233"/>
      <c r="AT720" s="233"/>
      <c r="AU720" s="233"/>
      <c r="AV720" s="233"/>
      <c r="AW720" s="233"/>
      <c r="AX720" s="429"/>
    </row>
    <row r="721" spans="1:50" ht="75" customHeight="1" x14ac:dyDescent="0.15">
      <c r="A721" s="654"/>
      <c r="B721" s="655"/>
      <c r="C721" s="927" t="s">
        <v>568</v>
      </c>
      <c r="D721" s="928"/>
      <c r="E721" s="928"/>
      <c r="F721" s="929"/>
      <c r="G721" s="950"/>
      <c r="H721" s="951"/>
      <c r="I721" s="83" t="str">
        <f>IF(OR(G721="　", G721=""), "", "-")</f>
        <v/>
      </c>
      <c r="J721" s="926">
        <v>898</v>
      </c>
      <c r="K721" s="926"/>
      <c r="L721" s="83" t="str">
        <f>IF(M721="","","-")</f>
        <v/>
      </c>
      <c r="M721" s="84"/>
      <c r="N721" s="923" t="s">
        <v>625</v>
      </c>
      <c r="O721" s="924"/>
      <c r="P721" s="924"/>
      <c r="Q721" s="924"/>
      <c r="R721" s="924"/>
      <c r="S721" s="924"/>
      <c r="T721" s="924"/>
      <c r="U721" s="924"/>
      <c r="V721" s="924"/>
      <c r="W721" s="924"/>
      <c r="X721" s="924"/>
      <c r="Y721" s="924"/>
      <c r="Z721" s="924"/>
      <c r="AA721" s="924"/>
      <c r="AB721" s="924"/>
      <c r="AC721" s="924"/>
      <c r="AD721" s="924"/>
      <c r="AE721" s="924"/>
      <c r="AF721" s="925"/>
      <c r="AG721" s="428"/>
      <c r="AH721" s="233"/>
      <c r="AI721" s="233"/>
      <c r="AJ721" s="233"/>
      <c r="AK721" s="233"/>
      <c r="AL721" s="233"/>
      <c r="AM721" s="233"/>
      <c r="AN721" s="233"/>
      <c r="AO721" s="233"/>
      <c r="AP721" s="233"/>
      <c r="AQ721" s="233"/>
      <c r="AR721" s="233"/>
      <c r="AS721" s="233"/>
      <c r="AT721" s="233"/>
      <c r="AU721" s="233"/>
      <c r="AV721" s="233"/>
      <c r="AW721" s="233"/>
      <c r="AX721" s="429"/>
    </row>
    <row r="722" spans="1:50" ht="60" hidden="1" customHeight="1" x14ac:dyDescent="0.15">
      <c r="A722" s="654"/>
      <c r="B722" s="655"/>
      <c r="C722" s="927" t="s">
        <v>622</v>
      </c>
      <c r="D722" s="928"/>
      <c r="E722" s="928"/>
      <c r="F722" s="929"/>
      <c r="G722" s="950"/>
      <c r="H722" s="951"/>
      <c r="I722" s="83" t="str">
        <f t="shared" ref="I722:I725" si="4">IF(OR(G722="　", G722=""), "", "-")</f>
        <v/>
      </c>
      <c r="J722" s="926"/>
      <c r="K722" s="926"/>
      <c r="L722" s="83" t="str">
        <f t="shared" ref="L722:L725" si="5">IF(M722="","","-")</f>
        <v/>
      </c>
      <c r="M722" s="84"/>
      <c r="N722" s="923" t="s">
        <v>626</v>
      </c>
      <c r="O722" s="924"/>
      <c r="P722" s="924"/>
      <c r="Q722" s="924"/>
      <c r="R722" s="924"/>
      <c r="S722" s="924"/>
      <c r="T722" s="924"/>
      <c r="U722" s="924"/>
      <c r="V722" s="924"/>
      <c r="W722" s="924"/>
      <c r="X722" s="924"/>
      <c r="Y722" s="924"/>
      <c r="Z722" s="924"/>
      <c r="AA722" s="924"/>
      <c r="AB722" s="924"/>
      <c r="AC722" s="924"/>
      <c r="AD722" s="924"/>
      <c r="AE722" s="924"/>
      <c r="AF722" s="925"/>
      <c r="AG722" s="428"/>
      <c r="AH722" s="233"/>
      <c r="AI722" s="233"/>
      <c r="AJ722" s="233"/>
      <c r="AK722" s="233"/>
      <c r="AL722" s="233"/>
      <c r="AM722" s="233"/>
      <c r="AN722" s="233"/>
      <c r="AO722" s="233"/>
      <c r="AP722" s="233"/>
      <c r="AQ722" s="233"/>
      <c r="AR722" s="233"/>
      <c r="AS722" s="233"/>
      <c r="AT722" s="233"/>
      <c r="AU722" s="233"/>
      <c r="AV722" s="233"/>
      <c r="AW722" s="233"/>
      <c r="AX722" s="429"/>
    </row>
    <row r="723" spans="1:50" ht="60" hidden="1" customHeight="1" x14ac:dyDescent="0.15">
      <c r="A723" s="654"/>
      <c r="B723" s="655"/>
      <c r="C723" s="927" t="s">
        <v>623</v>
      </c>
      <c r="D723" s="928"/>
      <c r="E723" s="928"/>
      <c r="F723" s="929"/>
      <c r="G723" s="950"/>
      <c r="H723" s="951"/>
      <c r="I723" s="83" t="str">
        <f t="shared" si="4"/>
        <v/>
      </c>
      <c r="J723" s="926"/>
      <c r="K723" s="926"/>
      <c r="L723" s="83" t="str">
        <f t="shared" si="5"/>
        <v/>
      </c>
      <c r="M723" s="84"/>
      <c r="N723" s="923" t="s">
        <v>627</v>
      </c>
      <c r="O723" s="924"/>
      <c r="P723" s="924"/>
      <c r="Q723" s="924"/>
      <c r="R723" s="924"/>
      <c r="S723" s="924"/>
      <c r="T723" s="924"/>
      <c r="U723" s="924"/>
      <c r="V723" s="924"/>
      <c r="W723" s="924"/>
      <c r="X723" s="924"/>
      <c r="Y723" s="924"/>
      <c r="Z723" s="924"/>
      <c r="AA723" s="924"/>
      <c r="AB723" s="924"/>
      <c r="AC723" s="924"/>
      <c r="AD723" s="924"/>
      <c r="AE723" s="924"/>
      <c r="AF723" s="925"/>
      <c r="AG723" s="428"/>
      <c r="AH723" s="233"/>
      <c r="AI723" s="233"/>
      <c r="AJ723" s="233"/>
      <c r="AK723" s="233"/>
      <c r="AL723" s="233"/>
      <c r="AM723" s="233"/>
      <c r="AN723" s="233"/>
      <c r="AO723" s="233"/>
      <c r="AP723" s="233"/>
      <c r="AQ723" s="233"/>
      <c r="AR723" s="233"/>
      <c r="AS723" s="233"/>
      <c r="AT723" s="233"/>
      <c r="AU723" s="233"/>
      <c r="AV723" s="233"/>
      <c r="AW723" s="233"/>
      <c r="AX723" s="429"/>
    </row>
    <row r="724" spans="1:50" ht="75" customHeight="1" x14ac:dyDescent="0.15">
      <c r="A724" s="654"/>
      <c r="B724" s="655"/>
      <c r="C724" s="927" t="s">
        <v>624</v>
      </c>
      <c r="D724" s="928"/>
      <c r="E724" s="928"/>
      <c r="F724" s="929"/>
      <c r="G724" s="950"/>
      <c r="H724" s="951"/>
      <c r="I724" s="83" t="str">
        <f t="shared" si="4"/>
        <v/>
      </c>
      <c r="J724" s="926"/>
      <c r="K724" s="926"/>
      <c r="L724" s="83" t="str">
        <f t="shared" si="5"/>
        <v/>
      </c>
      <c r="M724" s="84"/>
      <c r="N724" s="923" t="s">
        <v>628</v>
      </c>
      <c r="O724" s="924"/>
      <c r="P724" s="924"/>
      <c r="Q724" s="924"/>
      <c r="R724" s="924"/>
      <c r="S724" s="924"/>
      <c r="T724" s="924"/>
      <c r="U724" s="924"/>
      <c r="V724" s="924"/>
      <c r="W724" s="924"/>
      <c r="X724" s="924"/>
      <c r="Y724" s="924"/>
      <c r="Z724" s="924"/>
      <c r="AA724" s="924"/>
      <c r="AB724" s="924"/>
      <c r="AC724" s="924"/>
      <c r="AD724" s="924"/>
      <c r="AE724" s="924"/>
      <c r="AF724" s="92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6"/>
      <c r="B725" s="657"/>
      <c r="C725" s="930"/>
      <c r="D725" s="931"/>
      <c r="E725" s="931"/>
      <c r="F725" s="932"/>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3"/>
      <c r="AH725" s="164"/>
      <c r="AI725" s="164"/>
      <c r="AJ725" s="164"/>
      <c r="AK725" s="164"/>
      <c r="AL725" s="164"/>
      <c r="AM725" s="164"/>
      <c r="AN725" s="164"/>
      <c r="AO725" s="164"/>
      <c r="AP725" s="164"/>
      <c r="AQ725" s="164"/>
      <c r="AR725" s="164"/>
      <c r="AS725" s="164"/>
      <c r="AT725" s="164"/>
      <c r="AU725" s="164"/>
      <c r="AV725" s="164"/>
      <c r="AW725" s="164"/>
      <c r="AX725" s="165"/>
    </row>
    <row r="726" spans="1:50" ht="50.1" customHeight="1" x14ac:dyDescent="0.15">
      <c r="A726" s="625" t="s">
        <v>48</v>
      </c>
      <c r="B726" s="626"/>
      <c r="C726" s="443" t="s">
        <v>53</v>
      </c>
      <c r="D726" s="581"/>
      <c r="E726" s="581"/>
      <c r="F726" s="582"/>
      <c r="G726" s="801" t="s">
        <v>629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0.1" customHeight="1" thickBot="1" x14ac:dyDescent="0.2">
      <c r="A727" s="627"/>
      <c r="B727" s="628"/>
      <c r="C727" s="699" t="s">
        <v>57</v>
      </c>
      <c r="D727" s="700"/>
      <c r="E727" s="700"/>
      <c r="F727" s="701"/>
      <c r="G727" s="799" t="s">
        <v>630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0" customHeight="1" thickBot="1" x14ac:dyDescent="0.2">
      <c r="A729" s="769" t="s">
        <v>607</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30" customHeight="1" thickBot="1" x14ac:dyDescent="0.2">
      <c r="A731" s="622"/>
      <c r="B731" s="623"/>
      <c r="C731" s="623"/>
      <c r="D731" s="623"/>
      <c r="E731" s="624"/>
      <c r="F731" s="684" t="s">
        <v>572</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30" customHeight="1" thickBot="1" x14ac:dyDescent="0.2">
      <c r="A733" s="753"/>
      <c r="B733" s="754"/>
      <c r="C733" s="754"/>
      <c r="D733" s="754"/>
      <c r="E733" s="755"/>
      <c r="F733" s="770" t="s">
        <v>573</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0"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548</v>
      </c>
      <c r="B737" s="124"/>
      <c r="C737" s="124"/>
      <c r="D737" s="125"/>
      <c r="E737" s="122"/>
      <c r="F737" s="122"/>
      <c r="G737" s="122"/>
      <c r="H737" s="122"/>
      <c r="I737" s="122"/>
      <c r="J737" s="122"/>
      <c r="K737" s="122"/>
      <c r="L737" s="122"/>
      <c r="M737" s="122"/>
      <c r="N737" s="101" t="s">
        <v>541</v>
      </c>
      <c r="O737" s="101"/>
      <c r="P737" s="101"/>
      <c r="Q737" s="101"/>
      <c r="R737" s="122"/>
      <c r="S737" s="122"/>
      <c r="T737" s="122"/>
      <c r="U737" s="122"/>
      <c r="V737" s="122"/>
      <c r="W737" s="122"/>
      <c r="X737" s="122"/>
      <c r="Y737" s="122"/>
      <c r="Z737" s="122"/>
      <c r="AA737" s="101" t="s">
        <v>540</v>
      </c>
      <c r="AB737" s="101"/>
      <c r="AC737" s="101"/>
      <c r="AD737" s="101"/>
      <c r="AE737" s="122"/>
      <c r="AF737" s="122"/>
      <c r="AG737" s="122"/>
      <c r="AH737" s="122"/>
      <c r="AI737" s="122"/>
      <c r="AJ737" s="122"/>
      <c r="AK737" s="122"/>
      <c r="AL737" s="122"/>
      <c r="AM737" s="122"/>
      <c r="AN737" s="101" t="s">
        <v>539</v>
      </c>
      <c r="AO737" s="101"/>
      <c r="AP737" s="101"/>
      <c r="AQ737" s="101"/>
      <c r="AR737" s="102"/>
      <c r="AS737" s="103"/>
      <c r="AT737" s="103"/>
      <c r="AU737" s="103"/>
      <c r="AV737" s="103"/>
      <c r="AW737" s="103"/>
      <c r="AX737" s="104"/>
      <c r="AY737" s="89"/>
      <c r="AZ737" s="89"/>
    </row>
    <row r="738" spans="1:52" ht="24.75" customHeight="1" x14ac:dyDescent="0.15">
      <c r="A738" s="123" t="s">
        <v>538</v>
      </c>
      <c r="B738" s="124"/>
      <c r="C738" s="124"/>
      <c r="D738" s="125"/>
      <c r="E738" s="122"/>
      <c r="F738" s="122"/>
      <c r="G738" s="122"/>
      <c r="H738" s="122"/>
      <c r="I738" s="122"/>
      <c r="J738" s="122"/>
      <c r="K738" s="122"/>
      <c r="L738" s="122"/>
      <c r="M738" s="122"/>
      <c r="N738" s="101" t="s">
        <v>537</v>
      </c>
      <c r="O738" s="101"/>
      <c r="P738" s="101"/>
      <c r="Q738" s="101"/>
      <c r="R738" s="122" t="s">
        <v>631</v>
      </c>
      <c r="S738" s="122"/>
      <c r="T738" s="122"/>
      <c r="U738" s="122"/>
      <c r="V738" s="122"/>
      <c r="W738" s="122"/>
      <c r="X738" s="122"/>
      <c r="Y738" s="122"/>
      <c r="Z738" s="122"/>
      <c r="AA738" s="101" t="s">
        <v>536</v>
      </c>
      <c r="AB738" s="101"/>
      <c r="AC738" s="101"/>
      <c r="AD738" s="101"/>
      <c r="AE738" s="122" t="s">
        <v>659</v>
      </c>
      <c r="AF738" s="122"/>
      <c r="AG738" s="122"/>
      <c r="AH738" s="122"/>
      <c r="AI738" s="122"/>
      <c r="AJ738" s="122"/>
      <c r="AK738" s="122"/>
      <c r="AL738" s="122"/>
      <c r="AM738" s="122"/>
      <c r="AN738" s="101" t="s">
        <v>532</v>
      </c>
      <c r="AO738" s="101"/>
      <c r="AP738" s="101"/>
      <c r="AQ738" s="101"/>
      <c r="AR738" s="102" t="s">
        <v>660</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884</v>
      </c>
      <c r="M739" s="118"/>
      <c r="N739" s="94" t="str">
        <f>IF(O739="", "", "-")</f>
        <v>-</v>
      </c>
      <c r="O739" s="95">
        <v>10</v>
      </c>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42"/>
      <c r="B764" s="143"/>
      <c r="C764" s="143"/>
      <c r="D764" s="143"/>
      <c r="E764" s="143"/>
      <c r="F764" s="144"/>
      <c r="G764" s="46" t="s">
        <v>758</v>
      </c>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510</v>
      </c>
      <c r="B779" s="765"/>
      <c r="C779" s="765"/>
      <c r="D779" s="765"/>
      <c r="E779" s="765"/>
      <c r="F779" s="766"/>
      <c r="G779" s="439" t="s">
        <v>696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736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7"/>
      <c r="C781" s="767"/>
      <c r="D781" s="767"/>
      <c r="E781" s="767"/>
      <c r="F781" s="768"/>
      <c r="G781" s="449" t="s">
        <v>697</v>
      </c>
      <c r="H781" s="450"/>
      <c r="I781" s="450"/>
      <c r="J781" s="450"/>
      <c r="K781" s="451"/>
      <c r="L781" s="452" t="s">
        <v>771</v>
      </c>
      <c r="M781" s="453"/>
      <c r="N781" s="453"/>
      <c r="O781" s="453"/>
      <c r="P781" s="453"/>
      <c r="Q781" s="453"/>
      <c r="R781" s="453"/>
      <c r="S781" s="453"/>
      <c r="T781" s="453"/>
      <c r="U781" s="453"/>
      <c r="V781" s="453"/>
      <c r="W781" s="453"/>
      <c r="X781" s="454"/>
      <c r="Y781" s="455">
        <v>3.2</v>
      </c>
      <c r="Z781" s="456"/>
      <c r="AA781" s="456"/>
      <c r="AB781" s="557"/>
      <c r="AC781" s="449" t="s">
        <v>741</v>
      </c>
      <c r="AD781" s="450"/>
      <c r="AE781" s="450"/>
      <c r="AF781" s="450"/>
      <c r="AG781" s="451"/>
      <c r="AH781" s="452" t="s">
        <v>747</v>
      </c>
      <c r="AI781" s="585"/>
      <c r="AJ781" s="585"/>
      <c r="AK781" s="585"/>
      <c r="AL781" s="585"/>
      <c r="AM781" s="585"/>
      <c r="AN781" s="585"/>
      <c r="AO781" s="585"/>
      <c r="AP781" s="585"/>
      <c r="AQ781" s="585"/>
      <c r="AR781" s="585"/>
      <c r="AS781" s="585"/>
      <c r="AT781" s="586"/>
      <c r="AU781" s="455">
        <v>240.6</v>
      </c>
      <c r="AV781" s="456"/>
      <c r="AW781" s="456"/>
      <c r="AX781" s="457"/>
    </row>
    <row r="782" spans="1:50" ht="24.75" customHeight="1" x14ac:dyDescent="0.15">
      <c r="A782" s="556"/>
      <c r="B782" s="767"/>
      <c r="C782" s="767"/>
      <c r="D782" s="767"/>
      <c r="E782" s="767"/>
      <c r="F782" s="768"/>
      <c r="G782" s="348" t="s">
        <v>697</v>
      </c>
      <c r="H782" s="349"/>
      <c r="I782" s="349"/>
      <c r="J782" s="349"/>
      <c r="K782" s="350"/>
      <c r="L782" s="401" t="s">
        <v>774</v>
      </c>
      <c r="M782" s="402"/>
      <c r="N782" s="402"/>
      <c r="O782" s="402"/>
      <c r="P782" s="402"/>
      <c r="Q782" s="402"/>
      <c r="R782" s="402"/>
      <c r="S782" s="402"/>
      <c r="T782" s="402"/>
      <c r="U782" s="402"/>
      <c r="V782" s="402"/>
      <c r="W782" s="402"/>
      <c r="X782" s="403"/>
      <c r="Y782" s="398">
        <v>0.6</v>
      </c>
      <c r="Z782" s="399"/>
      <c r="AA782" s="399"/>
      <c r="AB782" s="405"/>
      <c r="AC782" s="348" t="s">
        <v>737</v>
      </c>
      <c r="AD782" s="349"/>
      <c r="AE782" s="349"/>
      <c r="AF782" s="349"/>
      <c r="AG782" s="350"/>
      <c r="AH782" s="401" t="s">
        <v>737</v>
      </c>
      <c r="AI782" s="583"/>
      <c r="AJ782" s="583"/>
      <c r="AK782" s="583"/>
      <c r="AL782" s="583"/>
      <c r="AM782" s="583"/>
      <c r="AN782" s="583"/>
      <c r="AO782" s="583"/>
      <c r="AP782" s="583"/>
      <c r="AQ782" s="583"/>
      <c r="AR782" s="583"/>
      <c r="AS782" s="583"/>
      <c r="AT782" s="584"/>
      <c r="AU782" s="398">
        <v>34.299999999999997</v>
      </c>
      <c r="AV782" s="399"/>
      <c r="AW782" s="399"/>
      <c r="AX782" s="400"/>
    </row>
    <row r="783" spans="1:50" ht="24.75" customHeight="1" x14ac:dyDescent="0.15">
      <c r="A783" s="556"/>
      <c r="B783" s="767"/>
      <c r="C783" s="767"/>
      <c r="D783" s="767"/>
      <c r="E783" s="767"/>
      <c r="F783" s="768"/>
      <c r="G783" s="348" t="s">
        <v>697</v>
      </c>
      <c r="H783" s="349"/>
      <c r="I783" s="349"/>
      <c r="J783" s="349"/>
      <c r="K783" s="350"/>
      <c r="L783" s="401" t="s">
        <v>773</v>
      </c>
      <c r="M783" s="402"/>
      <c r="N783" s="402"/>
      <c r="O783" s="402"/>
      <c r="P783" s="402"/>
      <c r="Q783" s="402"/>
      <c r="R783" s="402"/>
      <c r="S783" s="402"/>
      <c r="T783" s="402"/>
      <c r="U783" s="402"/>
      <c r="V783" s="402"/>
      <c r="W783" s="402"/>
      <c r="X783" s="403"/>
      <c r="Y783" s="398">
        <v>1</v>
      </c>
      <c r="Z783" s="399"/>
      <c r="AA783" s="399"/>
      <c r="AB783" s="405"/>
      <c r="AC783" s="348" t="s">
        <v>738</v>
      </c>
      <c r="AD783" s="349"/>
      <c r="AE783" s="349"/>
      <c r="AF783" s="349"/>
      <c r="AG783" s="350"/>
      <c r="AH783" s="401" t="s">
        <v>738</v>
      </c>
      <c r="AI783" s="583"/>
      <c r="AJ783" s="583"/>
      <c r="AK783" s="583"/>
      <c r="AL783" s="583"/>
      <c r="AM783" s="583"/>
      <c r="AN783" s="583"/>
      <c r="AO783" s="583"/>
      <c r="AP783" s="583"/>
      <c r="AQ783" s="583"/>
      <c r="AR783" s="583"/>
      <c r="AS783" s="583"/>
      <c r="AT783" s="584"/>
      <c r="AU783" s="398">
        <v>52.2</v>
      </c>
      <c r="AV783" s="399"/>
      <c r="AW783" s="399"/>
      <c r="AX783" s="400"/>
    </row>
    <row r="784" spans="1:50" ht="24.75" customHeight="1" x14ac:dyDescent="0.15">
      <c r="A784" s="556"/>
      <c r="B784" s="767"/>
      <c r="C784" s="767"/>
      <c r="D784" s="767"/>
      <c r="E784" s="767"/>
      <c r="F784" s="768"/>
      <c r="G784" s="348" t="s">
        <v>697</v>
      </c>
      <c r="H784" s="349"/>
      <c r="I784" s="349"/>
      <c r="J784" s="349"/>
      <c r="K784" s="350"/>
      <c r="L784" s="401" t="s">
        <v>772</v>
      </c>
      <c r="M784" s="402"/>
      <c r="N784" s="402"/>
      <c r="O784" s="402"/>
      <c r="P784" s="402"/>
      <c r="Q784" s="402"/>
      <c r="R784" s="402"/>
      <c r="S784" s="402"/>
      <c r="T784" s="402"/>
      <c r="U784" s="402"/>
      <c r="V784" s="402"/>
      <c r="W784" s="402"/>
      <c r="X784" s="403"/>
      <c r="Y784" s="398">
        <v>1.3</v>
      </c>
      <c r="Z784" s="399"/>
      <c r="AA784" s="399"/>
      <c r="AB784" s="405"/>
      <c r="AC784" s="348" t="s">
        <v>742</v>
      </c>
      <c r="AD784" s="349"/>
      <c r="AE784" s="349"/>
      <c r="AF784" s="349"/>
      <c r="AG784" s="350"/>
      <c r="AH784" s="401" t="s">
        <v>739</v>
      </c>
      <c r="AI784" s="583"/>
      <c r="AJ784" s="583"/>
      <c r="AK784" s="583"/>
      <c r="AL784" s="583"/>
      <c r="AM784" s="583"/>
      <c r="AN784" s="583"/>
      <c r="AO784" s="583"/>
      <c r="AP784" s="583"/>
      <c r="AQ784" s="583"/>
      <c r="AR784" s="583"/>
      <c r="AS784" s="583"/>
      <c r="AT784" s="584"/>
      <c r="AU784" s="398">
        <v>137.80000000000001</v>
      </c>
      <c r="AV784" s="399"/>
      <c r="AW784" s="399"/>
      <c r="AX784" s="400"/>
    </row>
    <row r="785" spans="1:50" ht="24.75" hidden="1" customHeight="1" x14ac:dyDescent="0.15">
      <c r="A785" s="556"/>
      <c r="B785" s="767"/>
      <c r="C785" s="767"/>
      <c r="D785" s="767"/>
      <c r="E785" s="767"/>
      <c r="F785" s="76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583"/>
      <c r="AJ785" s="583"/>
      <c r="AK785" s="583"/>
      <c r="AL785" s="583"/>
      <c r="AM785" s="583"/>
      <c r="AN785" s="583"/>
      <c r="AO785" s="583"/>
      <c r="AP785" s="583"/>
      <c r="AQ785" s="583"/>
      <c r="AR785" s="583"/>
      <c r="AS785" s="583"/>
      <c r="AT785" s="584"/>
      <c r="AU785" s="398"/>
      <c r="AV785" s="399"/>
      <c r="AW785" s="399"/>
      <c r="AX785" s="400"/>
    </row>
    <row r="786" spans="1:50" ht="24.75" hidden="1" customHeight="1" x14ac:dyDescent="0.15">
      <c r="A786" s="556"/>
      <c r="B786" s="767"/>
      <c r="C786" s="767"/>
      <c r="D786" s="767"/>
      <c r="E786" s="767"/>
      <c r="F786" s="76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6.1000000000000005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464.9</v>
      </c>
      <c r="AV791" s="415"/>
      <c r="AW791" s="415"/>
      <c r="AX791" s="417"/>
    </row>
    <row r="792" spans="1:50" ht="24.75" customHeight="1" x14ac:dyDescent="0.15">
      <c r="A792" s="556"/>
      <c r="B792" s="767"/>
      <c r="C792" s="767"/>
      <c r="D792" s="767"/>
      <c r="E792" s="767"/>
      <c r="F792" s="768"/>
      <c r="G792" s="439" t="s">
        <v>734</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7"/>
      <c r="C794" s="767"/>
      <c r="D794" s="767"/>
      <c r="E794" s="767"/>
      <c r="F794" s="768"/>
      <c r="G794" s="449" t="s">
        <v>741</v>
      </c>
      <c r="H794" s="450"/>
      <c r="I794" s="450"/>
      <c r="J794" s="450"/>
      <c r="K794" s="451"/>
      <c r="L794" s="452" t="s">
        <v>747</v>
      </c>
      <c r="M794" s="585"/>
      <c r="N794" s="585"/>
      <c r="O794" s="585"/>
      <c r="P794" s="585"/>
      <c r="Q794" s="585"/>
      <c r="R794" s="585"/>
      <c r="S794" s="585"/>
      <c r="T794" s="585"/>
      <c r="U794" s="585"/>
      <c r="V794" s="585"/>
      <c r="W794" s="585"/>
      <c r="X794" s="586"/>
      <c r="Y794" s="455">
        <v>123.3</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7"/>
      <c r="C795" s="767"/>
      <c r="D795" s="767"/>
      <c r="E795" s="767"/>
      <c r="F795" s="768"/>
      <c r="G795" s="348" t="s">
        <v>737</v>
      </c>
      <c r="H795" s="349"/>
      <c r="I795" s="349"/>
      <c r="J795" s="349"/>
      <c r="K795" s="350"/>
      <c r="L795" s="401" t="s">
        <v>737</v>
      </c>
      <c r="M795" s="583"/>
      <c r="N795" s="583"/>
      <c r="O795" s="583"/>
      <c r="P795" s="583"/>
      <c r="Q795" s="583"/>
      <c r="R795" s="583"/>
      <c r="S795" s="583"/>
      <c r="T795" s="583"/>
      <c r="U795" s="583"/>
      <c r="V795" s="583"/>
      <c r="W795" s="583"/>
      <c r="X795" s="584"/>
      <c r="Y795" s="398">
        <v>41.2</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6"/>
      <c r="B796" s="767"/>
      <c r="C796" s="767"/>
      <c r="D796" s="767"/>
      <c r="E796" s="767"/>
      <c r="F796" s="768"/>
      <c r="G796" s="348" t="s">
        <v>738</v>
      </c>
      <c r="H796" s="349"/>
      <c r="I796" s="349"/>
      <c r="J796" s="349"/>
      <c r="K796" s="350"/>
      <c r="L796" s="401" t="s">
        <v>738</v>
      </c>
      <c r="M796" s="583"/>
      <c r="N796" s="583"/>
      <c r="O796" s="583"/>
      <c r="P796" s="583"/>
      <c r="Q796" s="583"/>
      <c r="R796" s="583"/>
      <c r="S796" s="583"/>
      <c r="T796" s="583"/>
      <c r="U796" s="583"/>
      <c r="V796" s="583"/>
      <c r="W796" s="583"/>
      <c r="X796" s="584"/>
      <c r="Y796" s="398">
        <v>82.3</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6"/>
      <c r="B797" s="767"/>
      <c r="C797" s="767"/>
      <c r="D797" s="767"/>
      <c r="E797" s="767"/>
      <c r="F797" s="768"/>
      <c r="G797" s="348" t="s">
        <v>742</v>
      </c>
      <c r="H797" s="349"/>
      <c r="I797" s="349"/>
      <c r="J797" s="349"/>
      <c r="K797" s="350"/>
      <c r="L797" s="401" t="s">
        <v>739</v>
      </c>
      <c r="M797" s="583"/>
      <c r="N797" s="583"/>
      <c r="O797" s="583"/>
      <c r="P797" s="583"/>
      <c r="Q797" s="583"/>
      <c r="R797" s="583"/>
      <c r="S797" s="583"/>
      <c r="T797" s="583"/>
      <c r="U797" s="583"/>
      <c r="V797" s="583"/>
      <c r="W797" s="583"/>
      <c r="X797" s="584"/>
      <c r="Y797" s="398">
        <v>413</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6"/>
      <c r="B798" s="767"/>
      <c r="C798" s="767"/>
      <c r="D798" s="767"/>
      <c r="E798" s="767"/>
      <c r="F798" s="768"/>
      <c r="G798" s="348" t="s">
        <v>743</v>
      </c>
      <c r="H798" s="349"/>
      <c r="I798" s="349"/>
      <c r="J798" s="349"/>
      <c r="K798" s="350"/>
      <c r="L798" s="401" t="s">
        <v>740</v>
      </c>
      <c r="M798" s="583"/>
      <c r="N798" s="583"/>
      <c r="O798" s="583"/>
      <c r="P798" s="583"/>
      <c r="Q798" s="583"/>
      <c r="R798" s="583"/>
      <c r="S798" s="583"/>
      <c r="T798" s="583"/>
      <c r="U798" s="583"/>
      <c r="V798" s="583"/>
      <c r="W798" s="583"/>
      <c r="X798" s="584"/>
      <c r="Y798" s="398">
        <v>219.9</v>
      </c>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879.69999999999993</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7"/>
      <c r="C805" s="767"/>
      <c r="D805" s="767"/>
      <c r="E805" s="767"/>
      <c r="F805" s="768"/>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7"/>
      <c r="C818" s="767"/>
      <c r="D818" s="767"/>
      <c r="E818" s="767"/>
      <c r="F818" s="768"/>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8" t="s">
        <v>467</v>
      </c>
      <c r="AM831" s="969"/>
      <c r="AN831" s="969"/>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700</v>
      </c>
      <c r="D837" s="418" t="s">
        <v>700</v>
      </c>
      <c r="E837" s="418" t="s">
        <v>700</v>
      </c>
      <c r="F837" s="418" t="s">
        <v>700</v>
      </c>
      <c r="G837" s="418" t="s">
        <v>700</v>
      </c>
      <c r="H837" s="418" t="s">
        <v>700</v>
      </c>
      <c r="I837" s="418" t="s">
        <v>700</v>
      </c>
      <c r="J837" s="419">
        <v>2013405000693</v>
      </c>
      <c r="K837" s="420">
        <v>2013405000693</v>
      </c>
      <c r="L837" s="420">
        <v>2013405000693</v>
      </c>
      <c r="M837" s="420">
        <v>2013405000693</v>
      </c>
      <c r="N837" s="420">
        <v>2013405000693</v>
      </c>
      <c r="O837" s="420">
        <v>2013405000693</v>
      </c>
      <c r="P837" s="317" t="s">
        <v>701</v>
      </c>
      <c r="Q837" s="317" t="s">
        <v>701</v>
      </c>
      <c r="R837" s="317" t="s">
        <v>701</v>
      </c>
      <c r="S837" s="317" t="s">
        <v>701</v>
      </c>
      <c r="T837" s="317" t="s">
        <v>701</v>
      </c>
      <c r="U837" s="317" t="s">
        <v>701</v>
      </c>
      <c r="V837" s="317" t="s">
        <v>701</v>
      </c>
      <c r="W837" s="317" t="s">
        <v>701</v>
      </c>
      <c r="X837" s="317" t="s">
        <v>701</v>
      </c>
      <c r="Y837" s="318">
        <v>6.1</v>
      </c>
      <c r="Z837" s="319">
        <v>6.1</v>
      </c>
      <c r="AA837" s="319">
        <v>6.1</v>
      </c>
      <c r="AB837" s="320">
        <v>6.1</v>
      </c>
      <c r="AC837" s="328"/>
      <c r="AD837" s="423"/>
      <c r="AE837" s="423"/>
      <c r="AF837" s="423"/>
      <c r="AG837" s="423"/>
      <c r="AH837" s="421" t="s">
        <v>701</v>
      </c>
      <c r="AI837" s="422" t="s">
        <v>701</v>
      </c>
      <c r="AJ837" s="422" t="s">
        <v>701</v>
      </c>
      <c r="AK837" s="422" t="s">
        <v>701</v>
      </c>
      <c r="AL837" s="325" t="s">
        <v>701</v>
      </c>
      <c r="AM837" s="326" t="s">
        <v>701</v>
      </c>
      <c r="AN837" s="326" t="s">
        <v>701</v>
      </c>
      <c r="AO837" s="327" t="s">
        <v>701</v>
      </c>
      <c r="AP837" s="321" t="s">
        <v>759</v>
      </c>
      <c r="AQ837" s="321"/>
      <c r="AR837" s="321"/>
      <c r="AS837" s="321"/>
      <c r="AT837" s="321"/>
      <c r="AU837" s="321"/>
      <c r="AV837" s="321"/>
      <c r="AW837" s="321"/>
      <c r="AX837" s="321"/>
    </row>
    <row r="838" spans="1:50" ht="50.1" customHeight="1" x14ac:dyDescent="0.15">
      <c r="A838" s="404">
        <v>2</v>
      </c>
      <c r="B838" s="404">
        <v>1</v>
      </c>
      <c r="C838" s="418" t="s">
        <v>700</v>
      </c>
      <c r="D838" s="418" t="s">
        <v>700</v>
      </c>
      <c r="E838" s="418" t="s">
        <v>700</v>
      </c>
      <c r="F838" s="418" t="s">
        <v>700</v>
      </c>
      <c r="G838" s="418" t="s">
        <v>700</v>
      </c>
      <c r="H838" s="418" t="s">
        <v>700</v>
      </c>
      <c r="I838" s="418" t="s">
        <v>700</v>
      </c>
      <c r="J838" s="419">
        <v>2013405000693</v>
      </c>
      <c r="K838" s="420">
        <v>2013405000693</v>
      </c>
      <c r="L838" s="420">
        <v>2013405000693</v>
      </c>
      <c r="M838" s="420">
        <v>2013405000693</v>
      </c>
      <c r="N838" s="420">
        <v>2013405000693</v>
      </c>
      <c r="O838" s="420">
        <v>2013405000693</v>
      </c>
      <c r="P838" s="317" t="s">
        <v>698</v>
      </c>
      <c r="Q838" s="317" t="s">
        <v>698</v>
      </c>
      <c r="R838" s="317" t="s">
        <v>698</v>
      </c>
      <c r="S838" s="317" t="s">
        <v>698</v>
      </c>
      <c r="T838" s="317" t="s">
        <v>698</v>
      </c>
      <c r="U838" s="317" t="s">
        <v>698</v>
      </c>
      <c r="V838" s="317" t="s">
        <v>698</v>
      </c>
      <c r="W838" s="317" t="s">
        <v>698</v>
      </c>
      <c r="X838" s="317" t="s">
        <v>698</v>
      </c>
      <c r="Y838" s="318">
        <v>1.5</v>
      </c>
      <c r="Z838" s="319">
        <v>1.5</v>
      </c>
      <c r="AA838" s="319">
        <v>1.5</v>
      </c>
      <c r="AB838" s="320">
        <v>1.5</v>
      </c>
      <c r="AC838" s="328" t="s">
        <v>702</v>
      </c>
      <c r="AD838" s="328" t="s">
        <v>703</v>
      </c>
      <c r="AE838" s="328" t="s">
        <v>703</v>
      </c>
      <c r="AF838" s="328" t="s">
        <v>703</v>
      </c>
      <c r="AG838" s="328" t="s">
        <v>703</v>
      </c>
      <c r="AH838" s="421">
        <v>2</v>
      </c>
      <c r="AI838" s="422">
        <v>2</v>
      </c>
      <c r="AJ838" s="422">
        <v>2</v>
      </c>
      <c r="AK838" s="422">
        <v>2</v>
      </c>
      <c r="AL838" s="325">
        <v>98.1</v>
      </c>
      <c r="AM838" s="326">
        <v>98.1</v>
      </c>
      <c r="AN838" s="326">
        <v>98.1</v>
      </c>
      <c r="AO838" s="327">
        <v>98.1</v>
      </c>
      <c r="AP838" s="321" t="s">
        <v>759</v>
      </c>
      <c r="AQ838" s="321"/>
      <c r="AR838" s="321"/>
      <c r="AS838" s="321"/>
      <c r="AT838" s="321"/>
      <c r="AU838" s="321"/>
      <c r="AV838" s="321"/>
      <c r="AW838" s="321"/>
      <c r="AX838" s="321"/>
    </row>
    <row r="839" spans="1:50" ht="30" customHeight="1" x14ac:dyDescent="0.15">
      <c r="A839" s="404">
        <v>3</v>
      </c>
      <c r="B839" s="404">
        <v>1</v>
      </c>
      <c r="C839" s="424" t="s">
        <v>700</v>
      </c>
      <c r="D839" s="418" t="s">
        <v>700</v>
      </c>
      <c r="E839" s="418" t="s">
        <v>700</v>
      </c>
      <c r="F839" s="418" t="s">
        <v>700</v>
      </c>
      <c r="G839" s="418" t="s">
        <v>700</v>
      </c>
      <c r="H839" s="418" t="s">
        <v>700</v>
      </c>
      <c r="I839" s="418" t="s">
        <v>700</v>
      </c>
      <c r="J839" s="419">
        <v>2013405000693</v>
      </c>
      <c r="K839" s="420">
        <v>2013405000693</v>
      </c>
      <c r="L839" s="420">
        <v>2013405000693</v>
      </c>
      <c r="M839" s="420">
        <v>2013405000693</v>
      </c>
      <c r="N839" s="420">
        <v>2013405000693</v>
      </c>
      <c r="O839" s="420">
        <v>2013405000693</v>
      </c>
      <c r="P839" s="425" t="s">
        <v>699</v>
      </c>
      <c r="Q839" s="317" t="s">
        <v>699</v>
      </c>
      <c r="R839" s="317" t="s">
        <v>699</v>
      </c>
      <c r="S839" s="317" t="s">
        <v>699</v>
      </c>
      <c r="T839" s="317" t="s">
        <v>699</v>
      </c>
      <c r="U839" s="317" t="s">
        <v>699</v>
      </c>
      <c r="V839" s="317" t="s">
        <v>699</v>
      </c>
      <c r="W839" s="317" t="s">
        <v>699</v>
      </c>
      <c r="X839" s="317" t="s">
        <v>699</v>
      </c>
      <c r="Y839" s="318">
        <v>1</v>
      </c>
      <c r="Z839" s="319">
        <v>1</v>
      </c>
      <c r="AA839" s="319">
        <v>1</v>
      </c>
      <c r="AB839" s="320">
        <v>1</v>
      </c>
      <c r="AC839" s="328" t="s">
        <v>704</v>
      </c>
      <c r="AD839" s="328" t="s">
        <v>705</v>
      </c>
      <c r="AE839" s="328" t="s">
        <v>705</v>
      </c>
      <c r="AF839" s="328" t="s">
        <v>705</v>
      </c>
      <c r="AG839" s="328" t="s">
        <v>705</v>
      </c>
      <c r="AH839" s="323" t="s">
        <v>701</v>
      </c>
      <c r="AI839" s="324" t="s">
        <v>701</v>
      </c>
      <c r="AJ839" s="324" t="s">
        <v>701</v>
      </c>
      <c r="AK839" s="324" t="s">
        <v>701</v>
      </c>
      <c r="AL839" s="325" t="s">
        <v>701</v>
      </c>
      <c r="AM839" s="326" t="s">
        <v>701</v>
      </c>
      <c r="AN839" s="326" t="s">
        <v>701</v>
      </c>
      <c r="AO839" s="327" t="s">
        <v>701</v>
      </c>
      <c r="AP839" s="321" t="s">
        <v>760</v>
      </c>
      <c r="AQ839" s="321"/>
      <c r="AR839" s="321"/>
      <c r="AS839" s="321"/>
      <c r="AT839" s="321"/>
      <c r="AU839" s="321"/>
      <c r="AV839" s="321"/>
      <c r="AW839" s="321"/>
      <c r="AX839" s="321"/>
    </row>
    <row r="840" spans="1:50" ht="30" customHeight="1" x14ac:dyDescent="0.15">
      <c r="A840" s="404">
        <v>4</v>
      </c>
      <c r="B840" s="404">
        <v>1</v>
      </c>
      <c r="C840" s="424" t="s">
        <v>706</v>
      </c>
      <c r="D840" s="418" t="s">
        <v>706</v>
      </c>
      <c r="E840" s="418" t="s">
        <v>706</v>
      </c>
      <c r="F840" s="418" t="s">
        <v>706</v>
      </c>
      <c r="G840" s="418" t="s">
        <v>706</v>
      </c>
      <c r="H840" s="418" t="s">
        <v>706</v>
      </c>
      <c r="I840" s="418" t="s">
        <v>706</v>
      </c>
      <c r="J840" s="419">
        <v>4010501024410</v>
      </c>
      <c r="K840" s="420">
        <v>4010501024410</v>
      </c>
      <c r="L840" s="420">
        <v>4010501024410</v>
      </c>
      <c r="M840" s="420">
        <v>4010501024410</v>
      </c>
      <c r="N840" s="420">
        <v>4010501024410</v>
      </c>
      <c r="O840" s="420">
        <v>4010501024410</v>
      </c>
      <c r="P840" s="425" t="s">
        <v>701</v>
      </c>
      <c r="Q840" s="317" t="s">
        <v>701</v>
      </c>
      <c r="R840" s="317" t="s">
        <v>701</v>
      </c>
      <c r="S840" s="317" t="s">
        <v>701</v>
      </c>
      <c r="T840" s="317" t="s">
        <v>701</v>
      </c>
      <c r="U840" s="317" t="s">
        <v>701</v>
      </c>
      <c r="V840" s="317" t="s">
        <v>701</v>
      </c>
      <c r="W840" s="317" t="s">
        <v>701</v>
      </c>
      <c r="X840" s="317" t="s">
        <v>701</v>
      </c>
      <c r="Y840" s="318">
        <v>4.0999999999999996</v>
      </c>
      <c r="Z840" s="319">
        <v>4.0999999999999996</v>
      </c>
      <c r="AA840" s="319">
        <v>4.0999999999999996</v>
      </c>
      <c r="AB840" s="320">
        <v>4.0999999999999996</v>
      </c>
      <c r="AC840" s="328"/>
      <c r="AD840" s="328"/>
      <c r="AE840" s="328"/>
      <c r="AF840" s="328"/>
      <c r="AG840" s="328"/>
      <c r="AH840" s="323" t="s">
        <v>701</v>
      </c>
      <c r="AI840" s="324" t="s">
        <v>701</v>
      </c>
      <c r="AJ840" s="324" t="s">
        <v>701</v>
      </c>
      <c r="AK840" s="324" t="s">
        <v>701</v>
      </c>
      <c r="AL840" s="325" t="s">
        <v>701</v>
      </c>
      <c r="AM840" s="326" t="s">
        <v>701</v>
      </c>
      <c r="AN840" s="326" t="s">
        <v>701</v>
      </c>
      <c r="AO840" s="327" t="s">
        <v>701</v>
      </c>
      <c r="AP840" s="321" t="s">
        <v>759</v>
      </c>
      <c r="AQ840" s="321"/>
      <c r="AR840" s="321"/>
      <c r="AS840" s="321"/>
      <c r="AT840" s="321"/>
      <c r="AU840" s="321"/>
      <c r="AV840" s="321"/>
      <c r="AW840" s="321"/>
      <c r="AX840" s="321"/>
    </row>
    <row r="841" spans="1:50" ht="50.1" customHeight="1" x14ac:dyDescent="0.15">
      <c r="A841" s="404">
        <v>5</v>
      </c>
      <c r="B841" s="404">
        <v>1</v>
      </c>
      <c r="C841" s="418" t="s">
        <v>706</v>
      </c>
      <c r="D841" s="418" t="s">
        <v>706</v>
      </c>
      <c r="E841" s="418" t="s">
        <v>706</v>
      </c>
      <c r="F841" s="418" t="s">
        <v>706</v>
      </c>
      <c r="G841" s="418" t="s">
        <v>706</v>
      </c>
      <c r="H841" s="418" t="s">
        <v>706</v>
      </c>
      <c r="I841" s="418" t="s">
        <v>706</v>
      </c>
      <c r="J841" s="419">
        <v>4010501024410</v>
      </c>
      <c r="K841" s="420">
        <v>4010501024410</v>
      </c>
      <c r="L841" s="420">
        <v>4010501024410</v>
      </c>
      <c r="M841" s="420">
        <v>4010501024410</v>
      </c>
      <c r="N841" s="420">
        <v>4010501024410</v>
      </c>
      <c r="O841" s="420">
        <v>4010501024410</v>
      </c>
      <c r="P841" s="317" t="s">
        <v>707</v>
      </c>
      <c r="Q841" s="317" t="s">
        <v>707</v>
      </c>
      <c r="R841" s="317" t="s">
        <v>707</v>
      </c>
      <c r="S841" s="317" t="s">
        <v>707</v>
      </c>
      <c r="T841" s="317" t="s">
        <v>707</v>
      </c>
      <c r="U841" s="317" t="s">
        <v>707</v>
      </c>
      <c r="V841" s="317" t="s">
        <v>707</v>
      </c>
      <c r="W841" s="317" t="s">
        <v>707</v>
      </c>
      <c r="X841" s="317" t="s">
        <v>707</v>
      </c>
      <c r="Y841" s="318">
        <v>1.8</v>
      </c>
      <c r="Z841" s="319">
        <v>1.8</v>
      </c>
      <c r="AA841" s="319">
        <v>1.8</v>
      </c>
      <c r="AB841" s="320">
        <v>1.8</v>
      </c>
      <c r="AC841" s="322" t="s">
        <v>708</v>
      </c>
      <c r="AD841" s="322" t="s">
        <v>709</v>
      </c>
      <c r="AE841" s="322" t="s">
        <v>709</v>
      </c>
      <c r="AF841" s="322" t="s">
        <v>709</v>
      </c>
      <c r="AG841" s="322" t="s">
        <v>709</v>
      </c>
      <c r="AH841" s="323">
        <v>1</v>
      </c>
      <c r="AI841" s="324">
        <v>1</v>
      </c>
      <c r="AJ841" s="324">
        <v>1</v>
      </c>
      <c r="AK841" s="324">
        <v>1</v>
      </c>
      <c r="AL841" s="325">
        <v>97.7</v>
      </c>
      <c r="AM841" s="326">
        <v>97.7</v>
      </c>
      <c r="AN841" s="326">
        <v>97.7</v>
      </c>
      <c r="AO841" s="327">
        <v>97.7</v>
      </c>
      <c r="AP841" s="321" t="s">
        <v>760</v>
      </c>
      <c r="AQ841" s="321"/>
      <c r="AR841" s="321"/>
      <c r="AS841" s="321"/>
      <c r="AT841" s="321"/>
      <c r="AU841" s="321"/>
      <c r="AV841" s="321"/>
      <c r="AW841" s="321"/>
      <c r="AX841" s="321"/>
    </row>
    <row r="842" spans="1:50" ht="69.95" customHeight="1" x14ac:dyDescent="0.15">
      <c r="A842" s="404">
        <v>6</v>
      </c>
      <c r="B842" s="404">
        <v>1</v>
      </c>
      <c r="C842" s="418" t="s">
        <v>706</v>
      </c>
      <c r="D842" s="418" t="s">
        <v>706</v>
      </c>
      <c r="E842" s="418" t="s">
        <v>706</v>
      </c>
      <c r="F842" s="418" t="s">
        <v>706</v>
      </c>
      <c r="G842" s="418" t="s">
        <v>706</v>
      </c>
      <c r="H842" s="418" t="s">
        <v>706</v>
      </c>
      <c r="I842" s="418" t="s">
        <v>706</v>
      </c>
      <c r="J842" s="419">
        <v>4010501024410</v>
      </c>
      <c r="K842" s="420">
        <v>4010501024410</v>
      </c>
      <c r="L842" s="420">
        <v>4010501024410</v>
      </c>
      <c r="M842" s="420">
        <v>4010501024410</v>
      </c>
      <c r="N842" s="420">
        <v>4010501024410</v>
      </c>
      <c r="O842" s="420">
        <v>4010501024410</v>
      </c>
      <c r="P842" s="317" t="s">
        <v>710</v>
      </c>
      <c r="Q842" s="317" t="s">
        <v>710</v>
      </c>
      <c r="R842" s="317" t="s">
        <v>710</v>
      </c>
      <c r="S842" s="317" t="s">
        <v>710</v>
      </c>
      <c r="T842" s="317" t="s">
        <v>710</v>
      </c>
      <c r="U842" s="317" t="s">
        <v>710</v>
      </c>
      <c r="V842" s="317" t="s">
        <v>710</v>
      </c>
      <c r="W842" s="317" t="s">
        <v>710</v>
      </c>
      <c r="X842" s="317" t="s">
        <v>710</v>
      </c>
      <c r="Y842" s="318">
        <v>1</v>
      </c>
      <c r="Z842" s="319">
        <v>1</v>
      </c>
      <c r="AA842" s="319">
        <v>1</v>
      </c>
      <c r="AB842" s="320">
        <v>1</v>
      </c>
      <c r="AC842" s="322" t="s">
        <v>704</v>
      </c>
      <c r="AD842" s="322" t="s">
        <v>711</v>
      </c>
      <c r="AE842" s="322" t="s">
        <v>711</v>
      </c>
      <c r="AF842" s="322" t="s">
        <v>711</v>
      </c>
      <c r="AG842" s="322" t="s">
        <v>711</v>
      </c>
      <c r="AH842" s="323" t="s">
        <v>701</v>
      </c>
      <c r="AI842" s="324" t="s">
        <v>701</v>
      </c>
      <c r="AJ842" s="324" t="s">
        <v>701</v>
      </c>
      <c r="AK842" s="324" t="s">
        <v>701</v>
      </c>
      <c r="AL842" s="325" t="s">
        <v>701</v>
      </c>
      <c r="AM842" s="326" t="s">
        <v>701</v>
      </c>
      <c r="AN842" s="326" t="s">
        <v>701</v>
      </c>
      <c r="AO842" s="327" t="s">
        <v>701</v>
      </c>
      <c r="AP842" s="321" t="s">
        <v>752</v>
      </c>
      <c r="AQ842" s="321"/>
      <c r="AR842" s="321"/>
      <c r="AS842" s="321"/>
      <c r="AT842" s="321"/>
      <c r="AU842" s="321"/>
      <c r="AV842" s="321"/>
      <c r="AW842" s="321"/>
      <c r="AX842" s="321"/>
    </row>
    <row r="843" spans="1:50" ht="30" customHeight="1" x14ac:dyDescent="0.15">
      <c r="A843" s="404">
        <v>7</v>
      </c>
      <c r="B843" s="404">
        <v>1</v>
      </c>
      <c r="C843" s="418" t="s">
        <v>712</v>
      </c>
      <c r="D843" s="418" t="s">
        <v>712</v>
      </c>
      <c r="E843" s="418" t="s">
        <v>712</v>
      </c>
      <c r="F843" s="418" t="s">
        <v>712</v>
      </c>
      <c r="G843" s="418" t="s">
        <v>712</v>
      </c>
      <c r="H843" s="418" t="s">
        <v>712</v>
      </c>
      <c r="I843" s="418" t="s">
        <v>712</v>
      </c>
      <c r="J843" s="419">
        <v>9010001027784</v>
      </c>
      <c r="K843" s="420">
        <v>9010001027784</v>
      </c>
      <c r="L843" s="420">
        <v>9010001027784</v>
      </c>
      <c r="M843" s="420">
        <v>9010001027784</v>
      </c>
      <c r="N843" s="420">
        <v>9010001027784</v>
      </c>
      <c r="O843" s="420">
        <v>9010001027784</v>
      </c>
      <c r="P843" s="317" t="s">
        <v>701</v>
      </c>
      <c r="Q843" s="317" t="s">
        <v>701</v>
      </c>
      <c r="R843" s="317" t="s">
        <v>701</v>
      </c>
      <c r="S843" s="317" t="s">
        <v>701</v>
      </c>
      <c r="T843" s="317" t="s">
        <v>701</v>
      </c>
      <c r="U843" s="317" t="s">
        <v>701</v>
      </c>
      <c r="V843" s="317" t="s">
        <v>701</v>
      </c>
      <c r="W843" s="317" t="s">
        <v>701</v>
      </c>
      <c r="X843" s="317" t="s">
        <v>701</v>
      </c>
      <c r="Y843" s="318">
        <v>4</v>
      </c>
      <c r="Z843" s="319">
        <v>4</v>
      </c>
      <c r="AA843" s="319">
        <v>4</v>
      </c>
      <c r="AB843" s="320">
        <v>4</v>
      </c>
      <c r="AC843" s="322"/>
      <c r="AD843" s="322"/>
      <c r="AE843" s="322"/>
      <c r="AF843" s="322"/>
      <c r="AG843" s="322"/>
      <c r="AH843" s="323" t="s">
        <v>701</v>
      </c>
      <c r="AI843" s="324" t="s">
        <v>701</v>
      </c>
      <c r="AJ843" s="324" t="s">
        <v>701</v>
      </c>
      <c r="AK843" s="324" t="s">
        <v>701</v>
      </c>
      <c r="AL843" s="325" t="s">
        <v>701</v>
      </c>
      <c r="AM843" s="326" t="s">
        <v>701</v>
      </c>
      <c r="AN843" s="326" t="s">
        <v>701</v>
      </c>
      <c r="AO843" s="327" t="s">
        <v>701</v>
      </c>
      <c r="AP843" s="321" t="s">
        <v>752</v>
      </c>
      <c r="AQ843" s="321"/>
      <c r="AR843" s="321"/>
      <c r="AS843" s="321"/>
      <c r="AT843" s="321"/>
      <c r="AU843" s="321"/>
      <c r="AV843" s="321"/>
      <c r="AW843" s="321"/>
      <c r="AX843" s="321"/>
    </row>
    <row r="844" spans="1:50" ht="50.1" customHeight="1" x14ac:dyDescent="0.15">
      <c r="A844" s="404">
        <v>8</v>
      </c>
      <c r="B844" s="404">
        <v>1</v>
      </c>
      <c r="C844" s="418" t="s">
        <v>712</v>
      </c>
      <c r="D844" s="418" t="s">
        <v>712</v>
      </c>
      <c r="E844" s="418" t="s">
        <v>712</v>
      </c>
      <c r="F844" s="418" t="s">
        <v>712</v>
      </c>
      <c r="G844" s="418" t="s">
        <v>712</v>
      </c>
      <c r="H844" s="418" t="s">
        <v>712</v>
      </c>
      <c r="I844" s="418" t="s">
        <v>712</v>
      </c>
      <c r="J844" s="419">
        <v>9010001027784</v>
      </c>
      <c r="K844" s="420">
        <v>9010001027784</v>
      </c>
      <c r="L844" s="420">
        <v>9010001027784</v>
      </c>
      <c r="M844" s="420">
        <v>9010001027784</v>
      </c>
      <c r="N844" s="420">
        <v>9010001027784</v>
      </c>
      <c r="O844" s="420">
        <v>9010001027784</v>
      </c>
      <c r="P844" s="317" t="s">
        <v>713</v>
      </c>
      <c r="Q844" s="317" t="s">
        <v>713</v>
      </c>
      <c r="R844" s="317" t="s">
        <v>713</v>
      </c>
      <c r="S844" s="317" t="s">
        <v>713</v>
      </c>
      <c r="T844" s="317" t="s">
        <v>713</v>
      </c>
      <c r="U844" s="317" t="s">
        <v>713</v>
      </c>
      <c r="V844" s="317" t="s">
        <v>713</v>
      </c>
      <c r="W844" s="317" t="s">
        <v>713</v>
      </c>
      <c r="X844" s="317" t="s">
        <v>713</v>
      </c>
      <c r="Y844" s="318">
        <v>0.3</v>
      </c>
      <c r="Z844" s="319">
        <v>0.3</v>
      </c>
      <c r="AA844" s="319">
        <v>0.3</v>
      </c>
      <c r="AB844" s="320">
        <v>0.3</v>
      </c>
      <c r="AC844" s="322" t="s">
        <v>702</v>
      </c>
      <c r="AD844" s="322" t="s">
        <v>703</v>
      </c>
      <c r="AE844" s="322" t="s">
        <v>703</v>
      </c>
      <c r="AF844" s="322" t="s">
        <v>703</v>
      </c>
      <c r="AG844" s="322" t="s">
        <v>703</v>
      </c>
      <c r="AH844" s="323">
        <v>3</v>
      </c>
      <c r="AI844" s="324">
        <v>3</v>
      </c>
      <c r="AJ844" s="324">
        <v>3</v>
      </c>
      <c r="AK844" s="324">
        <v>3</v>
      </c>
      <c r="AL844" s="325">
        <v>100</v>
      </c>
      <c r="AM844" s="326">
        <v>100</v>
      </c>
      <c r="AN844" s="326">
        <v>100</v>
      </c>
      <c r="AO844" s="327">
        <v>100</v>
      </c>
      <c r="AP844" s="321" t="s">
        <v>760</v>
      </c>
      <c r="AQ844" s="321"/>
      <c r="AR844" s="321"/>
      <c r="AS844" s="321"/>
      <c r="AT844" s="321"/>
      <c r="AU844" s="321"/>
      <c r="AV844" s="321"/>
      <c r="AW844" s="321"/>
      <c r="AX844" s="321"/>
    </row>
    <row r="845" spans="1:50" ht="50.1" customHeight="1" x14ac:dyDescent="0.15">
      <c r="A845" s="404">
        <v>9</v>
      </c>
      <c r="B845" s="404">
        <v>1</v>
      </c>
      <c r="C845" s="418" t="s">
        <v>712</v>
      </c>
      <c r="D845" s="418" t="s">
        <v>712</v>
      </c>
      <c r="E845" s="418" t="s">
        <v>712</v>
      </c>
      <c r="F845" s="418" t="s">
        <v>712</v>
      </c>
      <c r="G845" s="418" t="s">
        <v>712</v>
      </c>
      <c r="H845" s="418" t="s">
        <v>712</v>
      </c>
      <c r="I845" s="418" t="s">
        <v>712</v>
      </c>
      <c r="J845" s="419">
        <v>9010001027784</v>
      </c>
      <c r="K845" s="420">
        <v>9010001027784</v>
      </c>
      <c r="L845" s="420">
        <v>9010001027784</v>
      </c>
      <c r="M845" s="420">
        <v>9010001027784</v>
      </c>
      <c r="N845" s="420">
        <v>9010001027784</v>
      </c>
      <c r="O845" s="420">
        <v>9010001027784</v>
      </c>
      <c r="P845" s="317" t="s">
        <v>714</v>
      </c>
      <c r="Q845" s="317" t="s">
        <v>714</v>
      </c>
      <c r="R845" s="317" t="s">
        <v>714</v>
      </c>
      <c r="S845" s="317" t="s">
        <v>714</v>
      </c>
      <c r="T845" s="317" t="s">
        <v>714</v>
      </c>
      <c r="U845" s="317" t="s">
        <v>714</v>
      </c>
      <c r="V845" s="317" t="s">
        <v>714</v>
      </c>
      <c r="W845" s="317" t="s">
        <v>714</v>
      </c>
      <c r="X845" s="317" t="s">
        <v>714</v>
      </c>
      <c r="Y845" s="318">
        <v>0.3</v>
      </c>
      <c r="Z845" s="319">
        <v>0.3</v>
      </c>
      <c r="AA845" s="319">
        <v>0.3</v>
      </c>
      <c r="AB845" s="320">
        <v>0.3</v>
      </c>
      <c r="AC845" s="322" t="s">
        <v>702</v>
      </c>
      <c r="AD845" s="322" t="s">
        <v>703</v>
      </c>
      <c r="AE845" s="322" t="s">
        <v>703</v>
      </c>
      <c r="AF845" s="322" t="s">
        <v>703</v>
      </c>
      <c r="AG845" s="322" t="s">
        <v>703</v>
      </c>
      <c r="AH845" s="323">
        <v>3</v>
      </c>
      <c r="AI845" s="324">
        <v>3</v>
      </c>
      <c r="AJ845" s="324">
        <v>3</v>
      </c>
      <c r="AK845" s="324">
        <v>3</v>
      </c>
      <c r="AL845" s="325">
        <v>100</v>
      </c>
      <c r="AM845" s="326">
        <v>100</v>
      </c>
      <c r="AN845" s="326">
        <v>100</v>
      </c>
      <c r="AO845" s="327">
        <v>100</v>
      </c>
      <c r="AP845" s="321" t="s">
        <v>759</v>
      </c>
      <c r="AQ845" s="321"/>
      <c r="AR845" s="321"/>
      <c r="AS845" s="321"/>
      <c r="AT845" s="321"/>
      <c r="AU845" s="321"/>
      <c r="AV845" s="321"/>
      <c r="AW845" s="321"/>
      <c r="AX845" s="321"/>
    </row>
    <row r="846" spans="1:50" ht="30" customHeight="1" x14ac:dyDescent="0.15">
      <c r="A846" s="404">
        <v>10</v>
      </c>
      <c r="B846" s="404">
        <v>1</v>
      </c>
      <c r="C846" s="418" t="s">
        <v>715</v>
      </c>
      <c r="D846" s="418" t="s">
        <v>715</v>
      </c>
      <c r="E846" s="418" t="s">
        <v>715</v>
      </c>
      <c r="F846" s="418" t="s">
        <v>715</v>
      </c>
      <c r="G846" s="418" t="s">
        <v>715</v>
      </c>
      <c r="H846" s="418" t="s">
        <v>715</v>
      </c>
      <c r="I846" s="418" t="s">
        <v>715</v>
      </c>
      <c r="J846" s="419">
        <v>3010001025546</v>
      </c>
      <c r="K846" s="420">
        <v>3010001025546</v>
      </c>
      <c r="L846" s="420">
        <v>3010001025546</v>
      </c>
      <c r="M846" s="420">
        <v>3010001025546</v>
      </c>
      <c r="N846" s="420">
        <v>3010001025546</v>
      </c>
      <c r="O846" s="420">
        <v>3010001025546</v>
      </c>
      <c r="P846" s="317" t="s">
        <v>701</v>
      </c>
      <c r="Q846" s="317" t="s">
        <v>701</v>
      </c>
      <c r="R846" s="317" t="s">
        <v>701</v>
      </c>
      <c r="S846" s="317" t="s">
        <v>701</v>
      </c>
      <c r="T846" s="317" t="s">
        <v>701</v>
      </c>
      <c r="U846" s="317" t="s">
        <v>701</v>
      </c>
      <c r="V846" s="317" t="s">
        <v>701</v>
      </c>
      <c r="W846" s="317" t="s">
        <v>701</v>
      </c>
      <c r="X846" s="317" t="s">
        <v>701</v>
      </c>
      <c r="Y846" s="318">
        <v>3.4</v>
      </c>
      <c r="Z846" s="319">
        <v>3.4</v>
      </c>
      <c r="AA846" s="319">
        <v>3.4</v>
      </c>
      <c r="AB846" s="320">
        <v>3.4</v>
      </c>
      <c r="AC846" s="322"/>
      <c r="AD846" s="322"/>
      <c r="AE846" s="322"/>
      <c r="AF846" s="322"/>
      <c r="AG846" s="322"/>
      <c r="AH846" s="323" t="s">
        <v>701</v>
      </c>
      <c r="AI846" s="324" t="s">
        <v>701</v>
      </c>
      <c r="AJ846" s="324" t="s">
        <v>701</v>
      </c>
      <c r="AK846" s="324" t="s">
        <v>701</v>
      </c>
      <c r="AL846" s="325" t="s">
        <v>701</v>
      </c>
      <c r="AM846" s="326" t="s">
        <v>701</v>
      </c>
      <c r="AN846" s="326" t="s">
        <v>701</v>
      </c>
      <c r="AO846" s="327" t="s">
        <v>701</v>
      </c>
      <c r="AP846" s="321" t="s">
        <v>760</v>
      </c>
      <c r="AQ846" s="321"/>
      <c r="AR846" s="321"/>
      <c r="AS846" s="321"/>
      <c r="AT846" s="321"/>
      <c r="AU846" s="321"/>
      <c r="AV846" s="321"/>
      <c r="AW846" s="321"/>
      <c r="AX846" s="321"/>
    </row>
    <row r="847" spans="1:50" ht="50.1" customHeight="1" x14ac:dyDescent="0.15">
      <c r="A847" s="404">
        <v>11</v>
      </c>
      <c r="B847" s="404">
        <v>1</v>
      </c>
      <c r="C847" s="418" t="s">
        <v>715</v>
      </c>
      <c r="D847" s="418" t="s">
        <v>715</v>
      </c>
      <c r="E847" s="418" t="s">
        <v>715</v>
      </c>
      <c r="F847" s="418" t="s">
        <v>715</v>
      </c>
      <c r="G847" s="418" t="s">
        <v>715</v>
      </c>
      <c r="H847" s="418" t="s">
        <v>715</v>
      </c>
      <c r="I847" s="418" t="s">
        <v>715</v>
      </c>
      <c r="J847" s="419">
        <v>3010001025546</v>
      </c>
      <c r="K847" s="420">
        <v>3010001025546</v>
      </c>
      <c r="L847" s="420">
        <v>3010001025546</v>
      </c>
      <c r="M847" s="420">
        <v>3010001025546</v>
      </c>
      <c r="N847" s="420">
        <v>3010001025546</v>
      </c>
      <c r="O847" s="420">
        <v>3010001025546</v>
      </c>
      <c r="P847" s="317" t="s">
        <v>716</v>
      </c>
      <c r="Q847" s="317" t="s">
        <v>716</v>
      </c>
      <c r="R847" s="317" t="s">
        <v>716</v>
      </c>
      <c r="S847" s="317" t="s">
        <v>716</v>
      </c>
      <c r="T847" s="317" t="s">
        <v>716</v>
      </c>
      <c r="U847" s="317" t="s">
        <v>716</v>
      </c>
      <c r="V847" s="317" t="s">
        <v>716</v>
      </c>
      <c r="W847" s="317" t="s">
        <v>716</v>
      </c>
      <c r="X847" s="317" t="s">
        <v>716</v>
      </c>
      <c r="Y847" s="318">
        <v>1.5</v>
      </c>
      <c r="Z847" s="319">
        <v>1.5</v>
      </c>
      <c r="AA847" s="319">
        <v>1.5</v>
      </c>
      <c r="AB847" s="320">
        <v>1.5</v>
      </c>
      <c r="AC847" s="322" t="s">
        <v>708</v>
      </c>
      <c r="AD847" s="322" t="s">
        <v>717</v>
      </c>
      <c r="AE847" s="322" t="s">
        <v>717</v>
      </c>
      <c r="AF847" s="322" t="s">
        <v>717</v>
      </c>
      <c r="AG847" s="322" t="s">
        <v>717</v>
      </c>
      <c r="AH847" s="323" t="s">
        <v>701</v>
      </c>
      <c r="AI847" s="324" t="s">
        <v>701</v>
      </c>
      <c r="AJ847" s="324" t="s">
        <v>701</v>
      </c>
      <c r="AK847" s="324" t="s">
        <v>701</v>
      </c>
      <c r="AL847" s="325">
        <v>100</v>
      </c>
      <c r="AM847" s="326">
        <v>100</v>
      </c>
      <c r="AN847" s="326">
        <v>100</v>
      </c>
      <c r="AO847" s="327">
        <v>100</v>
      </c>
      <c r="AP847" s="321" t="s">
        <v>760</v>
      </c>
      <c r="AQ847" s="321"/>
      <c r="AR847" s="321"/>
      <c r="AS847" s="321"/>
      <c r="AT847" s="321"/>
      <c r="AU847" s="321"/>
      <c r="AV847" s="321"/>
      <c r="AW847" s="321"/>
      <c r="AX847" s="321"/>
    </row>
    <row r="848" spans="1:50" ht="50.1" customHeight="1" x14ac:dyDescent="0.15">
      <c r="A848" s="404">
        <v>12</v>
      </c>
      <c r="B848" s="404">
        <v>1</v>
      </c>
      <c r="C848" s="418" t="s">
        <v>715</v>
      </c>
      <c r="D848" s="418" t="s">
        <v>715</v>
      </c>
      <c r="E848" s="418" t="s">
        <v>715</v>
      </c>
      <c r="F848" s="418" t="s">
        <v>715</v>
      </c>
      <c r="G848" s="418" t="s">
        <v>715</v>
      </c>
      <c r="H848" s="418" t="s">
        <v>715</v>
      </c>
      <c r="I848" s="418" t="s">
        <v>715</v>
      </c>
      <c r="J848" s="419">
        <v>3010001025546</v>
      </c>
      <c r="K848" s="420">
        <v>3010001025546</v>
      </c>
      <c r="L848" s="420">
        <v>3010001025546</v>
      </c>
      <c r="M848" s="420">
        <v>3010001025546</v>
      </c>
      <c r="N848" s="420">
        <v>3010001025546</v>
      </c>
      <c r="O848" s="420">
        <v>3010001025546</v>
      </c>
      <c r="P848" s="317" t="s">
        <v>718</v>
      </c>
      <c r="Q848" s="317" t="s">
        <v>718</v>
      </c>
      <c r="R848" s="317" t="s">
        <v>718</v>
      </c>
      <c r="S848" s="317" t="s">
        <v>718</v>
      </c>
      <c r="T848" s="317" t="s">
        <v>718</v>
      </c>
      <c r="U848" s="317" t="s">
        <v>718</v>
      </c>
      <c r="V848" s="317" t="s">
        <v>718</v>
      </c>
      <c r="W848" s="317" t="s">
        <v>718</v>
      </c>
      <c r="X848" s="317" t="s">
        <v>718</v>
      </c>
      <c r="Y848" s="318">
        <v>1.3</v>
      </c>
      <c r="Z848" s="319">
        <v>1.3</v>
      </c>
      <c r="AA848" s="319">
        <v>1.3</v>
      </c>
      <c r="AB848" s="320">
        <v>1.3</v>
      </c>
      <c r="AC848" s="322" t="s">
        <v>708</v>
      </c>
      <c r="AD848" s="322" t="s">
        <v>717</v>
      </c>
      <c r="AE848" s="322" t="s">
        <v>717</v>
      </c>
      <c r="AF848" s="322" t="s">
        <v>717</v>
      </c>
      <c r="AG848" s="322" t="s">
        <v>717</v>
      </c>
      <c r="AH848" s="323" t="s">
        <v>701</v>
      </c>
      <c r="AI848" s="324" t="s">
        <v>701</v>
      </c>
      <c r="AJ848" s="324" t="s">
        <v>701</v>
      </c>
      <c r="AK848" s="324" t="s">
        <v>701</v>
      </c>
      <c r="AL848" s="325">
        <v>100</v>
      </c>
      <c r="AM848" s="326">
        <v>100</v>
      </c>
      <c r="AN848" s="326">
        <v>100</v>
      </c>
      <c r="AO848" s="327">
        <v>100</v>
      </c>
      <c r="AP848" s="321" t="s">
        <v>752</v>
      </c>
      <c r="AQ848" s="321"/>
      <c r="AR848" s="321"/>
      <c r="AS848" s="321"/>
      <c r="AT848" s="321"/>
      <c r="AU848" s="321"/>
      <c r="AV848" s="321"/>
      <c r="AW848" s="321"/>
      <c r="AX848" s="321"/>
    </row>
    <row r="849" spans="1:50" ht="50.1" customHeight="1" x14ac:dyDescent="0.15">
      <c r="A849" s="404">
        <v>13</v>
      </c>
      <c r="B849" s="404">
        <v>1</v>
      </c>
      <c r="C849" s="418" t="s">
        <v>719</v>
      </c>
      <c r="D849" s="418" t="s">
        <v>719</v>
      </c>
      <c r="E849" s="418" t="s">
        <v>719</v>
      </c>
      <c r="F849" s="418" t="s">
        <v>719</v>
      </c>
      <c r="G849" s="418" t="s">
        <v>719</v>
      </c>
      <c r="H849" s="418" t="s">
        <v>719</v>
      </c>
      <c r="I849" s="418" t="s">
        <v>719</v>
      </c>
      <c r="J849" s="419" t="s">
        <v>761</v>
      </c>
      <c r="K849" s="420"/>
      <c r="L849" s="420"/>
      <c r="M849" s="420"/>
      <c r="N849" s="420"/>
      <c r="O849" s="420"/>
      <c r="P849" s="317" t="s">
        <v>720</v>
      </c>
      <c r="Q849" s="317" t="s">
        <v>720</v>
      </c>
      <c r="R849" s="317" t="s">
        <v>720</v>
      </c>
      <c r="S849" s="317" t="s">
        <v>720</v>
      </c>
      <c r="T849" s="317" t="s">
        <v>720</v>
      </c>
      <c r="U849" s="317" t="s">
        <v>720</v>
      </c>
      <c r="V849" s="317" t="s">
        <v>720</v>
      </c>
      <c r="W849" s="317" t="s">
        <v>720</v>
      </c>
      <c r="X849" s="317" t="s">
        <v>720</v>
      </c>
      <c r="Y849" s="318">
        <v>2</v>
      </c>
      <c r="Z849" s="319">
        <v>2</v>
      </c>
      <c r="AA849" s="319">
        <v>2</v>
      </c>
      <c r="AB849" s="320">
        <v>2</v>
      </c>
      <c r="AC849" s="322" t="s">
        <v>708</v>
      </c>
      <c r="AD849" s="322" t="s">
        <v>717</v>
      </c>
      <c r="AE849" s="322" t="s">
        <v>717</v>
      </c>
      <c r="AF849" s="322" t="s">
        <v>717</v>
      </c>
      <c r="AG849" s="322" t="s">
        <v>717</v>
      </c>
      <c r="AH849" s="323" t="s">
        <v>701</v>
      </c>
      <c r="AI849" s="324" t="s">
        <v>701</v>
      </c>
      <c r="AJ849" s="324" t="s">
        <v>701</v>
      </c>
      <c r="AK849" s="324" t="s">
        <v>701</v>
      </c>
      <c r="AL849" s="325">
        <v>100</v>
      </c>
      <c r="AM849" s="326">
        <v>100</v>
      </c>
      <c r="AN849" s="326">
        <v>100</v>
      </c>
      <c r="AO849" s="327">
        <v>100</v>
      </c>
      <c r="AP849" s="321" t="s">
        <v>761</v>
      </c>
      <c r="AQ849" s="321"/>
      <c r="AR849" s="321"/>
      <c r="AS849" s="321"/>
      <c r="AT849" s="321"/>
      <c r="AU849" s="321"/>
      <c r="AV849" s="321"/>
      <c r="AW849" s="321"/>
      <c r="AX849" s="321"/>
    </row>
    <row r="850" spans="1:50" ht="30" customHeight="1" x14ac:dyDescent="0.15">
      <c r="A850" s="404">
        <v>14</v>
      </c>
      <c r="B850" s="404">
        <v>1</v>
      </c>
      <c r="C850" s="418" t="s">
        <v>721</v>
      </c>
      <c r="D850" s="418" t="s">
        <v>721</v>
      </c>
      <c r="E850" s="418" t="s">
        <v>721</v>
      </c>
      <c r="F850" s="418" t="s">
        <v>721</v>
      </c>
      <c r="G850" s="418" t="s">
        <v>721</v>
      </c>
      <c r="H850" s="418" t="s">
        <v>721</v>
      </c>
      <c r="I850" s="418" t="s">
        <v>721</v>
      </c>
      <c r="J850" s="419">
        <v>3013301015869</v>
      </c>
      <c r="K850" s="420">
        <v>3013301015869</v>
      </c>
      <c r="L850" s="420">
        <v>3013301015869</v>
      </c>
      <c r="M850" s="420">
        <v>3013301015869</v>
      </c>
      <c r="N850" s="420">
        <v>3013301015869</v>
      </c>
      <c r="O850" s="420">
        <v>3013301015869</v>
      </c>
      <c r="P850" s="317" t="s">
        <v>701</v>
      </c>
      <c r="Q850" s="317" t="s">
        <v>701</v>
      </c>
      <c r="R850" s="317" t="s">
        <v>701</v>
      </c>
      <c r="S850" s="317" t="s">
        <v>701</v>
      </c>
      <c r="T850" s="317" t="s">
        <v>701</v>
      </c>
      <c r="U850" s="317" t="s">
        <v>701</v>
      </c>
      <c r="V850" s="317" t="s">
        <v>701</v>
      </c>
      <c r="W850" s="317" t="s">
        <v>701</v>
      </c>
      <c r="X850" s="317" t="s">
        <v>701</v>
      </c>
      <c r="Y850" s="318">
        <v>1.7</v>
      </c>
      <c r="Z850" s="319">
        <v>1.7</v>
      </c>
      <c r="AA850" s="319">
        <v>1.7</v>
      </c>
      <c r="AB850" s="320">
        <v>1.7</v>
      </c>
      <c r="AC850" s="322"/>
      <c r="AD850" s="322"/>
      <c r="AE850" s="322"/>
      <c r="AF850" s="322"/>
      <c r="AG850" s="322"/>
      <c r="AH850" s="323" t="s">
        <v>701</v>
      </c>
      <c r="AI850" s="324" t="s">
        <v>701</v>
      </c>
      <c r="AJ850" s="324" t="s">
        <v>701</v>
      </c>
      <c r="AK850" s="324" t="s">
        <v>701</v>
      </c>
      <c r="AL850" s="325" t="s">
        <v>701</v>
      </c>
      <c r="AM850" s="326" t="s">
        <v>701</v>
      </c>
      <c r="AN850" s="326" t="s">
        <v>701</v>
      </c>
      <c r="AO850" s="327" t="s">
        <v>701</v>
      </c>
      <c r="AP850" s="321" t="s">
        <v>752</v>
      </c>
      <c r="AQ850" s="321"/>
      <c r="AR850" s="321"/>
      <c r="AS850" s="321"/>
      <c r="AT850" s="321"/>
      <c r="AU850" s="321"/>
      <c r="AV850" s="321"/>
      <c r="AW850" s="321"/>
      <c r="AX850" s="321"/>
    </row>
    <row r="851" spans="1:50" ht="50.1" customHeight="1" x14ac:dyDescent="0.15">
      <c r="A851" s="404">
        <v>15</v>
      </c>
      <c r="B851" s="404">
        <v>1</v>
      </c>
      <c r="C851" s="418" t="s">
        <v>721</v>
      </c>
      <c r="D851" s="418" t="s">
        <v>721</v>
      </c>
      <c r="E851" s="418" t="s">
        <v>721</v>
      </c>
      <c r="F851" s="418" t="s">
        <v>721</v>
      </c>
      <c r="G851" s="418" t="s">
        <v>721</v>
      </c>
      <c r="H851" s="418" t="s">
        <v>721</v>
      </c>
      <c r="I851" s="418" t="s">
        <v>721</v>
      </c>
      <c r="J851" s="419">
        <v>3013301015869</v>
      </c>
      <c r="K851" s="420">
        <v>3013301015869</v>
      </c>
      <c r="L851" s="420">
        <v>3013301015869</v>
      </c>
      <c r="M851" s="420">
        <v>3013301015869</v>
      </c>
      <c r="N851" s="420">
        <v>3013301015869</v>
      </c>
      <c r="O851" s="420">
        <v>3013301015869</v>
      </c>
      <c r="P851" s="317" t="s">
        <v>722</v>
      </c>
      <c r="Q851" s="317" t="s">
        <v>722</v>
      </c>
      <c r="R851" s="317" t="s">
        <v>722</v>
      </c>
      <c r="S851" s="317" t="s">
        <v>722</v>
      </c>
      <c r="T851" s="317" t="s">
        <v>722</v>
      </c>
      <c r="U851" s="317" t="s">
        <v>722</v>
      </c>
      <c r="V851" s="317" t="s">
        <v>722</v>
      </c>
      <c r="W851" s="317" t="s">
        <v>722</v>
      </c>
      <c r="X851" s="317" t="s">
        <v>722</v>
      </c>
      <c r="Y851" s="318">
        <v>0.9</v>
      </c>
      <c r="Z851" s="319">
        <v>0.9</v>
      </c>
      <c r="AA851" s="319">
        <v>0.9</v>
      </c>
      <c r="AB851" s="320">
        <v>0.9</v>
      </c>
      <c r="AC851" s="322" t="s">
        <v>702</v>
      </c>
      <c r="AD851" s="322" t="s">
        <v>703</v>
      </c>
      <c r="AE851" s="322" t="s">
        <v>703</v>
      </c>
      <c r="AF851" s="322" t="s">
        <v>703</v>
      </c>
      <c r="AG851" s="322" t="s">
        <v>703</v>
      </c>
      <c r="AH851" s="323">
        <v>2</v>
      </c>
      <c r="AI851" s="324">
        <v>2</v>
      </c>
      <c r="AJ851" s="324">
        <v>2</v>
      </c>
      <c r="AK851" s="324">
        <v>2</v>
      </c>
      <c r="AL851" s="325">
        <v>73.3</v>
      </c>
      <c r="AM851" s="326">
        <v>73.3</v>
      </c>
      <c r="AN851" s="326">
        <v>73.3</v>
      </c>
      <c r="AO851" s="327">
        <v>73.3</v>
      </c>
      <c r="AP851" s="321" t="s">
        <v>752</v>
      </c>
      <c r="AQ851" s="321"/>
      <c r="AR851" s="321"/>
      <c r="AS851" s="321"/>
      <c r="AT851" s="321"/>
      <c r="AU851" s="321"/>
      <c r="AV851" s="321"/>
      <c r="AW851" s="321"/>
      <c r="AX851" s="321"/>
    </row>
    <row r="852" spans="1:50" ht="50.1" customHeight="1" x14ac:dyDescent="0.15">
      <c r="A852" s="404">
        <v>16</v>
      </c>
      <c r="B852" s="404">
        <v>1</v>
      </c>
      <c r="C852" s="418" t="s">
        <v>721</v>
      </c>
      <c r="D852" s="418" t="s">
        <v>721</v>
      </c>
      <c r="E852" s="418" t="s">
        <v>721</v>
      </c>
      <c r="F852" s="418" t="s">
        <v>721</v>
      </c>
      <c r="G852" s="418" t="s">
        <v>721</v>
      </c>
      <c r="H852" s="418" t="s">
        <v>721</v>
      </c>
      <c r="I852" s="418" t="s">
        <v>721</v>
      </c>
      <c r="J852" s="419">
        <v>3013301015869</v>
      </c>
      <c r="K852" s="420">
        <v>3013301015869</v>
      </c>
      <c r="L852" s="420">
        <v>3013301015869</v>
      </c>
      <c r="M852" s="420">
        <v>3013301015869</v>
      </c>
      <c r="N852" s="420">
        <v>3013301015869</v>
      </c>
      <c r="O852" s="420">
        <v>3013301015869</v>
      </c>
      <c r="P852" s="317" t="s">
        <v>722</v>
      </c>
      <c r="Q852" s="317" t="s">
        <v>722</v>
      </c>
      <c r="R852" s="317" t="s">
        <v>722</v>
      </c>
      <c r="S852" s="317" t="s">
        <v>722</v>
      </c>
      <c r="T852" s="317" t="s">
        <v>722</v>
      </c>
      <c r="U852" s="317" t="s">
        <v>722</v>
      </c>
      <c r="V852" s="317" t="s">
        <v>722</v>
      </c>
      <c r="W852" s="317" t="s">
        <v>722</v>
      </c>
      <c r="X852" s="317" t="s">
        <v>722</v>
      </c>
      <c r="Y852" s="318">
        <v>0.8</v>
      </c>
      <c r="Z852" s="319">
        <v>0.8</v>
      </c>
      <c r="AA852" s="319">
        <v>0.8</v>
      </c>
      <c r="AB852" s="320">
        <v>0.8</v>
      </c>
      <c r="AC852" s="322" t="s">
        <v>702</v>
      </c>
      <c r="AD852" s="322" t="s">
        <v>703</v>
      </c>
      <c r="AE852" s="322" t="s">
        <v>703</v>
      </c>
      <c r="AF852" s="322" t="s">
        <v>703</v>
      </c>
      <c r="AG852" s="322" t="s">
        <v>703</v>
      </c>
      <c r="AH852" s="323">
        <v>2</v>
      </c>
      <c r="AI852" s="324">
        <v>2</v>
      </c>
      <c r="AJ852" s="324">
        <v>2</v>
      </c>
      <c r="AK852" s="324">
        <v>2</v>
      </c>
      <c r="AL852" s="325">
        <v>73.3</v>
      </c>
      <c r="AM852" s="326">
        <v>73.3</v>
      </c>
      <c r="AN852" s="326">
        <v>73.3</v>
      </c>
      <c r="AO852" s="327">
        <v>73.3</v>
      </c>
      <c r="AP852" s="321" t="s">
        <v>752</v>
      </c>
      <c r="AQ852" s="321"/>
      <c r="AR852" s="321"/>
      <c r="AS852" s="321"/>
      <c r="AT852" s="321"/>
      <c r="AU852" s="321"/>
      <c r="AV852" s="321"/>
      <c r="AW852" s="321"/>
      <c r="AX852" s="321"/>
    </row>
    <row r="853" spans="1:50" s="16" customFormat="1" ht="30" customHeight="1" x14ac:dyDescent="0.15">
      <c r="A853" s="404">
        <v>17</v>
      </c>
      <c r="B853" s="404">
        <v>1</v>
      </c>
      <c r="C853" s="418" t="s">
        <v>723</v>
      </c>
      <c r="D853" s="418" t="s">
        <v>723</v>
      </c>
      <c r="E853" s="418" t="s">
        <v>723</v>
      </c>
      <c r="F853" s="418" t="s">
        <v>723</v>
      </c>
      <c r="G853" s="418" t="s">
        <v>723</v>
      </c>
      <c r="H853" s="418" t="s">
        <v>723</v>
      </c>
      <c r="I853" s="418" t="s">
        <v>723</v>
      </c>
      <c r="J853" s="419">
        <v>7011101016919</v>
      </c>
      <c r="K853" s="420">
        <v>7011101016919</v>
      </c>
      <c r="L853" s="420">
        <v>7011101016919</v>
      </c>
      <c r="M853" s="420">
        <v>7011101016919</v>
      </c>
      <c r="N853" s="420">
        <v>7011101016919</v>
      </c>
      <c r="O853" s="420">
        <v>7011101016919</v>
      </c>
      <c r="P853" s="317" t="s">
        <v>701</v>
      </c>
      <c r="Q853" s="317" t="s">
        <v>701</v>
      </c>
      <c r="R853" s="317" t="s">
        <v>701</v>
      </c>
      <c r="S853" s="317" t="s">
        <v>701</v>
      </c>
      <c r="T853" s="317" t="s">
        <v>701</v>
      </c>
      <c r="U853" s="317" t="s">
        <v>701</v>
      </c>
      <c r="V853" s="317" t="s">
        <v>701</v>
      </c>
      <c r="W853" s="317" t="s">
        <v>701</v>
      </c>
      <c r="X853" s="317" t="s">
        <v>701</v>
      </c>
      <c r="Y853" s="318">
        <v>1.5</v>
      </c>
      <c r="Z853" s="319">
        <v>1.5</v>
      </c>
      <c r="AA853" s="319">
        <v>1.5</v>
      </c>
      <c r="AB853" s="320">
        <v>1.5</v>
      </c>
      <c r="AC853" s="322"/>
      <c r="AD853" s="322"/>
      <c r="AE853" s="322"/>
      <c r="AF853" s="322"/>
      <c r="AG853" s="322"/>
      <c r="AH853" s="323" t="s">
        <v>701</v>
      </c>
      <c r="AI853" s="324" t="s">
        <v>701</v>
      </c>
      <c r="AJ853" s="324" t="s">
        <v>701</v>
      </c>
      <c r="AK853" s="324" t="s">
        <v>701</v>
      </c>
      <c r="AL853" s="325" t="s">
        <v>701</v>
      </c>
      <c r="AM853" s="326" t="s">
        <v>701</v>
      </c>
      <c r="AN853" s="326" t="s">
        <v>701</v>
      </c>
      <c r="AO853" s="327" t="s">
        <v>701</v>
      </c>
      <c r="AP853" s="321" t="s">
        <v>752</v>
      </c>
      <c r="AQ853" s="321"/>
      <c r="AR853" s="321"/>
      <c r="AS853" s="321"/>
      <c r="AT853" s="321"/>
      <c r="AU853" s="321"/>
      <c r="AV853" s="321"/>
      <c r="AW853" s="321"/>
      <c r="AX853" s="321"/>
    </row>
    <row r="854" spans="1:50" ht="50.1" customHeight="1" x14ac:dyDescent="0.15">
      <c r="A854" s="404">
        <v>18</v>
      </c>
      <c r="B854" s="404">
        <v>1</v>
      </c>
      <c r="C854" s="418" t="s">
        <v>723</v>
      </c>
      <c r="D854" s="418" t="s">
        <v>723</v>
      </c>
      <c r="E854" s="418" t="s">
        <v>723</v>
      </c>
      <c r="F854" s="418" t="s">
        <v>723</v>
      </c>
      <c r="G854" s="418" t="s">
        <v>723</v>
      </c>
      <c r="H854" s="418" t="s">
        <v>723</v>
      </c>
      <c r="I854" s="418" t="s">
        <v>723</v>
      </c>
      <c r="J854" s="419">
        <v>7011101016919</v>
      </c>
      <c r="K854" s="420">
        <v>7011101016919</v>
      </c>
      <c r="L854" s="420">
        <v>7011101016919</v>
      </c>
      <c r="M854" s="420">
        <v>7011101016919</v>
      </c>
      <c r="N854" s="420">
        <v>7011101016919</v>
      </c>
      <c r="O854" s="420">
        <v>7011101016919</v>
      </c>
      <c r="P854" s="317" t="s">
        <v>724</v>
      </c>
      <c r="Q854" s="317" t="s">
        <v>724</v>
      </c>
      <c r="R854" s="317" t="s">
        <v>724</v>
      </c>
      <c r="S854" s="317" t="s">
        <v>724</v>
      </c>
      <c r="T854" s="317" t="s">
        <v>724</v>
      </c>
      <c r="U854" s="317" t="s">
        <v>724</v>
      </c>
      <c r="V854" s="317" t="s">
        <v>724</v>
      </c>
      <c r="W854" s="317" t="s">
        <v>724</v>
      </c>
      <c r="X854" s="317" t="s">
        <v>724</v>
      </c>
      <c r="Y854" s="318">
        <v>1</v>
      </c>
      <c r="Z854" s="319">
        <v>1</v>
      </c>
      <c r="AA854" s="319">
        <v>1</v>
      </c>
      <c r="AB854" s="320">
        <v>1</v>
      </c>
      <c r="AC854" s="322" t="s">
        <v>725</v>
      </c>
      <c r="AD854" s="322" t="s">
        <v>703</v>
      </c>
      <c r="AE854" s="322" t="s">
        <v>703</v>
      </c>
      <c r="AF854" s="322" t="s">
        <v>703</v>
      </c>
      <c r="AG854" s="322" t="s">
        <v>703</v>
      </c>
      <c r="AH854" s="323">
        <v>1</v>
      </c>
      <c r="AI854" s="324">
        <v>1</v>
      </c>
      <c r="AJ854" s="324">
        <v>1</v>
      </c>
      <c r="AK854" s="324">
        <v>1</v>
      </c>
      <c r="AL854" s="325">
        <v>99.3</v>
      </c>
      <c r="AM854" s="326">
        <v>99.3</v>
      </c>
      <c r="AN854" s="326">
        <v>99.3</v>
      </c>
      <c r="AO854" s="327">
        <v>99.3</v>
      </c>
      <c r="AP854" s="321" t="s">
        <v>759</v>
      </c>
      <c r="AQ854" s="321"/>
      <c r="AR854" s="321"/>
      <c r="AS854" s="321"/>
      <c r="AT854" s="321"/>
      <c r="AU854" s="321"/>
      <c r="AV854" s="321"/>
      <c r="AW854" s="321"/>
      <c r="AX854" s="321"/>
    </row>
    <row r="855" spans="1:50" ht="50.1" customHeight="1" x14ac:dyDescent="0.15">
      <c r="A855" s="404">
        <v>19</v>
      </c>
      <c r="B855" s="404">
        <v>1</v>
      </c>
      <c r="C855" s="418" t="s">
        <v>723</v>
      </c>
      <c r="D855" s="418" t="s">
        <v>723</v>
      </c>
      <c r="E855" s="418" t="s">
        <v>723</v>
      </c>
      <c r="F855" s="418" t="s">
        <v>723</v>
      </c>
      <c r="G855" s="418" t="s">
        <v>723</v>
      </c>
      <c r="H855" s="418" t="s">
        <v>723</v>
      </c>
      <c r="I855" s="418" t="s">
        <v>723</v>
      </c>
      <c r="J855" s="419">
        <v>7011101016919</v>
      </c>
      <c r="K855" s="420">
        <v>7011101016919</v>
      </c>
      <c r="L855" s="420">
        <v>7011101016919</v>
      </c>
      <c r="M855" s="420">
        <v>7011101016919</v>
      </c>
      <c r="N855" s="420">
        <v>7011101016919</v>
      </c>
      <c r="O855" s="420">
        <v>7011101016919</v>
      </c>
      <c r="P855" s="317" t="s">
        <v>724</v>
      </c>
      <c r="Q855" s="317" t="s">
        <v>724</v>
      </c>
      <c r="R855" s="317" t="s">
        <v>724</v>
      </c>
      <c r="S855" s="317" t="s">
        <v>724</v>
      </c>
      <c r="T855" s="317" t="s">
        <v>724</v>
      </c>
      <c r="U855" s="317" t="s">
        <v>724</v>
      </c>
      <c r="V855" s="317" t="s">
        <v>724</v>
      </c>
      <c r="W855" s="317" t="s">
        <v>724</v>
      </c>
      <c r="X855" s="317" t="s">
        <v>724</v>
      </c>
      <c r="Y855" s="318">
        <v>0.2</v>
      </c>
      <c r="Z855" s="319">
        <v>0.2</v>
      </c>
      <c r="AA855" s="319">
        <v>0.2</v>
      </c>
      <c r="AB855" s="320">
        <v>0.2</v>
      </c>
      <c r="AC855" s="322" t="s">
        <v>725</v>
      </c>
      <c r="AD855" s="322" t="s">
        <v>703</v>
      </c>
      <c r="AE855" s="322" t="s">
        <v>703</v>
      </c>
      <c r="AF855" s="322" t="s">
        <v>703</v>
      </c>
      <c r="AG855" s="322" t="s">
        <v>703</v>
      </c>
      <c r="AH855" s="323">
        <v>1</v>
      </c>
      <c r="AI855" s="324">
        <v>1</v>
      </c>
      <c r="AJ855" s="324">
        <v>1</v>
      </c>
      <c r="AK855" s="324">
        <v>1</v>
      </c>
      <c r="AL855" s="325">
        <v>99.3</v>
      </c>
      <c r="AM855" s="326">
        <v>99.3</v>
      </c>
      <c r="AN855" s="326">
        <v>99.3</v>
      </c>
      <c r="AO855" s="327">
        <v>99.3</v>
      </c>
      <c r="AP855" s="321" t="s">
        <v>761</v>
      </c>
      <c r="AQ855" s="321"/>
      <c r="AR855" s="321"/>
      <c r="AS855" s="321"/>
      <c r="AT855" s="321"/>
      <c r="AU855" s="321"/>
      <c r="AV855" s="321"/>
      <c r="AW855" s="321"/>
      <c r="AX855" s="321"/>
    </row>
    <row r="856" spans="1:50" ht="69.95" customHeight="1" x14ac:dyDescent="0.15">
      <c r="A856" s="404">
        <v>20</v>
      </c>
      <c r="B856" s="404">
        <v>1</v>
      </c>
      <c r="C856" s="418" t="s">
        <v>726</v>
      </c>
      <c r="D856" s="418" t="s">
        <v>726</v>
      </c>
      <c r="E856" s="418" t="s">
        <v>726</v>
      </c>
      <c r="F856" s="418" t="s">
        <v>726</v>
      </c>
      <c r="G856" s="418" t="s">
        <v>726</v>
      </c>
      <c r="H856" s="418" t="s">
        <v>726</v>
      </c>
      <c r="I856" s="418" t="s">
        <v>726</v>
      </c>
      <c r="J856" s="419">
        <v>8010001069555</v>
      </c>
      <c r="K856" s="420">
        <v>8010001069555</v>
      </c>
      <c r="L856" s="420">
        <v>8010001069555</v>
      </c>
      <c r="M856" s="420">
        <v>8010001069555</v>
      </c>
      <c r="N856" s="420">
        <v>8010001069555</v>
      </c>
      <c r="O856" s="420">
        <v>8010001069555</v>
      </c>
      <c r="P856" s="317" t="s">
        <v>727</v>
      </c>
      <c r="Q856" s="317" t="s">
        <v>727</v>
      </c>
      <c r="R856" s="317" t="s">
        <v>727</v>
      </c>
      <c r="S856" s="317" t="s">
        <v>727</v>
      </c>
      <c r="T856" s="317" t="s">
        <v>727</v>
      </c>
      <c r="U856" s="317" t="s">
        <v>727</v>
      </c>
      <c r="V856" s="317" t="s">
        <v>727</v>
      </c>
      <c r="W856" s="317" t="s">
        <v>727</v>
      </c>
      <c r="X856" s="317" t="s">
        <v>727</v>
      </c>
      <c r="Y856" s="318">
        <v>0.6</v>
      </c>
      <c r="Z856" s="319">
        <v>0.6</v>
      </c>
      <c r="AA856" s="319">
        <v>0.6</v>
      </c>
      <c r="AB856" s="320">
        <v>0.6</v>
      </c>
      <c r="AC856" s="322" t="s">
        <v>704</v>
      </c>
      <c r="AD856" s="322" t="s">
        <v>705</v>
      </c>
      <c r="AE856" s="322" t="s">
        <v>705</v>
      </c>
      <c r="AF856" s="322" t="s">
        <v>705</v>
      </c>
      <c r="AG856" s="322" t="s">
        <v>705</v>
      </c>
      <c r="AH856" s="323" t="s">
        <v>701</v>
      </c>
      <c r="AI856" s="324" t="s">
        <v>701</v>
      </c>
      <c r="AJ856" s="324" t="s">
        <v>701</v>
      </c>
      <c r="AK856" s="324" t="s">
        <v>701</v>
      </c>
      <c r="AL856" s="325" t="s">
        <v>701</v>
      </c>
      <c r="AM856" s="326" t="s">
        <v>701</v>
      </c>
      <c r="AN856" s="326" t="s">
        <v>701</v>
      </c>
      <c r="AO856" s="327" t="s">
        <v>701</v>
      </c>
      <c r="AP856" s="321" t="s">
        <v>761</v>
      </c>
      <c r="AQ856" s="321"/>
      <c r="AR856" s="321"/>
      <c r="AS856" s="321"/>
      <c r="AT856" s="321"/>
      <c r="AU856" s="321"/>
      <c r="AV856" s="321"/>
      <c r="AW856" s="321"/>
      <c r="AX856" s="321"/>
    </row>
    <row r="857" spans="1:50" ht="30" customHeight="1" x14ac:dyDescent="0.15">
      <c r="A857" s="404">
        <v>21</v>
      </c>
      <c r="B857" s="404">
        <v>1</v>
      </c>
      <c r="C857" s="418" t="s">
        <v>728</v>
      </c>
      <c r="D857" s="418" t="s">
        <v>728</v>
      </c>
      <c r="E857" s="418" t="s">
        <v>728</v>
      </c>
      <c r="F857" s="418" t="s">
        <v>728</v>
      </c>
      <c r="G857" s="418" t="s">
        <v>728</v>
      </c>
      <c r="H857" s="418" t="s">
        <v>728</v>
      </c>
      <c r="I857" s="418" t="s">
        <v>728</v>
      </c>
      <c r="J857" s="419">
        <v>2010701023536</v>
      </c>
      <c r="K857" s="420">
        <v>2010701023536</v>
      </c>
      <c r="L857" s="420">
        <v>2010701023536</v>
      </c>
      <c r="M857" s="420">
        <v>2010701023536</v>
      </c>
      <c r="N857" s="420">
        <v>2010701023536</v>
      </c>
      <c r="O857" s="420">
        <v>2010701023536</v>
      </c>
      <c r="P857" s="317" t="s">
        <v>729</v>
      </c>
      <c r="Q857" s="317" t="s">
        <v>729</v>
      </c>
      <c r="R857" s="317" t="s">
        <v>729</v>
      </c>
      <c r="S857" s="317" t="s">
        <v>729</v>
      </c>
      <c r="T857" s="317" t="s">
        <v>729</v>
      </c>
      <c r="U857" s="317" t="s">
        <v>729</v>
      </c>
      <c r="V857" s="317" t="s">
        <v>729</v>
      </c>
      <c r="W857" s="317" t="s">
        <v>729</v>
      </c>
      <c r="X857" s="317" t="s">
        <v>729</v>
      </c>
      <c r="Y857" s="318">
        <v>1.3</v>
      </c>
      <c r="Z857" s="319">
        <v>1.3</v>
      </c>
      <c r="AA857" s="319">
        <v>1.3</v>
      </c>
      <c r="AB857" s="320">
        <v>1.3</v>
      </c>
      <c r="AC857" s="322" t="s">
        <v>725</v>
      </c>
      <c r="AD857" s="322" t="s">
        <v>703</v>
      </c>
      <c r="AE857" s="322" t="s">
        <v>703</v>
      </c>
      <c r="AF857" s="322" t="s">
        <v>703</v>
      </c>
      <c r="AG857" s="322" t="s">
        <v>703</v>
      </c>
      <c r="AH857" s="323">
        <v>2</v>
      </c>
      <c r="AI857" s="324">
        <v>2</v>
      </c>
      <c r="AJ857" s="324">
        <v>2</v>
      </c>
      <c r="AK857" s="324">
        <v>2</v>
      </c>
      <c r="AL857" s="325">
        <v>98.9</v>
      </c>
      <c r="AM857" s="326">
        <v>98.9</v>
      </c>
      <c r="AN857" s="326">
        <v>98.9</v>
      </c>
      <c r="AO857" s="327">
        <v>98.9</v>
      </c>
      <c r="AP857" s="321" t="s">
        <v>762</v>
      </c>
      <c r="AQ857" s="321"/>
      <c r="AR857" s="321"/>
      <c r="AS857" s="321"/>
      <c r="AT857" s="321"/>
      <c r="AU857" s="321"/>
      <c r="AV857" s="321"/>
      <c r="AW857" s="321"/>
      <c r="AX857" s="321"/>
    </row>
    <row r="858" spans="1:50" ht="50.1" customHeight="1" x14ac:dyDescent="0.15">
      <c r="A858" s="404">
        <v>22</v>
      </c>
      <c r="B858" s="404">
        <v>1</v>
      </c>
      <c r="C858" s="418" t="s">
        <v>730</v>
      </c>
      <c r="D858" s="418" t="s">
        <v>730</v>
      </c>
      <c r="E858" s="418" t="s">
        <v>730</v>
      </c>
      <c r="F858" s="418" t="s">
        <v>730</v>
      </c>
      <c r="G858" s="418" t="s">
        <v>730</v>
      </c>
      <c r="H858" s="418" t="s">
        <v>730</v>
      </c>
      <c r="I858" s="418" t="s">
        <v>730</v>
      </c>
      <c r="J858" s="419">
        <v>3010001135361</v>
      </c>
      <c r="K858" s="420">
        <v>3010001135361</v>
      </c>
      <c r="L858" s="420">
        <v>3010001135361</v>
      </c>
      <c r="M858" s="420">
        <v>3010001135361</v>
      </c>
      <c r="N858" s="420">
        <v>3010001135361</v>
      </c>
      <c r="O858" s="420">
        <v>3010001135361</v>
      </c>
      <c r="P858" s="425" t="s">
        <v>746</v>
      </c>
      <c r="Q858" s="317" t="s">
        <v>731</v>
      </c>
      <c r="R858" s="317" t="s">
        <v>731</v>
      </c>
      <c r="S858" s="317" t="s">
        <v>731</v>
      </c>
      <c r="T858" s="317" t="s">
        <v>731</v>
      </c>
      <c r="U858" s="317" t="s">
        <v>731</v>
      </c>
      <c r="V858" s="317" t="s">
        <v>731</v>
      </c>
      <c r="W858" s="317" t="s">
        <v>731</v>
      </c>
      <c r="X858" s="317" t="s">
        <v>731</v>
      </c>
      <c r="Y858" s="318">
        <v>1.1000000000000001</v>
      </c>
      <c r="Z858" s="319">
        <v>1.1000000000000001</v>
      </c>
      <c r="AA858" s="319">
        <v>1.1000000000000001</v>
      </c>
      <c r="AB858" s="320">
        <v>1.1000000000000001</v>
      </c>
      <c r="AC858" s="322" t="s">
        <v>708</v>
      </c>
      <c r="AD858" s="322" t="s">
        <v>717</v>
      </c>
      <c r="AE858" s="322" t="s">
        <v>717</v>
      </c>
      <c r="AF858" s="322" t="s">
        <v>717</v>
      </c>
      <c r="AG858" s="322" t="s">
        <v>717</v>
      </c>
      <c r="AH858" s="323" t="s">
        <v>701</v>
      </c>
      <c r="AI858" s="324" t="s">
        <v>701</v>
      </c>
      <c r="AJ858" s="324" t="s">
        <v>701</v>
      </c>
      <c r="AK858" s="324" t="s">
        <v>701</v>
      </c>
      <c r="AL858" s="325">
        <v>100</v>
      </c>
      <c r="AM858" s="326">
        <v>100</v>
      </c>
      <c r="AN858" s="326">
        <v>100</v>
      </c>
      <c r="AO858" s="327">
        <v>100</v>
      </c>
      <c r="AP858" s="321" t="s">
        <v>761</v>
      </c>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735</v>
      </c>
      <c r="D870" s="418"/>
      <c r="E870" s="418"/>
      <c r="F870" s="418"/>
      <c r="G870" s="418"/>
      <c r="H870" s="418"/>
      <c r="I870" s="418"/>
      <c r="J870" s="419">
        <v>6000012070001</v>
      </c>
      <c r="K870" s="420"/>
      <c r="L870" s="420"/>
      <c r="M870" s="420"/>
      <c r="N870" s="420"/>
      <c r="O870" s="420"/>
      <c r="P870" s="425" t="s">
        <v>752</v>
      </c>
      <c r="Q870" s="317"/>
      <c r="R870" s="317"/>
      <c r="S870" s="317"/>
      <c r="T870" s="317"/>
      <c r="U870" s="317"/>
      <c r="V870" s="317"/>
      <c r="W870" s="317"/>
      <c r="X870" s="317"/>
      <c r="Y870" s="318">
        <v>464.9</v>
      </c>
      <c r="Z870" s="319"/>
      <c r="AA870" s="319"/>
      <c r="AB870" s="320"/>
      <c r="AC870" s="328"/>
      <c r="AD870" s="423"/>
      <c r="AE870" s="423"/>
      <c r="AF870" s="423"/>
      <c r="AG870" s="423"/>
      <c r="AH870" s="421" t="s">
        <v>752</v>
      </c>
      <c r="AI870" s="422"/>
      <c r="AJ870" s="422"/>
      <c r="AK870" s="422"/>
      <c r="AL870" s="325" t="s">
        <v>752</v>
      </c>
      <c r="AM870" s="326"/>
      <c r="AN870" s="326"/>
      <c r="AO870" s="327"/>
      <c r="AP870" s="321" t="s">
        <v>752</v>
      </c>
      <c r="AQ870" s="321"/>
      <c r="AR870" s="321"/>
      <c r="AS870" s="321"/>
      <c r="AT870" s="321"/>
      <c r="AU870" s="321"/>
      <c r="AV870" s="321"/>
      <c r="AW870" s="321"/>
      <c r="AX870" s="321"/>
    </row>
    <row r="871" spans="1:50" ht="50.1" customHeight="1" x14ac:dyDescent="0.15">
      <c r="A871" s="404">
        <v>2</v>
      </c>
      <c r="B871" s="404">
        <v>1</v>
      </c>
      <c r="C871" s="418" t="s">
        <v>671</v>
      </c>
      <c r="D871" s="418"/>
      <c r="E871" s="418"/>
      <c r="F871" s="418"/>
      <c r="G871" s="418"/>
      <c r="H871" s="418"/>
      <c r="I871" s="418"/>
      <c r="J871" s="419">
        <v>6000012070001</v>
      </c>
      <c r="K871" s="420"/>
      <c r="L871" s="420"/>
      <c r="M871" s="420"/>
      <c r="N871" s="420"/>
      <c r="O871" s="420"/>
      <c r="P871" s="425" t="s">
        <v>675</v>
      </c>
      <c r="Q871" s="317"/>
      <c r="R871" s="317"/>
      <c r="S871" s="317"/>
      <c r="T871" s="317"/>
      <c r="U871" s="317"/>
      <c r="V871" s="317"/>
      <c r="W871" s="317"/>
      <c r="X871" s="317"/>
      <c r="Y871" s="318">
        <v>110.6</v>
      </c>
      <c r="Z871" s="319"/>
      <c r="AA871" s="319"/>
      <c r="AB871" s="320"/>
      <c r="AC871" s="328" t="s">
        <v>502</v>
      </c>
      <c r="AD871" s="328"/>
      <c r="AE871" s="328"/>
      <c r="AF871" s="328"/>
      <c r="AG871" s="328"/>
      <c r="AH871" s="421">
        <v>1</v>
      </c>
      <c r="AI871" s="422"/>
      <c r="AJ871" s="422"/>
      <c r="AK871" s="422"/>
      <c r="AL871" s="325" t="s">
        <v>748</v>
      </c>
      <c r="AM871" s="326"/>
      <c r="AN871" s="326"/>
      <c r="AO871" s="327"/>
      <c r="AP871" s="321" t="s">
        <v>752</v>
      </c>
      <c r="AQ871" s="321"/>
      <c r="AR871" s="321"/>
      <c r="AS871" s="321"/>
      <c r="AT871" s="321"/>
      <c r="AU871" s="321"/>
      <c r="AV871" s="321"/>
      <c r="AW871" s="321"/>
      <c r="AX871" s="321"/>
    </row>
    <row r="872" spans="1:50" ht="50.1" customHeight="1" x14ac:dyDescent="0.15">
      <c r="A872" s="404">
        <v>3</v>
      </c>
      <c r="B872" s="404">
        <v>1</v>
      </c>
      <c r="C872" s="424" t="s">
        <v>671</v>
      </c>
      <c r="D872" s="418"/>
      <c r="E872" s="418"/>
      <c r="F872" s="418"/>
      <c r="G872" s="418"/>
      <c r="H872" s="418"/>
      <c r="I872" s="418"/>
      <c r="J872" s="419">
        <v>6000012070001</v>
      </c>
      <c r="K872" s="420"/>
      <c r="L872" s="420"/>
      <c r="M872" s="420"/>
      <c r="N872" s="420"/>
      <c r="O872" s="420"/>
      <c r="P872" s="425" t="s">
        <v>676</v>
      </c>
      <c r="Q872" s="317"/>
      <c r="R872" s="317"/>
      <c r="S872" s="317"/>
      <c r="T872" s="317"/>
      <c r="U872" s="317"/>
      <c r="V872" s="317"/>
      <c r="W872" s="317"/>
      <c r="X872" s="317"/>
      <c r="Y872" s="318">
        <v>91.4</v>
      </c>
      <c r="Z872" s="319"/>
      <c r="AA872" s="319"/>
      <c r="AB872" s="320"/>
      <c r="AC872" s="328" t="s">
        <v>501</v>
      </c>
      <c r="AD872" s="328"/>
      <c r="AE872" s="328"/>
      <c r="AF872" s="328"/>
      <c r="AG872" s="328"/>
      <c r="AH872" s="323">
        <v>1</v>
      </c>
      <c r="AI872" s="324"/>
      <c r="AJ872" s="324"/>
      <c r="AK872" s="324"/>
      <c r="AL872" s="325" t="s">
        <v>748</v>
      </c>
      <c r="AM872" s="326"/>
      <c r="AN872" s="326"/>
      <c r="AO872" s="327"/>
      <c r="AP872" s="321" t="s">
        <v>763</v>
      </c>
      <c r="AQ872" s="321"/>
      <c r="AR872" s="321"/>
      <c r="AS872" s="321"/>
      <c r="AT872" s="321"/>
      <c r="AU872" s="321"/>
      <c r="AV872" s="321"/>
      <c r="AW872" s="321"/>
      <c r="AX872" s="321"/>
    </row>
    <row r="873" spans="1:50" ht="30" customHeight="1" x14ac:dyDescent="0.15">
      <c r="A873" s="404">
        <v>4</v>
      </c>
      <c r="B873" s="404">
        <v>1</v>
      </c>
      <c r="C873" s="424" t="s">
        <v>672</v>
      </c>
      <c r="D873" s="418"/>
      <c r="E873" s="418"/>
      <c r="F873" s="418"/>
      <c r="G873" s="418"/>
      <c r="H873" s="418"/>
      <c r="I873" s="418"/>
      <c r="J873" s="419">
        <v>6000012070001</v>
      </c>
      <c r="K873" s="420"/>
      <c r="L873" s="420"/>
      <c r="M873" s="420"/>
      <c r="N873" s="420"/>
      <c r="O873" s="420"/>
      <c r="P873" s="425" t="s">
        <v>761</v>
      </c>
      <c r="Q873" s="317"/>
      <c r="R873" s="317"/>
      <c r="S873" s="317"/>
      <c r="T873" s="317"/>
      <c r="U873" s="317"/>
      <c r="V873" s="317"/>
      <c r="W873" s="317"/>
      <c r="X873" s="317"/>
      <c r="Y873" s="318">
        <v>32</v>
      </c>
      <c r="Z873" s="319"/>
      <c r="AA873" s="319"/>
      <c r="AB873" s="320"/>
      <c r="AC873" s="328"/>
      <c r="AD873" s="328"/>
      <c r="AE873" s="328"/>
      <c r="AF873" s="328"/>
      <c r="AG873" s="328"/>
      <c r="AH873" s="323" t="s">
        <v>763</v>
      </c>
      <c r="AI873" s="324"/>
      <c r="AJ873" s="324"/>
      <c r="AK873" s="324"/>
      <c r="AL873" s="325" t="s">
        <v>752</v>
      </c>
      <c r="AM873" s="326"/>
      <c r="AN873" s="326"/>
      <c r="AO873" s="327"/>
      <c r="AP873" s="321" t="s">
        <v>752</v>
      </c>
      <c r="AQ873" s="321"/>
      <c r="AR873" s="321"/>
      <c r="AS873" s="321"/>
      <c r="AT873" s="321"/>
      <c r="AU873" s="321"/>
      <c r="AV873" s="321"/>
      <c r="AW873" s="321"/>
      <c r="AX873" s="321"/>
    </row>
    <row r="874" spans="1:50" ht="50.1" customHeight="1" x14ac:dyDescent="0.15">
      <c r="A874" s="404">
        <v>5</v>
      </c>
      <c r="B874" s="404">
        <v>1</v>
      </c>
      <c r="C874" s="418" t="s">
        <v>672</v>
      </c>
      <c r="D874" s="418"/>
      <c r="E874" s="418"/>
      <c r="F874" s="418"/>
      <c r="G874" s="418"/>
      <c r="H874" s="418"/>
      <c r="I874" s="418"/>
      <c r="J874" s="419">
        <v>6000012070001</v>
      </c>
      <c r="K874" s="420"/>
      <c r="L874" s="420"/>
      <c r="M874" s="420"/>
      <c r="N874" s="420"/>
      <c r="O874" s="420"/>
      <c r="P874" s="317" t="s">
        <v>677</v>
      </c>
      <c r="Q874" s="317"/>
      <c r="R874" s="317"/>
      <c r="S874" s="317"/>
      <c r="T874" s="317"/>
      <c r="U874" s="317"/>
      <c r="V874" s="317"/>
      <c r="W874" s="317"/>
      <c r="X874" s="317"/>
      <c r="Y874" s="318">
        <v>10.6</v>
      </c>
      <c r="Z874" s="319"/>
      <c r="AA874" s="319"/>
      <c r="AB874" s="320"/>
      <c r="AC874" s="322" t="s">
        <v>501</v>
      </c>
      <c r="AD874" s="322"/>
      <c r="AE874" s="322"/>
      <c r="AF874" s="322"/>
      <c r="AG874" s="322"/>
      <c r="AH874" s="323">
        <v>1</v>
      </c>
      <c r="AI874" s="324"/>
      <c r="AJ874" s="324"/>
      <c r="AK874" s="324"/>
      <c r="AL874" s="325" t="s">
        <v>748</v>
      </c>
      <c r="AM874" s="326"/>
      <c r="AN874" s="326"/>
      <c r="AO874" s="327"/>
      <c r="AP874" s="321" t="s">
        <v>752</v>
      </c>
      <c r="AQ874" s="321"/>
      <c r="AR874" s="321"/>
      <c r="AS874" s="321"/>
      <c r="AT874" s="321"/>
      <c r="AU874" s="321"/>
      <c r="AV874" s="321"/>
      <c r="AW874" s="321"/>
      <c r="AX874" s="321"/>
    </row>
    <row r="875" spans="1:50" ht="69.95" customHeight="1" x14ac:dyDescent="0.15">
      <c r="A875" s="404">
        <v>6</v>
      </c>
      <c r="B875" s="404">
        <v>1</v>
      </c>
      <c r="C875" s="418" t="s">
        <v>672</v>
      </c>
      <c r="D875" s="418"/>
      <c r="E875" s="418"/>
      <c r="F875" s="418"/>
      <c r="G875" s="418"/>
      <c r="H875" s="418"/>
      <c r="I875" s="418"/>
      <c r="J875" s="419">
        <v>6000012070001</v>
      </c>
      <c r="K875" s="420"/>
      <c r="L875" s="420"/>
      <c r="M875" s="420"/>
      <c r="N875" s="420"/>
      <c r="O875" s="420"/>
      <c r="P875" s="317" t="s">
        <v>678</v>
      </c>
      <c r="Q875" s="317"/>
      <c r="R875" s="317"/>
      <c r="S875" s="317"/>
      <c r="T875" s="317"/>
      <c r="U875" s="317"/>
      <c r="V875" s="317"/>
      <c r="W875" s="317"/>
      <c r="X875" s="317"/>
      <c r="Y875" s="318">
        <v>9.6</v>
      </c>
      <c r="Z875" s="319"/>
      <c r="AA875" s="319"/>
      <c r="AB875" s="320"/>
      <c r="AC875" s="322" t="s">
        <v>501</v>
      </c>
      <c r="AD875" s="322"/>
      <c r="AE875" s="322"/>
      <c r="AF875" s="322"/>
      <c r="AG875" s="322"/>
      <c r="AH875" s="323">
        <v>1</v>
      </c>
      <c r="AI875" s="324"/>
      <c r="AJ875" s="324"/>
      <c r="AK875" s="324"/>
      <c r="AL875" s="325" t="s">
        <v>748</v>
      </c>
      <c r="AM875" s="326"/>
      <c r="AN875" s="326"/>
      <c r="AO875" s="327"/>
      <c r="AP875" s="321" t="s">
        <v>760</v>
      </c>
      <c r="AQ875" s="321"/>
      <c r="AR875" s="321"/>
      <c r="AS875" s="321"/>
      <c r="AT875" s="321"/>
      <c r="AU875" s="321"/>
      <c r="AV875" s="321"/>
      <c r="AW875" s="321"/>
      <c r="AX875" s="321"/>
    </row>
    <row r="876" spans="1:50" ht="30" customHeight="1" x14ac:dyDescent="0.15">
      <c r="A876" s="404">
        <v>7</v>
      </c>
      <c r="B876" s="404">
        <v>1</v>
      </c>
      <c r="C876" s="418" t="s">
        <v>673</v>
      </c>
      <c r="D876" s="418"/>
      <c r="E876" s="418"/>
      <c r="F876" s="418"/>
      <c r="G876" s="418"/>
      <c r="H876" s="418"/>
      <c r="I876" s="418"/>
      <c r="J876" s="419">
        <v>6000012070001</v>
      </c>
      <c r="K876" s="420"/>
      <c r="L876" s="420"/>
      <c r="M876" s="420"/>
      <c r="N876" s="420"/>
      <c r="O876" s="420"/>
      <c r="P876" s="425" t="s">
        <v>679</v>
      </c>
      <c r="Q876" s="317"/>
      <c r="R876" s="317"/>
      <c r="S876" s="317"/>
      <c r="T876" s="317"/>
      <c r="U876" s="317"/>
      <c r="V876" s="317"/>
      <c r="W876" s="317"/>
      <c r="X876" s="317"/>
      <c r="Y876" s="318">
        <v>6</v>
      </c>
      <c r="Z876" s="319"/>
      <c r="AA876" s="319"/>
      <c r="AB876" s="320"/>
      <c r="AC876" s="322" t="s">
        <v>501</v>
      </c>
      <c r="AD876" s="322"/>
      <c r="AE876" s="322"/>
      <c r="AF876" s="322"/>
      <c r="AG876" s="322"/>
      <c r="AH876" s="323">
        <v>1</v>
      </c>
      <c r="AI876" s="324"/>
      <c r="AJ876" s="324"/>
      <c r="AK876" s="324"/>
      <c r="AL876" s="325" t="s">
        <v>748</v>
      </c>
      <c r="AM876" s="326"/>
      <c r="AN876" s="326"/>
      <c r="AO876" s="327"/>
      <c r="AP876" s="321" t="s">
        <v>760</v>
      </c>
      <c r="AQ876" s="321"/>
      <c r="AR876" s="321"/>
      <c r="AS876" s="321"/>
      <c r="AT876" s="321"/>
      <c r="AU876" s="321"/>
      <c r="AV876" s="321"/>
      <c r="AW876" s="321"/>
      <c r="AX876" s="321"/>
    </row>
    <row r="877" spans="1:50" ht="30" customHeight="1" x14ac:dyDescent="0.15">
      <c r="A877" s="404">
        <v>8</v>
      </c>
      <c r="B877" s="404">
        <v>1</v>
      </c>
      <c r="C877" s="418" t="s">
        <v>674</v>
      </c>
      <c r="D877" s="418"/>
      <c r="E877" s="418"/>
      <c r="F877" s="418"/>
      <c r="G877" s="418"/>
      <c r="H877" s="418"/>
      <c r="I877" s="418"/>
      <c r="J877" s="419">
        <v>6000012070001</v>
      </c>
      <c r="K877" s="420"/>
      <c r="L877" s="420"/>
      <c r="M877" s="420"/>
      <c r="N877" s="420"/>
      <c r="O877" s="420"/>
      <c r="P877" s="425" t="s">
        <v>761</v>
      </c>
      <c r="Q877" s="317"/>
      <c r="R877" s="317"/>
      <c r="S877" s="317"/>
      <c r="T877" s="317"/>
      <c r="U877" s="317"/>
      <c r="V877" s="317"/>
      <c r="W877" s="317"/>
      <c r="X877" s="317"/>
      <c r="Y877" s="318">
        <v>1.5</v>
      </c>
      <c r="Z877" s="319"/>
      <c r="AA877" s="319"/>
      <c r="AB877" s="320"/>
      <c r="AC877" s="322"/>
      <c r="AD877" s="322"/>
      <c r="AE877" s="322"/>
      <c r="AF877" s="322"/>
      <c r="AG877" s="322"/>
      <c r="AH877" s="323" t="s">
        <v>752</v>
      </c>
      <c r="AI877" s="324"/>
      <c r="AJ877" s="324"/>
      <c r="AK877" s="324"/>
      <c r="AL877" s="325" t="s">
        <v>763</v>
      </c>
      <c r="AM877" s="326"/>
      <c r="AN877" s="326"/>
      <c r="AO877" s="327"/>
      <c r="AP877" s="321" t="s">
        <v>759</v>
      </c>
      <c r="AQ877" s="321"/>
      <c r="AR877" s="321"/>
      <c r="AS877" s="321"/>
      <c r="AT877" s="321"/>
      <c r="AU877" s="321"/>
      <c r="AV877" s="321"/>
      <c r="AW877" s="321"/>
      <c r="AX877" s="321"/>
    </row>
    <row r="878" spans="1:50" ht="90" customHeight="1" x14ac:dyDescent="0.15">
      <c r="A878" s="404">
        <v>9</v>
      </c>
      <c r="B878" s="404">
        <v>1</v>
      </c>
      <c r="C878" s="418" t="s">
        <v>674</v>
      </c>
      <c r="D878" s="418"/>
      <c r="E878" s="418"/>
      <c r="F878" s="418"/>
      <c r="G878" s="418"/>
      <c r="H878" s="418"/>
      <c r="I878" s="418"/>
      <c r="J878" s="419">
        <v>6000012070001</v>
      </c>
      <c r="K878" s="420"/>
      <c r="L878" s="420"/>
      <c r="M878" s="420"/>
      <c r="N878" s="420"/>
      <c r="O878" s="420"/>
      <c r="P878" s="317" t="s">
        <v>680</v>
      </c>
      <c r="Q878" s="317"/>
      <c r="R878" s="317"/>
      <c r="S878" s="317"/>
      <c r="T878" s="317"/>
      <c r="U878" s="317"/>
      <c r="V878" s="317"/>
      <c r="W878" s="317"/>
      <c r="X878" s="317"/>
      <c r="Y878" s="318">
        <v>0.6</v>
      </c>
      <c r="Z878" s="319"/>
      <c r="AA878" s="319"/>
      <c r="AB878" s="320"/>
      <c r="AC878" s="322" t="s">
        <v>501</v>
      </c>
      <c r="AD878" s="322"/>
      <c r="AE878" s="322"/>
      <c r="AF878" s="322"/>
      <c r="AG878" s="322"/>
      <c r="AH878" s="323">
        <v>1</v>
      </c>
      <c r="AI878" s="324"/>
      <c r="AJ878" s="324"/>
      <c r="AK878" s="324"/>
      <c r="AL878" s="325" t="s">
        <v>748</v>
      </c>
      <c r="AM878" s="326"/>
      <c r="AN878" s="326"/>
      <c r="AO878" s="327"/>
      <c r="AP878" s="321" t="s">
        <v>760</v>
      </c>
      <c r="AQ878" s="321"/>
      <c r="AR878" s="321"/>
      <c r="AS878" s="321"/>
      <c r="AT878" s="321"/>
      <c r="AU878" s="321"/>
      <c r="AV878" s="321"/>
      <c r="AW878" s="321"/>
      <c r="AX878" s="321"/>
    </row>
    <row r="879" spans="1:50" ht="50.1" customHeight="1" x14ac:dyDescent="0.15">
      <c r="A879" s="404">
        <v>10</v>
      </c>
      <c r="B879" s="404">
        <v>1</v>
      </c>
      <c r="C879" s="418" t="s">
        <v>674</v>
      </c>
      <c r="D879" s="418"/>
      <c r="E879" s="418"/>
      <c r="F879" s="418"/>
      <c r="G879" s="418"/>
      <c r="H879" s="418"/>
      <c r="I879" s="418"/>
      <c r="J879" s="419">
        <v>6000012070001</v>
      </c>
      <c r="K879" s="420"/>
      <c r="L879" s="420"/>
      <c r="M879" s="420"/>
      <c r="N879" s="420"/>
      <c r="O879" s="420"/>
      <c r="P879" s="425" t="s">
        <v>732</v>
      </c>
      <c r="Q879" s="317"/>
      <c r="R879" s="317"/>
      <c r="S879" s="317"/>
      <c r="T879" s="317"/>
      <c r="U879" s="317"/>
      <c r="V879" s="317"/>
      <c r="W879" s="317"/>
      <c r="X879" s="317"/>
      <c r="Y879" s="318">
        <v>0.5</v>
      </c>
      <c r="Z879" s="319"/>
      <c r="AA879" s="319"/>
      <c r="AB879" s="320"/>
      <c r="AC879" s="322" t="s">
        <v>501</v>
      </c>
      <c r="AD879" s="322"/>
      <c r="AE879" s="322"/>
      <c r="AF879" s="322"/>
      <c r="AG879" s="322"/>
      <c r="AH879" s="323">
        <v>20</v>
      </c>
      <c r="AI879" s="324"/>
      <c r="AJ879" s="324"/>
      <c r="AK879" s="324"/>
      <c r="AL879" s="325" t="s">
        <v>748</v>
      </c>
      <c r="AM879" s="326"/>
      <c r="AN879" s="326"/>
      <c r="AO879" s="327"/>
      <c r="AP879" s="321" t="s">
        <v>764</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t="s">
        <v>755</v>
      </c>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733</v>
      </c>
      <c r="D903" s="418"/>
      <c r="E903" s="418"/>
      <c r="F903" s="418"/>
      <c r="G903" s="418"/>
      <c r="H903" s="418"/>
      <c r="I903" s="418"/>
      <c r="J903" s="419">
        <v>5010005007398</v>
      </c>
      <c r="K903" s="420"/>
      <c r="L903" s="420"/>
      <c r="M903" s="420"/>
      <c r="N903" s="420"/>
      <c r="O903" s="420"/>
      <c r="P903" s="425" t="s">
        <v>752</v>
      </c>
      <c r="Q903" s="317"/>
      <c r="R903" s="317"/>
      <c r="S903" s="317"/>
      <c r="T903" s="317"/>
      <c r="U903" s="317"/>
      <c r="V903" s="317"/>
      <c r="W903" s="317"/>
      <c r="X903" s="317"/>
      <c r="Y903" s="318">
        <v>879.7</v>
      </c>
      <c r="Z903" s="319"/>
      <c r="AA903" s="319"/>
      <c r="AB903" s="320"/>
      <c r="AC903" s="328"/>
      <c r="AD903" s="423"/>
      <c r="AE903" s="423"/>
      <c r="AF903" s="423"/>
      <c r="AG903" s="423"/>
      <c r="AH903" s="421" t="s">
        <v>752</v>
      </c>
      <c r="AI903" s="422"/>
      <c r="AJ903" s="422"/>
      <c r="AK903" s="422"/>
      <c r="AL903" s="325" t="s">
        <v>752</v>
      </c>
      <c r="AM903" s="326"/>
      <c r="AN903" s="326"/>
      <c r="AO903" s="327"/>
      <c r="AP903" s="321" t="s">
        <v>759</v>
      </c>
      <c r="AQ903" s="321"/>
      <c r="AR903" s="321"/>
      <c r="AS903" s="321"/>
      <c r="AT903" s="321"/>
      <c r="AU903" s="321"/>
      <c r="AV903" s="321"/>
      <c r="AW903" s="321"/>
      <c r="AX903" s="321"/>
    </row>
    <row r="904" spans="1:50" ht="69.95" customHeight="1" x14ac:dyDescent="0.15">
      <c r="A904" s="404">
        <v>2</v>
      </c>
      <c r="B904" s="404">
        <v>1</v>
      </c>
      <c r="C904" s="418" t="s">
        <v>661</v>
      </c>
      <c r="D904" s="418"/>
      <c r="E904" s="418"/>
      <c r="F904" s="418"/>
      <c r="G904" s="418"/>
      <c r="H904" s="418"/>
      <c r="I904" s="418"/>
      <c r="J904" s="419">
        <v>5010005007398</v>
      </c>
      <c r="K904" s="420"/>
      <c r="L904" s="420"/>
      <c r="M904" s="420"/>
      <c r="N904" s="420"/>
      <c r="O904" s="420"/>
      <c r="P904" s="317" t="s">
        <v>681</v>
      </c>
      <c r="Q904" s="317"/>
      <c r="R904" s="317"/>
      <c r="S904" s="317"/>
      <c r="T904" s="317"/>
      <c r="U904" s="317"/>
      <c r="V904" s="317"/>
      <c r="W904" s="317"/>
      <c r="X904" s="317"/>
      <c r="Y904" s="318">
        <v>265.7</v>
      </c>
      <c r="Z904" s="319"/>
      <c r="AA904" s="319"/>
      <c r="AB904" s="320"/>
      <c r="AC904" s="328" t="s">
        <v>501</v>
      </c>
      <c r="AD904" s="328"/>
      <c r="AE904" s="328"/>
      <c r="AF904" s="328"/>
      <c r="AG904" s="328"/>
      <c r="AH904" s="421">
        <v>1</v>
      </c>
      <c r="AI904" s="422"/>
      <c r="AJ904" s="422"/>
      <c r="AK904" s="422"/>
      <c r="AL904" s="325" t="s">
        <v>748</v>
      </c>
      <c r="AM904" s="326"/>
      <c r="AN904" s="326"/>
      <c r="AO904" s="327"/>
      <c r="AP904" s="321" t="s">
        <v>763</v>
      </c>
      <c r="AQ904" s="321"/>
      <c r="AR904" s="321"/>
      <c r="AS904" s="321"/>
      <c r="AT904" s="321"/>
      <c r="AU904" s="321"/>
      <c r="AV904" s="321"/>
      <c r="AW904" s="321"/>
      <c r="AX904" s="321"/>
    </row>
    <row r="905" spans="1:50" ht="50.1" customHeight="1" x14ac:dyDescent="0.15">
      <c r="A905" s="404">
        <v>3</v>
      </c>
      <c r="B905" s="404">
        <v>1</v>
      </c>
      <c r="C905" s="424" t="s">
        <v>661</v>
      </c>
      <c r="D905" s="418"/>
      <c r="E905" s="418"/>
      <c r="F905" s="418"/>
      <c r="G905" s="418"/>
      <c r="H905" s="418"/>
      <c r="I905" s="418"/>
      <c r="J905" s="419">
        <v>5010005007398</v>
      </c>
      <c r="K905" s="420"/>
      <c r="L905" s="420"/>
      <c r="M905" s="420"/>
      <c r="N905" s="420"/>
      <c r="O905" s="420"/>
      <c r="P905" s="425" t="s">
        <v>749</v>
      </c>
      <c r="Q905" s="317"/>
      <c r="R905" s="317"/>
      <c r="S905" s="317"/>
      <c r="T905" s="317"/>
      <c r="U905" s="317"/>
      <c r="V905" s="317"/>
      <c r="W905" s="317"/>
      <c r="X905" s="317"/>
      <c r="Y905" s="318">
        <v>91</v>
      </c>
      <c r="Z905" s="319"/>
      <c r="AA905" s="319"/>
      <c r="AB905" s="320"/>
      <c r="AC905" s="328" t="s">
        <v>501</v>
      </c>
      <c r="AD905" s="328"/>
      <c r="AE905" s="328"/>
      <c r="AF905" s="328"/>
      <c r="AG905" s="328"/>
      <c r="AH905" s="323">
        <v>39</v>
      </c>
      <c r="AI905" s="324"/>
      <c r="AJ905" s="324"/>
      <c r="AK905" s="324"/>
      <c r="AL905" s="325" t="s">
        <v>748</v>
      </c>
      <c r="AM905" s="326"/>
      <c r="AN905" s="326"/>
      <c r="AO905" s="327"/>
      <c r="AP905" s="321" t="s">
        <v>752</v>
      </c>
      <c r="AQ905" s="321"/>
      <c r="AR905" s="321"/>
      <c r="AS905" s="321"/>
      <c r="AT905" s="321"/>
      <c r="AU905" s="321"/>
      <c r="AV905" s="321"/>
      <c r="AW905" s="321"/>
      <c r="AX905" s="321"/>
    </row>
    <row r="906" spans="1:50" ht="50.1" customHeight="1" x14ac:dyDescent="0.15">
      <c r="A906" s="404">
        <v>4</v>
      </c>
      <c r="B906" s="404">
        <v>1</v>
      </c>
      <c r="C906" s="424" t="s">
        <v>662</v>
      </c>
      <c r="D906" s="418"/>
      <c r="E906" s="418"/>
      <c r="F906" s="418"/>
      <c r="G906" s="418"/>
      <c r="H906" s="418"/>
      <c r="I906" s="418"/>
      <c r="J906" s="419">
        <v>9011105004983</v>
      </c>
      <c r="K906" s="420"/>
      <c r="L906" s="420"/>
      <c r="M906" s="420"/>
      <c r="N906" s="420"/>
      <c r="O906" s="420"/>
      <c r="P906" s="425" t="s">
        <v>682</v>
      </c>
      <c r="Q906" s="317"/>
      <c r="R906" s="317"/>
      <c r="S906" s="317"/>
      <c r="T906" s="317"/>
      <c r="U906" s="317"/>
      <c r="V906" s="317"/>
      <c r="W906" s="317"/>
      <c r="X906" s="317"/>
      <c r="Y906" s="318">
        <v>679</v>
      </c>
      <c r="Z906" s="319"/>
      <c r="AA906" s="319"/>
      <c r="AB906" s="320"/>
      <c r="AC906" s="328" t="s">
        <v>501</v>
      </c>
      <c r="AD906" s="328"/>
      <c r="AE906" s="328"/>
      <c r="AF906" s="328"/>
      <c r="AG906" s="328"/>
      <c r="AH906" s="323">
        <v>1</v>
      </c>
      <c r="AI906" s="324"/>
      <c r="AJ906" s="324"/>
      <c r="AK906" s="324"/>
      <c r="AL906" s="325" t="s">
        <v>748</v>
      </c>
      <c r="AM906" s="326"/>
      <c r="AN906" s="326"/>
      <c r="AO906" s="327"/>
      <c r="AP906" s="321" t="s">
        <v>752</v>
      </c>
      <c r="AQ906" s="321"/>
      <c r="AR906" s="321"/>
      <c r="AS906" s="321"/>
      <c r="AT906" s="321"/>
      <c r="AU906" s="321"/>
      <c r="AV906" s="321"/>
      <c r="AW906" s="321"/>
      <c r="AX906" s="321"/>
    </row>
    <row r="907" spans="1:50" ht="30" customHeight="1" x14ac:dyDescent="0.15">
      <c r="A907" s="404">
        <v>5</v>
      </c>
      <c r="B907" s="404">
        <v>1</v>
      </c>
      <c r="C907" s="418" t="s">
        <v>663</v>
      </c>
      <c r="D907" s="418"/>
      <c r="E907" s="418"/>
      <c r="F907" s="418"/>
      <c r="G907" s="418"/>
      <c r="H907" s="418"/>
      <c r="I907" s="418"/>
      <c r="J907" s="419">
        <v>4120905002554</v>
      </c>
      <c r="K907" s="420"/>
      <c r="L907" s="420"/>
      <c r="M907" s="420"/>
      <c r="N907" s="420"/>
      <c r="O907" s="420"/>
      <c r="P907" s="425" t="s">
        <v>765</v>
      </c>
      <c r="Q907" s="317"/>
      <c r="R907" s="317"/>
      <c r="S907" s="317"/>
      <c r="T907" s="317"/>
      <c r="U907" s="317"/>
      <c r="V907" s="317"/>
      <c r="W907" s="317"/>
      <c r="X907" s="317"/>
      <c r="Y907" s="318">
        <v>622.20000000000005</v>
      </c>
      <c r="Z907" s="319"/>
      <c r="AA907" s="319"/>
      <c r="AB907" s="320"/>
      <c r="AC907" s="322"/>
      <c r="AD907" s="322"/>
      <c r="AE907" s="322"/>
      <c r="AF907" s="322"/>
      <c r="AG907" s="322"/>
      <c r="AH907" s="323" t="s">
        <v>765</v>
      </c>
      <c r="AI907" s="324"/>
      <c r="AJ907" s="324"/>
      <c r="AK907" s="324"/>
      <c r="AL907" s="325" t="s">
        <v>752</v>
      </c>
      <c r="AM907" s="326"/>
      <c r="AN907" s="326"/>
      <c r="AO907" s="327"/>
      <c r="AP907" s="321" t="s">
        <v>764</v>
      </c>
      <c r="AQ907" s="321"/>
      <c r="AR907" s="321"/>
      <c r="AS907" s="321"/>
      <c r="AT907" s="321"/>
      <c r="AU907" s="321"/>
      <c r="AV907" s="321"/>
      <c r="AW907" s="321"/>
      <c r="AX907" s="321"/>
    </row>
    <row r="908" spans="1:50" ht="50.1" customHeight="1" x14ac:dyDescent="0.15">
      <c r="A908" s="404">
        <v>6</v>
      </c>
      <c r="B908" s="404">
        <v>1</v>
      </c>
      <c r="C908" s="418" t="s">
        <v>663</v>
      </c>
      <c r="D908" s="418"/>
      <c r="E908" s="418"/>
      <c r="F908" s="418"/>
      <c r="G908" s="418"/>
      <c r="H908" s="418"/>
      <c r="I908" s="418"/>
      <c r="J908" s="419">
        <v>4120905002554</v>
      </c>
      <c r="K908" s="420"/>
      <c r="L908" s="420"/>
      <c r="M908" s="420"/>
      <c r="N908" s="420"/>
      <c r="O908" s="420"/>
      <c r="P908" s="317" t="s">
        <v>683</v>
      </c>
      <c r="Q908" s="317"/>
      <c r="R908" s="317"/>
      <c r="S908" s="317"/>
      <c r="T908" s="317"/>
      <c r="U908" s="317"/>
      <c r="V908" s="317"/>
      <c r="W908" s="317"/>
      <c r="X908" s="317"/>
      <c r="Y908" s="318">
        <v>190</v>
      </c>
      <c r="Z908" s="319"/>
      <c r="AA908" s="319"/>
      <c r="AB908" s="320"/>
      <c r="AC908" s="322" t="s">
        <v>501</v>
      </c>
      <c r="AD908" s="322"/>
      <c r="AE908" s="322"/>
      <c r="AF908" s="322"/>
      <c r="AG908" s="322"/>
      <c r="AH908" s="323">
        <v>1</v>
      </c>
      <c r="AI908" s="324"/>
      <c r="AJ908" s="324"/>
      <c r="AK908" s="324"/>
      <c r="AL908" s="325" t="s">
        <v>748</v>
      </c>
      <c r="AM908" s="326"/>
      <c r="AN908" s="326"/>
      <c r="AO908" s="327"/>
      <c r="AP908" s="321" t="s">
        <v>752</v>
      </c>
      <c r="AQ908" s="321"/>
      <c r="AR908" s="321"/>
      <c r="AS908" s="321"/>
      <c r="AT908" s="321"/>
      <c r="AU908" s="321"/>
      <c r="AV908" s="321"/>
      <c r="AW908" s="321"/>
      <c r="AX908" s="321"/>
    </row>
    <row r="909" spans="1:50" ht="90" customHeight="1" x14ac:dyDescent="0.15">
      <c r="A909" s="404">
        <v>7</v>
      </c>
      <c r="B909" s="404">
        <v>1</v>
      </c>
      <c r="C909" s="418" t="s">
        <v>663</v>
      </c>
      <c r="D909" s="418"/>
      <c r="E909" s="418"/>
      <c r="F909" s="418"/>
      <c r="G909" s="418"/>
      <c r="H909" s="418"/>
      <c r="I909" s="418"/>
      <c r="J909" s="419">
        <v>4120905002554</v>
      </c>
      <c r="K909" s="420"/>
      <c r="L909" s="420"/>
      <c r="M909" s="420"/>
      <c r="N909" s="420"/>
      <c r="O909" s="420"/>
      <c r="P909" s="317" t="s">
        <v>684</v>
      </c>
      <c r="Q909" s="317"/>
      <c r="R909" s="317"/>
      <c r="S909" s="317"/>
      <c r="T909" s="317"/>
      <c r="U909" s="317"/>
      <c r="V909" s="317"/>
      <c r="W909" s="317"/>
      <c r="X909" s="317"/>
      <c r="Y909" s="318">
        <v>114</v>
      </c>
      <c r="Z909" s="319"/>
      <c r="AA909" s="319"/>
      <c r="AB909" s="320"/>
      <c r="AC909" s="322" t="s">
        <v>501</v>
      </c>
      <c r="AD909" s="322"/>
      <c r="AE909" s="322"/>
      <c r="AF909" s="322"/>
      <c r="AG909" s="322"/>
      <c r="AH909" s="323">
        <v>1</v>
      </c>
      <c r="AI909" s="324"/>
      <c r="AJ909" s="324"/>
      <c r="AK909" s="324"/>
      <c r="AL909" s="325" t="s">
        <v>748</v>
      </c>
      <c r="AM909" s="326"/>
      <c r="AN909" s="326"/>
      <c r="AO909" s="327"/>
      <c r="AP909" s="321" t="s">
        <v>764</v>
      </c>
      <c r="AQ909" s="321"/>
      <c r="AR909" s="321"/>
      <c r="AS909" s="321"/>
      <c r="AT909" s="321"/>
      <c r="AU909" s="321"/>
      <c r="AV909" s="321"/>
      <c r="AW909" s="321"/>
      <c r="AX909" s="321"/>
    </row>
    <row r="910" spans="1:50" ht="50.1" customHeight="1" x14ac:dyDescent="0.15">
      <c r="A910" s="404">
        <v>8</v>
      </c>
      <c r="B910" s="404">
        <v>1</v>
      </c>
      <c r="C910" s="418" t="s">
        <v>664</v>
      </c>
      <c r="D910" s="418"/>
      <c r="E910" s="418"/>
      <c r="F910" s="418"/>
      <c r="G910" s="418"/>
      <c r="H910" s="418"/>
      <c r="I910" s="418"/>
      <c r="J910" s="419">
        <v>8011105004456</v>
      </c>
      <c r="K910" s="420"/>
      <c r="L910" s="420"/>
      <c r="M910" s="420"/>
      <c r="N910" s="420"/>
      <c r="O910" s="420"/>
      <c r="P910" s="425" t="s">
        <v>752</v>
      </c>
      <c r="Q910" s="317"/>
      <c r="R910" s="317"/>
      <c r="S910" s="317"/>
      <c r="T910" s="317"/>
      <c r="U910" s="317"/>
      <c r="V910" s="317"/>
      <c r="W910" s="317"/>
      <c r="X910" s="317"/>
      <c r="Y910" s="318">
        <v>558.6</v>
      </c>
      <c r="Z910" s="319"/>
      <c r="AA910" s="319"/>
      <c r="AB910" s="320"/>
      <c r="AC910" s="322"/>
      <c r="AD910" s="322"/>
      <c r="AE910" s="322"/>
      <c r="AF910" s="322"/>
      <c r="AG910" s="322"/>
      <c r="AH910" s="323" t="s">
        <v>752</v>
      </c>
      <c r="AI910" s="324"/>
      <c r="AJ910" s="324"/>
      <c r="AK910" s="324"/>
      <c r="AL910" s="325" t="s">
        <v>752</v>
      </c>
      <c r="AM910" s="326"/>
      <c r="AN910" s="326"/>
      <c r="AO910" s="327"/>
      <c r="AP910" s="321" t="s">
        <v>764</v>
      </c>
      <c r="AQ910" s="321"/>
      <c r="AR910" s="321"/>
      <c r="AS910" s="321"/>
      <c r="AT910" s="321"/>
      <c r="AU910" s="321"/>
      <c r="AV910" s="321"/>
      <c r="AW910" s="321"/>
      <c r="AX910" s="321"/>
    </row>
    <row r="911" spans="1:50" ht="90" customHeight="1" x14ac:dyDescent="0.15">
      <c r="A911" s="404">
        <v>9</v>
      </c>
      <c r="B911" s="404">
        <v>1</v>
      </c>
      <c r="C911" s="418" t="s">
        <v>664</v>
      </c>
      <c r="D911" s="418"/>
      <c r="E911" s="418"/>
      <c r="F911" s="418"/>
      <c r="G911" s="418"/>
      <c r="H911" s="418"/>
      <c r="I911" s="418"/>
      <c r="J911" s="419">
        <v>8011105004456</v>
      </c>
      <c r="K911" s="420"/>
      <c r="L911" s="420"/>
      <c r="M911" s="420"/>
      <c r="N911" s="420"/>
      <c r="O911" s="420"/>
      <c r="P911" s="317" t="s">
        <v>685</v>
      </c>
      <c r="Q911" s="317"/>
      <c r="R911" s="317"/>
      <c r="S911" s="317"/>
      <c r="T911" s="317"/>
      <c r="U911" s="317"/>
      <c r="V911" s="317"/>
      <c r="W911" s="317"/>
      <c r="X911" s="317"/>
      <c r="Y911" s="318">
        <v>190</v>
      </c>
      <c r="Z911" s="319"/>
      <c r="AA911" s="319"/>
      <c r="AB911" s="320"/>
      <c r="AC911" s="322" t="s">
        <v>501</v>
      </c>
      <c r="AD911" s="322"/>
      <c r="AE911" s="322"/>
      <c r="AF911" s="322"/>
      <c r="AG911" s="322"/>
      <c r="AH911" s="323">
        <v>1</v>
      </c>
      <c r="AI911" s="324"/>
      <c r="AJ911" s="324"/>
      <c r="AK911" s="324"/>
      <c r="AL911" s="325" t="s">
        <v>748</v>
      </c>
      <c r="AM911" s="326"/>
      <c r="AN911" s="326"/>
      <c r="AO911" s="327"/>
      <c r="AP911" s="321" t="s">
        <v>752</v>
      </c>
      <c r="AQ911" s="321"/>
      <c r="AR911" s="321"/>
      <c r="AS911" s="321"/>
      <c r="AT911" s="321"/>
      <c r="AU911" s="321"/>
      <c r="AV911" s="321"/>
      <c r="AW911" s="321"/>
      <c r="AX911" s="321"/>
    </row>
    <row r="912" spans="1:50" ht="50.1" customHeight="1" x14ac:dyDescent="0.15">
      <c r="A912" s="404">
        <v>10</v>
      </c>
      <c r="B912" s="404">
        <v>1</v>
      </c>
      <c r="C912" s="418" t="s">
        <v>664</v>
      </c>
      <c r="D912" s="418"/>
      <c r="E912" s="418"/>
      <c r="F912" s="418"/>
      <c r="G912" s="418"/>
      <c r="H912" s="418"/>
      <c r="I912" s="418"/>
      <c r="J912" s="419">
        <v>8011105004456</v>
      </c>
      <c r="K912" s="420"/>
      <c r="L912" s="420"/>
      <c r="M912" s="420"/>
      <c r="N912" s="420"/>
      <c r="O912" s="420"/>
      <c r="P912" s="317" t="s">
        <v>686</v>
      </c>
      <c r="Q912" s="317"/>
      <c r="R912" s="317"/>
      <c r="S912" s="317"/>
      <c r="T912" s="317"/>
      <c r="U912" s="317"/>
      <c r="V912" s="317"/>
      <c r="W912" s="317"/>
      <c r="X912" s="317"/>
      <c r="Y912" s="318">
        <v>102.1</v>
      </c>
      <c r="Z912" s="319"/>
      <c r="AA912" s="319"/>
      <c r="AB912" s="320"/>
      <c r="AC912" s="322" t="s">
        <v>501</v>
      </c>
      <c r="AD912" s="322"/>
      <c r="AE912" s="322"/>
      <c r="AF912" s="322"/>
      <c r="AG912" s="322"/>
      <c r="AH912" s="323">
        <v>1</v>
      </c>
      <c r="AI912" s="324"/>
      <c r="AJ912" s="324"/>
      <c r="AK912" s="324"/>
      <c r="AL912" s="325" t="s">
        <v>748</v>
      </c>
      <c r="AM912" s="326"/>
      <c r="AN912" s="326"/>
      <c r="AO912" s="327"/>
      <c r="AP912" s="321" t="s">
        <v>766</v>
      </c>
      <c r="AQ912" s="321"/>
      <c r="AR912" s="321"/>
      <c r="AS912" s="321"/>
      <c r="AT912" s="321"/>
      <c r="AU912" s="321"/>
      <c r="AV912" s="321"/>
      <c r="AW912" s="321"/>
      <c r="AX912" s="321"/>
    </row>
    <row r="913" spans="1:50" ht="69.95" customHeight="1" x14ac:dyDescent="0.15">
      <c r="A913" s="404">
        <v>11</v>
      </c>
      <c r="B913" s="404">
        <v>1</v>
      </c>
      <c r="C913" s="902" t="s">
        <v>665</v>
      </c>
      <c r="D913" s="903"/>
      <c r="E913" s="903"/>
      <c r="F913" s="903"/>
      <c r="G913" s="903"/>
      <c r="H913" s="903"/>
      <c r="I913" s="904"/>
      <c r="J913" s="419">
        <v>4010001172197</v>
      </c>
      <c r="K913" s="420"/>
      <c r="L913" s="420"/>
      <c r="M913" s="420"/>
      <c r="N913" s="420"/>
      <c r="O913" s="420"/>
      <c r="P913" s="317" t="s">
        <v>687</v>
      </c>
      <c r="Q913" s="317"/>
      <c r="R913" s="317"/>
      <c r="S913" s="317"/>
      <c r="T913" s="317"/>
      <c r="U913" s="317"/>
      <c r="V913" s="317"/>
      <c r="W913" s="317"/>
      <c r="X913" s="317"/>
      <c r="Y913" s="318">
        <v>522.1</v>
      </c>
      <c r="Z913" s="319"/>
      <c r="AA913" s="319"/>
      <c r="AB913" s="320"/>
      <c r="AC913" s="322" t="s">
        <v>501</v>
      </c>
      <c r="AD913" s="322"/>
      <c r="AE913" s="322"/>
      <c r="AF913" s="322"/>
      <c r="AG913" s="322"/>
      <c r="AH913" s="323">
        <v>1</v>
      </c>
      <c r="AI913" s="324"/>
      <c r="AJ913" s="324"/>
      <c r="AK913" s="324"/>
      <c r="AL913" s="325" t="s">
        <v>748</v>
      </c>
      <c r="AM913" s="326"/>
      <c r="AN913" s="326"/>
      <c r="AO913" s="327"/>
      <c r="AP913" s="321" t="s">
        <v>766</v>
      </c>
      <c r="AQ913" s="321"/>
      <c r="AR913" s="321"/>
      <c r="AS913" s="321"/>
      <c r="AT913" s="321"/>
      <c r="AU913" s="321"/>
      <c r="AV913" s="321"/>
      <c r="AW913" s="321"/>
      <c r="AX913" s="321"/>
    </row>
    <row r="914" spans="1:50" ht="50.1" customHeight="1" x14ac:dyDescent="0.15">
      <c r="A914" s="404">
        <v>12</v>
      </c>
      <c r="B914" s="404">
        <v>1</v>
      </c>
      <c r="C914" s="902" t="s">
        <v>666</v>
      </c>
      <c r="D914" s="903"/>
      <c r="E914" s="903"/>
      <c r="F914" s="903"/>
      <c r="G914" s="903"/>
      <c r="H914" s="903"/>
      <c r="I914" s="904"/>
      <c r="J914" s="419">
        <v>7010705001319</v>
      </c>
      <c r="K914" s="420"/>
      <c r="L914" s="420"/>
      <c r="M914" s="420"/>
      <c r="N914" s="420"/>
      <c r="O914" s="420"/>
      <c r="P914" s="317" t="s">
        <v>688</v>
      </c>
      <c r="Q914" s="317"/>
      <c r="R914" s="317"/>
      <c r="S914" s="317"/>
      <c r="T914" s="317"/>
      <c r="U914" s="317"/>
      <c r="V914" s="317"/>
      <c r="W914" s="317"/>
      <c r="X914" s="317"/>
      <c r="Y914" s="318">
        <v>469</v>
      </c>
      <c r="Z914" s="319"/>
      <c r="AA914" s="319"/>
      <c r="AB914" s="320"/>
      <c r="AC914" s="322" t="s">
        <v>501</v>
      </c>
      <c r="AD914" s="322"/>
      <c r="AE914" s="322"/>
      <c r="AF914" s="322"/>
      <c r="AG914" s="322"/>
      <c r="AH914" s="323">
        <v>1</v>
      </c>
      <c r="AI914" s="324"/>
      <c r="AJ914" s="324"/>
      <c r="AK914" s="324"/>
      <c r="AL914" s="325" t="s">
        <v>748</v>
      </c>
      <c r="AM914" s="326"/>
      <c r="AN914" s="326"/>
      <c r="AO914" s="327"/>
      <c r="AP914" s="321" t="s">
        <v>752</v>
      </c>
      <c r="AQ914" s="321"/>
      <c r="AR914" s="321"/>
      <c r="AS914" s="321"/>
      <c r="AT914" s="321"/>
      <c r="AU914" s="321"/>
      <c r="AV914" s="321"/>
      <c r="AW914" s="321"/>
      <c r="AX914" s="321"/>
    </row>
    <row r="915" spans="1:50" ht="30" customHeight="1" x14ac:dyDescent="0.15">
      <c r="A915" s="404">
        <v>13</v>
      </c>
      <c r="B915" s="404">
        <v>1</v>
      </c>
      <c r="C915" s="418" t="s">
        <v>667</v>
      </c>
      <c r="D915" s="418"/>
      <c r="E915" s="418"/>
      <c r="F915" s="418"/>
      <c r="G915" s="418"/>
      <c r="H915" s="418"/>
      <c r="I915" s="418"/>
      <c r="J915" s="419">
        <v>2330005002106</v>
      </c>
      <c r="K915" s="420"/>
      <c r="L915" s="420"/>
      <c r="M915" s="420"/>
      <c r="N915" s="420"/>
      <c r="O915" s="420"/>
      <c r="P915" s="425" t="s">
        <v>752</v>
      </c>
      <c r="Q915" s="317"/>
      <c r="R915" s="317"/>
      <c r="S915" s="317"/>
      <c r="T915" s="317"/>
      <c r="U915" s="317"/>
      <c r="V915" s="317"/>
      <c r="W915" s="317"/>
      <c r="X915" s="317"/>
      <c r="Y915" s="318">
        <v>394</v>
      </c>
      <c r="Z915" s="319"/>
      <c r="AA915" s="319"/>
      <c r="AB915" s="320"/>
      <c r="AC915" s="322"/>
      <c r="AD915" s="322"/>
      <c r="AE915" s="322"/>
      <c r="AF915" s="322"/>
      <c r="AG915" s="322"/>
      <c r="AH915" s="323" t="s">
        <v>752</v>
      </c>
      <c r="AI915" s="324"/>
      <c r="AJ915" s="324"/>
      <c r="AK915" s="324"/>
      <c r="AL915" s="325" t="s">
        <v>752</v>
      </c>
      <c r="AM915" s="326"/>
      <c r="AN915" s="326"/>
      <c r="AO915" s="327"/>
      <c r="AP915" s="321" t="s">
        <v>762</v>
      </c>
      <c r="AQ915" s="321"/>
      <c r="AR915" s="321"/>
      <c r="AS915" s="321"/>
      <c r="AT915" s="321"/>
      <c r="AU915" s="321"/>
      <c r="AV915" s="321"/>
      <c r="AW915" s="321"/>
      <c r="AX915" s="321"/>
    </row>
    <row r="916" spans="1:50" ht="69.95" customHeight="1" x14ac:dyDescent="0.15">
      <c r="A916" s="404">
        <v>14</v>
      </c>
      <c r="B916" s="404">
        <v>1</v>
      </c>
      <c r="C916" s="418" t="s">
        <v>667</v>
      </c>
      <c r="D916" s="418"/>
      <c r="E916" s="418"/>
      <c r="F916" s="418"/>
      <c r="G916" s="418"/>
      <c r="H916" s="418"/>
      <c r="I916" s="418"/>
      <c r="J916" s="419">
        <v>2330005002106</v>
      </c>
      <c r="K916" s="420"/>
      <c r="L916" s="420"/>
      <c r="M916" s="420"/>
      <c r="N916" s="420"/>
      <c r="O916" s="420"/>
      <c r="P916" s="317" t="s">
        <v>689</v>
      </c>
      <c r="Q916" s="317"/>
      <c r="R916" s="317"/>
      <c r="S916" s="317"/>
      <c r="T916" s="317"/>
      <c r="U916" s="317"/>
      <c r="V916" s="317"/>
      <c r="W916" s="317"/>
      <c r="X916" s="317"/>
      <c r="Y916" s="318">
        <v>218.5</v>
      </c>
      <c r="Z916" s="319"/>
      <c r="AA916" s="319"/>
      <c r="AB916" s="320"/>
      <c r="AC916" s="322" t="s">
        <v>501</v>
      </c>
      <c r="AD916" s="322"/>
      <c r="AE916" s="322"/>
      <c r="AF916" s="322"/>
      <c r="AG916" s="322"/>
      <c r="AH916" s="323">
        <v>1</v>
      </c>
      <c r="AI916" s="324"/>
      <c r="AJ916" s="324"/>
      <c r="AK916" s="324"/>
      <c r="AL916" s="325" t="s">
        <v>748</v>
      </c>
      <c r="AM916" s="326"/>
      <c r="AN916" s="326"/>
      <c r="AO916" s="327"/>
      <c r="AP916" s="321" t="s">
        <v>752</v>
      </c>
      <c r="AQ916" s="321"/>
      <c r="AR916" s="321"/>
      <c r="AS916" s="321"/>
      <c r="AT916" s="321"/>
      <c r="AU916" s="321"/>
      <c r="AV916" s="321"/>
      <c r="AW916" s="321"/>
      <c r="AX916" s="321"/>
    </row>
    <row r="917" spans="1:50" ht="69.95" customHeight="1" x14ac:dyDescent="0.15">
      <c r="A917" s="404">
        <v>15</v>
      </c>
      <c r="B917" s="404">
        <v>1</v>
      </c>
      <c r="C917" s="418" t="s">
        <v>667</v>
      </c>
      <c r="D917" s="418"/>
      <c r="E917" s="418"/>
      <c r="F917" s="418"/>
      <c r="G917" s="418"/>
      <c r="H917" s="418"/>
      <c r="I917" s="418"/>
      <c r="J917" s="419">
        <v>2330005002106</v>
      </c>
      <c r="K917" s="420"/>
      <c r="L917" s="420"/>
      <c r="M917" s="420"/>
      <c r="N917" s="420"/>
      <c r="O917" s="420"/>
      <c r="P917" s="317" t="s">
        <v>690</v>
      </c>
      <c r="Q917" s="317"/>
      <c r="R917" s="317"/>
      <c r="S917" s="317"/>
      <c r="T917" s="317"/>
      <c r="U917" s="317"/>
      <c r="V917" s="317"/>
      <c r="W917" s="317"/>
      <c r="X917" s="317"/>
      <c r="Y917" s="318">
        <v>80.7</v>
      </c>
      <c r="Z917" s="319"/>
      <c r="AA917" s="319"/>
      <c r="AB917" s="320"/>
      <c r="AC917" s="322" t="s">
        <v>501</v>
      </c>
      <c r="AD917" s="322"/>
      <c r="AE917" s="322"/>
      <c r="AF917" s="322"/>
      <c r="AG917" s="322"/>
      <c r="AH917" s="323">
        <v>1</v>
      </c>
      <c r="AI917" s="324"/>
      <c r="AJ917" s="324"/>
      <c r="AK917" s="324"/>
      <c r="AL917" s="325" t="s">
        <v>748</v>
      </c>
      <c r="AM917" s="326"/>
      <c r="AN917" s="326"/>
      <c r="AO917" s="327"/>
      <c r="AP917" s="321" t="s">
        <v>763</v>
      </c>
      <c r="AQ917" s="321"/>
      <c r="AR917" s="321"/>
      <c r="AS917" s="321"/>
      <c r="AT917" s="321"/>
      <c r="AU917" s="321"/>
      <c r="AV917" s="321"/>
      <c r="AW917" s="321"/>
      <c r="AX917" s="321"/>
    </row>
    <row r="918" spans="1:50" ht="30" customHeight="1" x14ac:dyDescent="0.15">
      <c r="A918" s="404">
        <v>16</v>
      </c>
      <c r="B918" s="404">
        <v>1</v>
      </c>
      <c r="C918" s="418" t="s">
        <v>668</v>
      </c>
      <c r="D918" s="418"/>
      <c r="E918" s="418"/>
      <c r="F918" s="418"/>
      <c r="G918" s="418"/>
      <c r="H918" s="418"/>
      <c r="I918" s="418"/>
      <c r="J918" s="419">
        <v>3290005003743</v>
      </c>
      <c r="K918" s="420"/>
      <c r="L918" s="420"/>
      <c r="M918" s="420"/>
      <c r="N918" s="420"/>
      <c r="O918" s="420"/>
      <c r="P918" s="425" t="s">
        <v>752</v>
      </c>
      <c r="Q918" s="317"/>
      <c r="R918" s="317"/>
      <c r="S918" s="317"/>
      <c r="T918" s="317"/>
      <c r="U918" s="317"/>
      <c r="V918" s="317"/>
      <c r="W918" s="317"/>
      <c r="X918" s="317"/>
      <c r="Y918" s="318">
        <v>366.7</v>
      </c>
      <c r="Z918" s="319"/>
      <c r="AA918" s="319"/>
      <c r="AB918" s="320"/>
      <c r="AC918" s="322"/>
      <c r="AD918" s="322"/>
      <c r="AE918" s="322"/>
      <c r="AF918" s="322"/>
      <c r="AG918" s="322"/>
      <c r="AH918" s="323" t="s">
        <v>752</v>
      </c>
      <c r="AI918" s="324"/>
      <c r="AJ918" s="324"/>
      <c r="AK918" s="324"/>
      <c r="AL918" s="325" t="s">
        <v>752</v>
      </c>
      <c r="AM918" s="326"/>
      <c r="AN918" s="326"/>
      <c r="AO918" s="327"/>
      <c r="AP918" s="321" t="s">
        <v>763</v>
      </c>
      <c r="AQ918" s="321"/>
      <c r="AR918" s="321"/>
      <c r="AS918" s="321"/>
      <c r="AT918" s="321"/>
      <c r="AU918" s="321"/>
      <c r="AV918" s="321"/>
      <c r="AW918" s="321"/>
      <c r="AX918" s="321"/>
    </row>
    <row r="919" spans="1:50" s="16" customFormat="1" ht="50.1" customHeight="1" x14ac:dyDescent="0.15">
      <c r="A919" s="404">
        <v>17</v>
      </c>
      <c r="B919" s="404">
        <v>1</v>
      </c>
      <c r="C919" s="418" t="s">
        <v>668</v>
      </c>
      <c r="D919" s="418"/>
      <c r="E919" s="418"/>
      <c r="F919" s="418"/>
      <c r="G919" s="418"/>
      <c r="H919" s="418"/>
      <c r="I919" s="418"/>
      <c r="J919" s="419">
        <v>3290005003743</v>
      </c>
      <c r="K919" s="420"/>
      <c r="L919" s="420"/>
      <c r="M919" s="420"/>
      <c r="N919" s="420"/>
      <c r="O919" s="420"/>
      <c r="P919" s="425" t="s">
        <v>744</v>
      </c>
      <c r="Q919" s="317"/>
      <c r="R919" s="317"/>
      <c r="S919" s="317"/>
      <c r="T919" s="317"/>
      <c r="U919" s="317"/>
      <c r="V919" s="317"/>
      <c r="W919" s="317"/>
      <c r="X919" s="317"/>
      <c r="Y919" s="318">
        <v>160</v>
      </c>
      <c r="Z919" s="319"/>
      <c r="AA919" s="319"/>
      <c r="AB919" s="320"/>
      <c r="AC919" s="322" t="s">
        <v>501</v>
      </c>
      <c r="AD919" s="322"/>
      <c r="AE919" s="322"/>
      <c r="AF919" s="322"/>
      <c r="AG919" s="322"/>
      <c r="AH919" s="323">
        <v>5</v>
      </c>
      <c r="AI919" s="324"/>
      <c r="AJ919" s="324"/>
      <c r="AK919" s="324"/>
      <c r="AL919" s="325" t="s">
        <v>748</v>
      </c>
      <c r="AM919" s="326"/>
      <c r="AN919" s="326"/>
      <c r="AO919" s="327"/>
      <c r="AP919" s="321" t="s">
        <v>767</v>
      </c>
      <c r="AQ919" s="321"/>
      <c r="AR919" s="321"/>
      <c r="AS919" s="321"/>
      <c r="AT919" s="321"/>
      <c r="AU919" s="321"/>
      <c r="AV919" s="321"/>
      <c r="AW919" s="321"/>
      <c r="AX919" s="321"/>
    </row>
    <row r="920" spans="1:50" ht="50.1" customHeight="1" x14ac:dyDescent="0.15">
      <c r="A920" s="404">
        <v>18</v>
      </c>
      <c r="B920" s="404">
        <v>1</v>
      </c>
      <c r="C920" s="418" t="s">
        <v>668</v>
      </c>
      <c r="D920" s="418"/>
      <c r="E920" s="418"/>
      <c r="F920" s="418"/>
      <c r="G920" s="418"/>
      <c r="H920" s="418"/>
      <c r="I920" s="418"/>
      <c r="J920" s="419">
        <v>3290005003743</v>
      </c>
      <c r="K920" s="420"/>
      <c r="L920" s="420"/>
      <c r="M920" s="420"/>
      <c r="N920" s="420"/>
      <c r="O920" s="420"/>
      <c r="P920" s="317" t="s">
        <v>691</v>
      </c>
      <c r="Q920" s="317"/>
      <c r="R920" s="317"/>
      <c r="S920" s="317"/>
      <c r="T920" s="317"/>
      <c r="U920" s="317"/>
      <c r="V920" s="317"/>
      <c r="W920" s="317"/>
      <c r="X920" s="317"/>
      <c r="Y920" s="318">
        <v>102.3</v>
      </c>
      <c r="Z920" s="319"/>
      <c r="AA920" s="319"/>
      <c r="AB920" s="320"/>
      <c r="AC920" s="322" t="s">
        <v>501</v>
      </c>
      <c r="AD920" s="322"/>
      <c r="AE920" s="322"/>
      <c r="AF920" s="322"/>
      <c r="AG920" s="322"/>
      <c r="AH920" s="323">
        <v>1</v>
      </c>
      <c r="AI920" s="324"/>
      <c r="AJ920" s="324"/>
      <c r="AK920" s="324"/>
      <c r="AL920" s="325" t="s">
        <v>748</v>
      </c>
      <c r="AM920" s="326"/>
      <c r="AN920" s="326"/>
      <c r="AO920" s="327"/>
      <c r="AP920" s="321" t="s">
        <v>768</v>
      </c>
      <c r="AQ920" s="321"/>
      <c r="AR920" s="321"/>
      <c r="AS920" s="321"/>
      <c r="AT920" s="321"/>
      <c r="AU920" s="321"/>
      <c r="AV920" s="321"/>
      <c r="AW920" s="321"/>
      <c r="AX920" s="321"/>
    </row>
    <row r="921" spans="1:50" ht="30" customHeight="1" x14ac:dyDescent="0.15">
      <c r="A921" s="404">
        <v>19</v>
      </c>
      <c r="B921" s="404">
        <v>1</v>
      </c>
      <c r="C921" s="418" t="s">
        <v>669</v>
      </c>
      <c r="D921" s="418"/>
      <c r="E921" s="418"/>
      <c r="F921" s="418"/>
      <c r="G921" s="418"/>
      <c r="H921" s="418"/>
      <c r="I921" s="418"/>
      <c r="J921" s="419">
        <v>1030005007111</v>
      </c>
      <c r="K921" s="420"/>
      <c r="L921" s="420"/>
      <c r="M921" s="420"/>
      <c r="N921" s="420"/>
      <c r="O921" s="420"/>
      <c r="P921" s="425" t="s">
        <v>752</v>
      </c>
      <c r="Q921" s="317"/>
      <c r="R921" s="317"/>
      <c r="S921" s="317"/>
      <c r="T921" s="317"/>
      <c r="U921" s="317"/>
      <c r="V921" s="317"/>
      <c r="W921" s="317"/>
      <c r="X921" s="317"/>
      <c r="Y921" s="318">
        <v>364.7</v>
      </c>
      <c r="Z921" s="319"/>
      <c r="AA921" s="319"/>
      <c r="AB921" s="320"/>
      <c r="AC921" s="322"/>
      <c r="AD921" s="322"/>
      <c r="AE921" s="322"/>
      <c r="AF921" s="322"/>
      <c r="AG921" s="322"/>
      <c r="AH921" s="323" t="s">
        <v>752</v>
      </c>
      <c r="AI921" s="324"/>
      <c r="AJ921" s="324"/>
      <c r="AK921" s="324"/>
      <c r="AL921" s="325" t="s">
        <v>752</v>
      </c>
      <c r="AM921" s="326"/>
      <c r="AN921" s="326"/>
      <c r="AO921" s="327"/>
      <c r="AP921" s="321" t="s">
        <v>752</v>
      </c>
      <c r="AQ921" s="321"/>
      <c r="AR921" s="321"/>
      <c r="AS921" s="321"/>
      <c r="AT921" s="321"/>
      <c r="AU921" s="321"/>
      <c r="AV921" s="321"/>
      <c r="AW921" s="321"/>
      <c r="AX921" s="321"/>
    </row>
    <row r="922" spans="1:50" ht="30" customHeight="1" x14ac:dyDescent="0.15">
      <c r="A922" s="404">
        <v>20</v>
      </c>
      <c r="B922" s="404">
        <v>1</v>
      </c>
      <c r="C922" s="902" t="s">
        <v>669</v>
      </c>
      <c r="D922" s="903"/>
      <c r="E922" s="903"/>
      <c r="F922" s="903"/>
      <c r="G922" s="903"/>
      <c r="H922" s="903"/>
      <c r="I922" s="904"/>
      <c r="J922" s="419">
        <v>1030005007111</v>
      </c>
      <c r="K922" s="420"/>
      <c r="L922" s="420"/>
      <c r="M922" s="420"/>
      <c r="N922" s="420"/>
      <c r="O922" s="420"/>
      <c r="P922" s="317" t="s">
        <v>692</v>
      </c>
      <c r="Q922" s="317"/>
      <c r="R922" s="317"/>
      <c r="S922" s="317"/>
      <c r="T922" s="317"/>
      <c r="U922" s="317"/>
      <c r="V922" s="317"/>
      <c r="W922" s="317"/>
      <c r="X922" s="317"/>
      <c r="Y922" s="318">
        <v>267.89999999999998</v>
      </c>
      <c r="Z922" s="319"/>
      <c r="AA922" s="319"/>
      <c r="AB922" s="320"/>
      <c r="AC922" s="322" t="s">
        <v>501</v>
      </c>
      <c r="AD922" s="322"/>
      <c r="AE922" s="322"/>
      <c r="AF922" s="322"/>
      <c r="AG922" s="322"/>
      <c r="AH922" s="323">
        <v>1</v>
      </c>
      <c r="AI922" s="324"/>
      <c r="AJ922" s="324"/>
      <c r="AK922" s="324"/>
      <c r="AL922" s="325" t="s">
        <v>748</v>
      </c>
      <c r="AM922" s="326"/>
      <c r="AN922" s="326"/>
      <c r="AO922" s="327"/>
      <c r="AP922" s="321" t="s">
        <v>752</v>
      </c>
      <c r="AQ922" s="321"/>
      <c r="AR922" s="321"/>
      <c r="AS922" s="321"/>
      <c r="AT922" s="321"/>
      <c r="AU922" s="321"/>
      <c r="AV922" s="321"/>
      <c r="AW922" s="321"/>
      <c r="AX922" s="321"/>
    </row>
    <row r="923" spans="1:50" ht="69.95" customHeight="1" x14ac:dyDescent="0.15">
      <c r="A923" s="404">
        <v>21</v>
      </c>
      <c r="B923" s="404">
        <v>1</v>
      </c>
      <c r="C923" s="418" t="s">
        <v>669</v>
      </c>
      <c r="D923" s="418"/>
      <c r="E923" s="418"/>
      <c r="F923" s="418"/>
      <c r="G923" s="418"/>
      <c r="H923" s="418"/>
      <c r="I923" s="418"/>
      <c r="J923" s="419">
        <v>1030005007111</v>
      </c>
      <c r="K923" s="420"/>
      <c r="L923" s="420"/>
      <c r="M923" s="420"/>
      <c r="N923" s="420"/>
      <c r="O923" s="420"/>
      <c r="P923" s="425" t="s">
        <v>693</v>
      </c>
      <c r="Q923" s="317"/>
      <c r="R923" s="317"/>
      <c r="S923" s="317"/>
      <c r="T923" s="317"/>
      <c r="U923" s="317"/>
      <c r="V923" s="317"/>
      <c r="W923" s="317"/>
      <c r="X923" s="317"/>
      <c r="Y923" s="318">
        <v>23.4</v>
      </c>
      <c r="Z923" s="319"/>
      <c r="AA923" s="319"/>
      <c r="AB923" s="320"/>
      <c r="AC923" s="322" t="s">
        <v>501</v>
      </c>
      <c r="AD923" s="322"/>
      <c r="AE923" s="322"/>
      <c r="AF923" s="322"/>
      <c r="AG923" s="322"/>
      <c r="AH923" s="323">
        <v>1</v>
      </c>
      <c r="AI923" s="324"/>
      <c r="AJ923" s="324"/>
      <c r="AK923" s="324"/>
      <c r="AL923" s="325" t="s">
        <v>748</v>
      </c>
      <c r="AM923" s="326"/>
      <c r="AN923" s="326"/>
      <c r="AO923" s="327"/>
      <c r="AP923" s="321" t="s">
        <v>759</v>
      </c>
      <c r="AQ923" s="321"/>
      <c r="AR923" s="321"/>
      <c r="AS923" s="321"/>
      <c r="AT923" s="321"/>
      <c r="AU923" s="321"/>
      <c r="AV923" s="321"/>
      <c r="AW923" s="321"/>
      <c r="AX923" s="321"/>
    </row>
    <row r="924" spans="1:50" ht="30" customHeight="1" x14ac:dyDescent="0.15">
      <c r="A924" s="404">
        <v>22</v>
      </c>
      <c r="B924" s="404">
        <v>1</v>
      </c>
      <c r="C924" s="418" t="s">
        <v>670</v>
      </c>
      <c r="D924" s="418"/>
      <c r="E924" s="418"/>
      <c r="F924" s="418"/>
      <c r="G924" s="418"/>
      <c r="H924" s="418"/>
      <c r="I924" s="418"/>
      <c r="J924" s="419" t="s">
        <v>695</v>
      </c>
      <c r="K924" s="420"/>
      <c r="L924" s="420"/>
      <c r="M924" s="420"/>
      <c r="N924" s="420"/>
      <c r="O924" s="420"/>
      <c r="P924" s="425" t="s">
        <v>752</v>
      </c>
      <c r="Q924" s="317"/>
      <c r="R924" s="317"/>
      <c r="S924" s="317"/>
      <c r="T924" s="317"/>
      <c r="U924" s="317"/>
      <c r="V924" s="317"/>
      <c r="W924" s="317"/>
      <c r="X924" s="317"/>
      <c r="Y924" s="318">
        <v>302.89999999999998</v>
      </c>
      <c r="Z924" s="319"/>
      <c r="AA924" s="319"/>
      <c r="AB924" s="320"/>
      <c r="AC924" s="322"/>
      <c r="AD924" s="322"/>
      <c r="AE924" s="322"/>
      <c r="AF924" s="322"/>
      <c r="AG924" s="322"/>
      <c r="AH924" s="323" t="s">
        <v>752</v>
      </c>
      <c r="AI924" s="324"/>
      <c r="AJ924" s="324"/>
      <c r="AK924" s="324"/>
      <c r="AL924" s="325" t="s">
        <v>764</v>
      </c>
      <c r="AM924" s="326"/>
      <c r="AN924" s="326"/>
      <c r="AO924" s="327"/>
      <c r="AP924" s="321" t="s">
        <v>752</v>
      </c>
      <c r="AQ924" s="321"/>
      <c r="AR924" s="321"/>
      <c r="AS924" s="321"/>
      <c r="AT924" s="321"/>
      <c r="AU924" s="321"/>
      <c r="AV924" s="321"/>
      <c r="AW924" s="321"/>
      <c r="AX924" s="321"/>
    </row>
    <row r="925" spans="1:50" ht="69.95" customHeight="1" x14ac:dyDescent="0.15">
      <c r="A925" s="404">
        <v>23</v>
      </c>
      <c r="B925" s="404">
        <v>1</v>
      </c>
      <c r="C925" s="418" t="s">
        <v>670</v>
      </c>
      <c r="D925" s="418"/>
      <c r="E925" s="418"/>
      <c r="F925" s="418"/>
      <c r="G925" s="418"/>
      <c r="H925" s="418"/>
      <c r="I925" s="418"/>
      <c r="J925" s="419" t="s">
        <v>695</v>
      </c>
      <c r="K925" s="420"/>
      <c r="L925" s="420"/>
      <c r="M925" s="420"/>
      <c r="N925" s="420"/>
      <c r="O925" s="420"/>
      <c r="P925" s="425" t="s">
        <v>745</v>
      </c>
      <c r="Q925" s="317"/>
      <c r="R925" s="317"/>
      <c r="S925" s="317"/>
      <c r="T925" s="317"/>
      <c r="U925" s="317"/>
      <c r="V925" s="317"/>
      <c r="W925" s="317"/>
      <c r="X925" s="317"/>
      <c r="Y925" s="318">
        <v>74.099999999999994</v>
      </c>
      <c r="Z925" s="319"/>
      <c r="AA925" s="319"/>
      <c r="AB925" s="320"/>
      <c r="AC925" s="322" t="s">
        <v>501</v>
      </c>
      <c r="AD925" s="322"/>
      <c r="AE925" s="322"/>
      <c r="AF925" s="322"/>
      <c r="AG925" s="322"/>
      <c r="AH925" s="323">
        <v>3</v>
      </c>
      <c r="AI925" s="324"/>
      <c r="AJ925" s="324"/>
      <c r="AK925" s="324"/>
      <c r="AL925" s="325" t="s">
        <v>748</v>
      </c>
      <c r="AM925" s="326"/>
      <c r="AN925" s="326"/>
      <c r="AO925" s="327"/>
      <c r="AP925" s="321" t="s">
        <v>752</v>
      </c>
      <c r="AQ925" s="321"/>
      <c r="AR925" s="321"/>
      <c r="AS925" s="321"/>
      <c r="AT925" s="321"/>
      <c r="AU925" s="321"/>
      <c r="AV925" s="321"/>
      <c r="AW925" s="321"/>
      <c r="AX925" s="321"/>
    </row>
    <row r="926" spans="1:50" ht="69.95" customHeight="1" x14ac:dyDescent="0.15">
      <c r="A926" s="404">
        <v>24</v>
      </c>
      <c r="B926" s="404">
        <v>1</v>
      </c>
      <c r="C926" s="418" t="s">
        <v>670</v>
      </c>
      <c r="D926" s="418"/>
      <c r="E926" s="418"/>
      <c r="F926" s="418"/>
      <c r="G926" s="418"/>
      <c r="H926" s="418"/>
      <c r="I926" s="418"/>
      <c r="J926" s="419" t="s">
        <v>695</v>
      </c>
      <c r="K926" s="420"/>
      <c r="L926" s="420"/>
      <c r="M926" s="420"/>
      <c r="N926" s="420"/>
      <c r="O926" s="420"/>
      <c r="P926" s="317" t="s">
        <v>694</v>
      </c>
      <c r="Q926" s="317"/>
      <c r="R926" s="317"/>
      <c r="S926" s="317"/>
      <c r="T926" s="317"/>
      <c r="U926" s="317"/>
      <c r="V926" s="317"/>
      <c r="W926" s="317"/>
      <c r="X926" s="317"/>
      <c r="Y926" s="318">
        <v>47.5</v>
      </c>
      <c r="Z926" s="319"/>
      <c r="AA926" s="319"/>
      <c r="AB926" s="320"/>
      <c r="AC926" s="322" t="s">
        <v>501</v>
      </c>
      <c r="AD926" s="322"/>
      <c r="AE926" s="322"/>
      <c r="AF926" s="322"/>
      <c r="AG926" s="322"/>
      <c r="AH926" s="323">
        <v>1</v>
      </c>
      <c r="AI926" s="324"/>
      <c r="AJ926" s="324"/>
      <c r="AK926" s="324"/>
      <c r="AL926" s="325" t="s">
        <v>748</v>
      </c>
      <c r="AM926" s="326"/>
      <c r="AN926" s="326"/>
      <c r="AO926" s="327"/>
      <c r="AP926" s="321" t="s">
        <v>763</v>
      </c>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5" t="s">
        <v>451</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70" t="s">
        <v>467</v>
      </c>
      <c r="AM1098" s="971"/>
      <c r="AN1098" s="97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8"/>
      <c r="E1101" s="277" t="s">
        <v>384</v>
      </c>
      <c r="F1101" s="898"/>
      <c r="G1101" s="898"/>
      <c r="H1101" s="898"/>
      <c r="I1101" s="898"/>
      <c r="J1101" s="277" t="s">
        <v>419</v>
      </c>
      <c r="K1101" s="277"/>
      <c r="L1101" s="277"/>
      <c r="M1101" s="277"/>
      <c r="N1101" s="277"/>
      <c r="O1101" s="277"/>
      <c r="P1101" s="344" t="s">
        <v>27</v>
      </c>
      <c r="Q1101" s="344"/>
      <c r="R1101" s="344"/>
      <c r="S1101" s="344"/>
      <c r="T1101" s="344"/>
      <c r="U1101" s="344"/>
      <c r="V1101" s="344"/>
      <c r="W1101" s="344"/>
      <c r="X1101" s="344"/>
      <c r="Y1101" s="277" t="s">
        <v>421</v>
      </c>
      <c r="Z1101" s="898"/>
      <c r="AA1101" s="898"/>
      <c r="AB1101" s="898"/>
      <c r="AC1101" s="277" t="s">
        <v>367</v>
      </c>
      <c r="AD1101" s="277"/>
      <c r="AE1101" s="277"/>
      <c r="AF1101" s="277"/>
      <c r="AG1101" s="277"/>
      <c r="AH1101" s="344" t="s">
        <v>380</v>
      </c>
      <c r="AI1101" s="345"/>
      <c r="AJ1101" s="345"/>
      <c r="AK1101" s="345"/>
      <c r="AL1101" s="345" t="s">
        <v>21</v>
      </c>
      <c r="AM1101" s="345"/>
      <c r="AN1101" s="345"/>
      <c r="AO1101" s="901"/>
      <c r="AP1101" s="427" t="s">
        <v>452</v>
      </c>
      <c r="AQ1101" s="427"/>
      <c r="AR1101" s="427"/>
      <c r="AS1101" s="427"/>
      <c r="AT1101" s="427"/>
      <c r="AU1101" s="427"/>
      <c r="AV1101" s="427"/>
      <c r="AW1101" s="427"/>
      <c r="AX1101" s="427"/>
    </row>
    <row r="1102" spans="1:50" ht="30" customHeight="1" x14ac:dyDescent="0.15">
      <c r="A1102" s="404">
        <v>1</v>
      </c>
      <c r="B1102" s="404">
        <v>1</v>
      </c>
      <c r="C1102" s="900"/>
      <c r="D1102" s="900"/>
      <c r="E1102" s="261" t="s">
        <v>763</v>
      </c>
      <c r="F1102" s="899"/>
      <c r="G1102" s="899"/>
      <c r="H1102" s="899"/>
      <c r="I1102" s="899"/>
      <c r="J1102" s="419" t="s">
        <v>752</v>
      </c>
      <c r="K1102" s="420"/>
      <c r="L1102" s="420"/>
      <c r="M1102" s="420"/>
      <c r="N1102" s="420"/>
      <c r="O1102" s="420"/>
      <c r="P1102" s="425" t="s">
        <v>752</v>
      </c>
      <c r="Q1102" s="317"/>
      <c r="R1102" s="317"/>
      <c r="S1102" s="317"/>
      <c r="T1102" s="317"/>
      <c r="U1102" s="317"/>
      <c r="V1102" s="317"/>
      <c r="W1102" s="317"/>
      <c r="X1102" s="317"/>
      <c r="Y1102" s="318" t="s">
        <v>755</v>
      </c>
      <c r="Z1102" s="319"/>
      <c r="AA1102" s="319"/>
      <c r="AB1102" s="320"/>
      <c r="AC1102" s="322"/>
      <c r="AD1102" s="322"/>
      <c r="AE1102" s="322"/>
      <c r="AF1102" s="322"/>
      <c r="AG1102" s="322"/>
      <c r="AH1102" s="323" t="s">
        <v>752</v>
      </c>
      <c r="AI1102" s="324"/>
      <c r="AJ1102" s="324"/>
      <c r="AK1102" s="324"/>
      <c r="AL1102" s="325" t="s">
        <v>752</v>
      </c>
      <c r="AM1102" s="326"/>
      <c r="AN1102" s="326"/>
      <c r="AO1102" s="327"/>
      <c r="AP1102" s="321" t="s">
        <v>752</v>
      </c>
      <c r="AQ1102" s="321"/>
      <c r="AR1102" s="321"/>
      <c r="AS1102" s="321"/>
      <c r="AT1102" s="321"/>
      <c r="AU1102" s="321"/>
      <c r="AV1102" s="321"/>
      <c r="AW1102" s="321"/>
      <c r="AX1102" s="321"/>
    </row>
    <row r="1103" spans="1:50" ht="30" hidden="1" customHeight="1" x14ac:dyDescent="0.15">
      <c r="A1103" s="404">
        <v>2</v>
      </c>
      <c r="B1103" s="404">
        <v>1</v>
      </c>
      <c r="C1103" s="900"/>
      <c r="D1103" s="900"/>
      <c r="E1103" s="899"/>
      <c r="F1103" s="899"/>
      <c r="G1103" s="899"/>
      <c r="H1103" s="899"/>
      <c r="I1103" s="899"/>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0"/>
      <c r="D1104" s="900"/>
      <c r="E1104" s="899"/>
      <c r="F1104" s="899"/>
      <c r="G1104" s="899"/>
      <c r="H1104" s="899"/>
      <c r="I1104" s="899"/>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0"/>
      <c r="D1105" s="900"/>
      <c r="E1105" s="899"/>
      <c r="F1105" s="899"/>
      <c r="G1105" s="899"/>
      <c r="H1105" s="899"/>
      <c r="I1105" s="899"/>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0"/>
      <c r="D1106" s="900"/>
      <c r="E1106" s="899"/>
      <c r="F1106" s="899"/>
      <c r="G1106" s="899"/>
      <c r="H1106" s="899"/>
      <c r="I1106" s="899"/>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0"/>
      <c r="D1107" s="900"/>
      <c r="E1107" s="899"/>
      <c r="F1107" s="899"/>
      <c r="G1107" s="899"/>
      <c r="H1107" s="899"/>
      <c r="I1107" s="899"/>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0"/>
      <c r="D1108" s="900"/>
      <c r="E1108" s="899"/>
      <c r="F1108" s="899"/>
      <c r="G1108" s="899"/>
      <c r="H1108" s="899"/>
      <c r="I1108" s="899"/>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0"/>
      <c r="D1109" s="900"/>
      <c r="E1109" s="899"/>
      <c r="F1109" s="899"/>
      <c r="G1109" s="899"/>
      <c r="H1109" s="899"/>
      <c r="I1109" s="899"/>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0"/>
      <c r="D1110" s="900"/>
      <c r="E1110" s="899"/>
      <c r="F1110" s="899"/>
      <c r="G1110" s="899"/>
      <c r="H1110" s="899"/>
      <c r="I1110" s="899"/>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0"/>
      <c r="D1111" s="900"/>
      <c r="E1111" s="899"/>
      <c r="F1111" s="899"/>
      <c r="G1111" s="899"/>
      <c r="H1111" s="899"/>
      <c r="I1111" s="899"/>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0"/>
      <c r="D1112" s="900"/>
      <c r="E1112" s="899"/>
      <c r="F1112" s="899"/>
      <c r="G1112" s="899"/>
      <c r="H1112" s="899"/>
      <c r="I1112" s="899"/>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0"/>
      <c r="D1113" s="900"/>
      <c r="E1113" s="899"/>
      <c r="F1113" s="899"/>
      <c r="G1113" s="899"/>
      <c r="H1113" s="899"/>
      <c r="I1113" s="899"/>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0"/>
      <c r="D1114" s="900"/>
      <c r="E1114" s="899"/>
      <c r="F1114" s="899"/>
      <c r="G1114" s="899"/>
      <c r="H1114" s="899"/>
      <c r="I1114" s="899"/>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0"/>
      <c r="D1115" s="900"/>
      <c r="E1115" s="899"/>
      <c r="F1115" s="899"/>
      <c r="G1115" s="899"/>
      <c r="H1115" s="899"/>
      <c r="I1115" s="899"/>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0"/>
      <c r="D1116" s="900"/>
      <c r="E1116" s="899"/>
      <c r="F1116" s="899"/>
      <c r="G1116" s="899"/>
      <c r="H1116" s="899"/>
      <c r="I1116" s="899"/>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0"/>
      <c r="D1117" s="900"/>
      <c r="E1117" s="899"/>
      <c r="F1117" s="899"/>
      <c r="G1117" s="899"/>
      <c r="H1117" s="899"/>
      <c r="I1117" s="899"/>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0"/>
      <c r="D1118" s="900"/>
      <c r="E1118" s="899"/>
      <c r="F1118" s="899"/>
      <c r="G1118" s="899"/>
      <c r="H1118" s="899"/>
      <c r="I1118" s="899"/>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0"/>
      <c r="D1119" s="900"/>
      <c r="E1119" s="261"/>
      <c r="F1119" s="899"/>
      <c r="G1119" s="899"/>
      <c r="H1119" s="899"/>
      <c r="I1119" s="899"/>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0"/>
      <c r="D1120" s="900"/>
      <c r="E1120" s="899"/>
      <c r="F1120" s="899"/>
      <c r="G1120" s="899"/>
      <c r="H1120" s="899"/>
      <c r="I1120" s="899"/>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0"/>
      <c r="D1121" s="900"/>
      <c r="E1121" s="899"/>
      <c r="F1121" s="899"/>
      <c r="G1121" s="899"/>
      <c r="H1121" s="899"/>
      <c r="I1121" s="899"/>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0"/>
      <c r="D1122" s="900"/>
      <c r="E1122" s="899"/>
      <c r="F1122" s="899"/>
      <c r="G1122" s="899"/>
      <c r="H1122" s="899"/>
      <c r="I1122" s="899"/>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0"/>
      <c r="D1123" s="900"/>
      <c r="E1123" s="899"/>
      <c r="F1123" s="899"/>
      <c r="G1123" s="899"/>
      <c r="H1123" s="899"/>
      <c r="I1123" s="899"/>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0"/>
      <c r="D1124" s="900"/>
      <c r="E1124" s="899"/>
      <c r="F1124" s="899"/>
      <c r="G1124" s="899"/>
      <c r="H1124" s="899"/>
      <c r="I1124" s="899"/>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0"/>
      <c r="D1125" s="900"/>
      <c r="E1125" s="899"/>
      <c r="F1125" s="899"/>
      <c r="G1125" s="899"/>
      <c r="H1125" s="899"/>
      <c r="I1125" s="899"/>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0"/>
      <c r="D1126" s="900"/>
      <c r="E1126" s="899"/>
      <c r="F1126" s="899"/>
      <c r="G1126" s="899"/>
      <c r="H1126" s="899"/>
      <c r="I1126" s="899"/>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0"/>
      <c r="D1127" s="900"/>
      <c r="E1127" s="899"/>
      <c r="F1127" s="899"/>
      <c r="G1127" s="899"/>
      <c r="H1127" s="899"/>
      <c r="I1127" s="899"/>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0"/>
      <c r="D1128" s="900"/>
      <c r="E1128" s="899"/>
      <c r="F1128" s="899"/>
      <c r="G1128" s="899"/>
      <c r="H1128" s="899"/>
      <c r="I1128" s="899"/>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0"/>
      <c r="D1129" s="900"/>
      <c r="E1129" s="899"/>
      <c r="F1129" s="899"/>
      <c r="G1129" s="899"/>
      <c r="H1129" s="899"/>
      <c r="I1129" s="899"/>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0"/>
      <c r="D1130" s="900"/>
      <c r="E1130" s="899"/>
      <c r="F1130" s="899"/>
      <c r="G1130" s="899"/>
      <c r="H1130" s="899"/>
      <c r="I1130" s="899"/>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0"/>
      <c r="D1131" s="900"/>
      <c r="E1131" s="899"/>
      <c r="F1131" s="899"/>
      <c r="G1131" s="899"/>
      <c r="H1131" s="899"/>
      <c r="I1131" s="899"/>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customSheetViews>
    <customSheetView guid="{2F34CA5E-D6BD-422E-AED2-93BFD2C9F3D1}" scale="90" showPageBreaks="1" fitToPage="1" printArea="1" hiddenRows="1" view="pageBreakPreview" topLeftCell="A834">
      <selection activeCell="AP852" sqref="AP852:AX852"/>
      <rowBreaks count="4" manualBreakCount="4">
        <brk id="43" max="49" man="1"/>
        <brk id="699" max="49" man="1"/>
        <brk id="718" max="49" man="1"/>
        <brk id="735"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B451006B-30E1-4C4F-9D6D-263616CFB259}" scale="90" showPageBreaks="1" fitToPage="1" printArea="1" hiddenRows="1" view="pageBreakPreview" topLeftCell="A1101">
      <selection activeCell="AL1120" sqref="AL1120:AO1120"/>
      <rowBreaks count="4" manualBreakCount="4">
        <brk id="43" max="49" man="1"/>
        <brk id="699" max="49" man="1"/>
        <brk id="718" max="49" man="1"/>
        <brk id="735" max="49"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09">
      <formula>IF(RIGHT(TEXT(P14,"0.#"),1)=".",FALSE,TRUE)</formula>
    </cfRule>
    <cfRule type="expression" dxfId="2800" priority="14010">
      <formula>IF(RIGHT(TEXT(P14,"0.#"),1)=".",TRUE,FALSE)</formula>
    </cfRule>
  </conditionalFormatting>
  <conditionalFormatting sqref="AE32">
    <cfRule type="expression" dxfId="2799" priority="13999">
      <formula>IF(RIGHT(TEXT(AE32,"0.#"),1)=".",FALSE,TRUE)</formula>
    </cfRule>
    <cfRule type="expression" dxfId="2798" priority="14000">
      <formula>IF(RIGHT(TEXT(AE32,"0.#"),1)=".",TRUE,FALSE)</formula>
    </cfRule>
  </conditionalFormatting>
  <conditionalFormatting sqref="P18:AX18">
    <cfRule type="expression" dxfId="2797" priority="13885">
      <formula>IF(RIGHT(TEXT(P18,"0.#"),1)=".",FALSE,TRUE)</formula>
    </cfRule>
    <cfRule type="expression" dxfId="2796" priority="13886">
      <formula>IF(RIGHT(TEXT(P18,"0.#"),1)=".",TRUE,FALSE)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5: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783">
    <cfRule type="expression" dxfId="705" priority="5">
      <formula>IF(RIGHT(TEXT(Y783,"0.#"),1)=".",FALSE,TRUE)</formula>
    </cfRule>
    <cfRule type="expression" dxfId="704" priority="6">
      <formula>IF(RIGHT(TEXT(Y783,"0.#"),1)=".",TRUE,FALSE)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3"/>
  <headerFooter differentFirst="1" alignWithMargins="0"/>
  <rowBreaks count="5" manualBreakCount="5">
    <brk id="79" max="49" man="1"/>
    <brk id="89" max="49" man="1"/>
    <brk id="704" max="49" man="1"/>
    <brk id="735" max="49" man="1"/>
    <brk id="791" max="49" man="1"/>
  </rowBreaks>
  <ignoredErrors>
    <ignoredError sqref="K739 N739 P739 T739 W739 Z739 AB739 AF739 AI739 AL739 AN739 P29 W29" unlockedFormula="1"/>
  </ignoredErrors>
  <drawing r:id="rId4"/>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569</v>
      </c>
      <c r="C2" s="13" t="str">
        <f>IF(B2="","",A2)</f>
        <v>医療分野の研究開発関連</v>
      </c>
      <c r="D2" s="13" t="str">
        <f>IF(C2="","",IF(D1&lt;&gt;"",CONCATENATE(D1,"、",C2),C2))</f>
        <v>医療分野の研究開発関連</v>
      </c>
      <c r="F2" s="12" t="s">
        <v>188</v>
      </c>
      <c r="G2" s="17" t="s">
        <v>569</v>
      </c>
      <c r="H2" s="13" t="str">
        <f>IF(G2="","",F2)</f>
        <v>一般会計</v>
      </c>
      <c r="I2" s="13" t="str">
        <f>IF(H2="","",IF(I1&lt;&gt;"",CONCATENATE(I1,"、",H2),H2))</f>
        <v>一般会計</v>
      </c>
      <c r="K2" s="14" t="s">
        <v>221</v>
      </c>
      <c r="L2" s="15" t="s">
        <v>569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569</v>
      </c>
      <c r="M3" s="13" t="str">
        <f t="shared" ref="M3:M11" si="2">IF(L3="","",K3)</f>
        <v>文教及び科学振興</v>
      </c>
      <c r="N3" s="13" t="str">
        <f>IF(M3="",N2,IF(N2&lt;&gt;"",CONCATENATE(N2,"、",M3),M3))</f>
        <v>社会保障、文教及び科学振興</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社会保障、文教及び科学振興</v>
      </c>
      <c r="O4" s="13"/>
      <c r="P4" s="12" t="s">
        <v>192</v>
      </c>
      <c r="Q4" s="17" t="s">
        <v>569</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社会保障、文教及び科学振興</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569</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社会保障、文教及び科学振興</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社会保障、文教及び科学振興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社会保障、文教及び科学振興</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社会保障、文教及び科学振興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社会保障、文教及び科学振興</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社会保障、文教及び科学振興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社会保障、文教及び科学振興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customSheetViews>
    <customSheetView guid="{2F34CA5E-D6BD-422E-AED2-93BFD2C9F3D1}" scale="115" hiddenColumns="1">
      <selection activeCell="L15" sqref="L15"/>
      <pageMargins left="0.7" right="0.7" top="0.75" bottom="0.75" header="0.3" footer="0.3"/>
      <pageSetup paperSize="9" orientation="portrait" r:id="rId1"/>
    </customSheetView>
    <customSheetView guid="{B451006B-30E1-4C4F-9D6D-263616CFB259}" scale="115" hiddenColumns="1">
      <selection activeCell="L15" sqref="L15"/>
      <pageMargins left="0.7" right="0.7" top="0.75" bottom="0.75" header="0.3" footer="0.3"/>
      <pageSetup paperSize="9" orientation="portrait" r:id="rId2"/>
    </customSheetView>
  </customSheetViews>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17"/>
      <c r="Z2" s="412"/>
      <c r="AA2" s="413"/>
      <c r="AB2" s="1021" t="s">
        <v>11</v>
      </c>
      <c r="AC2" s="1022"/>
      <c r="AD2" s="1023"/>
      <c r="AE2" s="1009" t="s">
        <v>555</v>
      </c>
      <c r="AF2" s="1009"/>
      <c r="AG2" s="1009"/>
      <c r="AH2" s="1009"/>
      <c r="AI2" s="1009" t="s">
        <v>552</v>
      </c>
      <c r="AJ2" s="1009"/>
      <c r="AK2" s="1009"/>
      <c r="AL2" s="1009"/>
      <c r="AM2" s="1009" t="s">
        <v>526</v>
      </c>
      <c r="AN2" s="1009"/>
      <c r="AO2" s="1009"/>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8"/>
      <c r="Z3" s="1019"/>
      <c r="AA3" s="1020"/>
      <c r="AB3" s="1024"/>
      <c r="AC3" s="1025"/>
      <c r="AD3" s="102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27"/>
      <c r="I4" s="1027"/>
      <c r="J4" s="1027"/>
      <c r="K4" s="1027"/>
      <c r="L4" s="1027"/>
      <c r="M4" s="1027"/>
      <c r="N4" s="1027"/>
      <c r="O4" s="1028"/>
      <c r="P4" s="161"/>
      <c r="Q4" s="1035"/>
      <c r="R4" s="1035"/>
      <c r="S4" s="1035"/>
      <c r="T4" s="1035"/>
      <c r="U4" s="1035"/>
      <c r="V4" s="1035"/>
      <c r="W4" s="1035"/>
      <c r="X4" s="1036"/>
      <c r="Y4" s="1013" t="s">
        <v>12</v>
      </c>
      <c r="Z4" s="1014"/>
      <c r="AA4" s="1015"/>
      <c r="AB4" s="551"/>
      <c r="AC4" s="1016"/>
      <c r="AD4" s="101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9"/>
      <c r="H5" s="1030"/>
      <c r="I5" s="1030"/>
      <c r="J5" s="1030"/>
      <c r="K5" s="1030"/>
      <c r="L5" s="1030"/>
      <c r="M5" s="1030"/>
      <c r="N5" s="1030"/>
      <c r="O5" s="1031"/>
      <c r="P5" s="1037"/>
      <c r="Q5" s="1037"/>
      <c r="R5" s="1037"/>
      <c r="S5" s="1037"/>
      <c r="T5" s="1037"/>
      <c r="U5" s="1037"/>
      <c r="V5" s="1037"/>
      <c r="W5" s="1037"/>
      <c r="X5" s="1038"/>
      <c r="Y5" s="303" t="s">
        <v>54</v>
      </c>
      <c r="Z5" s="1010"/>
      <c r="AA5" s="1011"/>
      <c r="AB5" s="522"/>
      <c r="AC5" s="1012"/>
      <c r="AD5" s="101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32"/>
      <c r="H6" s="1033"/>
      <c r="I6" s="1033"/>
      <c r="J6" s="1033"/>
      <c r="K6" s="1033"/>
      <c r="L6" s="1033"/>
      <c r="M6" s="1033"/>
      <c r="N6" s="1033"/>
      <c r="O6" s="1034"/>
      <c r="P6" s="1039"/>
      <c r="Q6" s="1039"/>
      <c r="R6" s="1039"/>
      <c r="S6" s="1039"/>
      <c r="T6" s="1039"/>
      <c r="U6" s="1039"/>
      <c r="V6" s="1039"/>
      <c r="W6" s="1039"/>
      <c r="X6" s="1040"/>
      <c r="Y6" s="1041" t="s">
        <v>13</v>
      </c>
      <c r="Z6" s="1010"/>
      <c r="AA6" s="1011"/>
      <c r="AB6" s="461" t="s">
        <v>301</v>
      </c>
      <c r="AC6" s="1042"/>
      <c r="AD6" s="104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7" t="s">
        <v>504</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2" t="s">
        <v>472</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17"/>
      <c r="Z9" s="412"/>
      <c r="AA9" s="413"/>
      <c r="AB9" s="1021" t="s">
        <v>11</v>
      </c>
      <c r="AC9" s="1022"/>
      <c r="AD9" s="1023"/>
      <c r="AE9" s="1009" t="s">
        <v>556</v>
      </c>
      <c r="AF9" s="1009"/>
      <c r="AG9" s="1009"/>
      <c r="AH9" s="1009"/>
      <c r="AI9" s="1009" t="s">
        <v>552</v>
      </c>
      <c r="AJ9" s="1009"/>
      <c r="AK9" s="1009"/>
      <c r="AL9" s="1009"/>
      <c r="AM9" s="1009" t="s">
        <v>526</v>
      </c>
      <c r="AN9" s="1009"/>
      <c r="AO9" s="1009"/>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8"/>
      <c r="Z10" s="1019"/>
      <c r="AA10" s="1020"/>
      <c r="AB10" s="1024"/>
      <c r="AC10" s="1025"/>
      <c r="AD10" s="102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27"/>
      <c r="I11" s="1027"/>
      <c r="J11" s="1027"/>
      <c r="K11" s="1027"/>
      <c r="L11" s="1027"/>
      <c r="M11" s="1027"/>
      <c r="N11" s="1027"/>
      <c r="O11" s="1028"/>
      <c r="P11" s="161"/>
      <c r="Q11" s="1035"/>
      <c r="R11" s="1035"/>
      <c r="S11" s="1035"/>
      <c r="T11" s="1035"/>
      <c r="U11" s="1035"/>
      <c r="V11" s="1035"/>
      <c r="W11" s="1035"/>
      <c r="X11" s="1036"/>
      <c r="Y11" s="1013" t="s">
        <v>12</v>
      </c>
      <c r="Z11" s="1014"/>
      <c r="AA11" s="1015"/>
      <c r="AB11" s="551"/>
      <c r="AC11" s="1016"/>
      <c r="AD11" s="101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9"/>
      <c r="H12" s="1030"/>
      <c r="I12" s="1030"/>
      <c r="J12" s="1030"/>
      <c r="K12" s="1030"/>
      <c r="L12" s="1030"/>
      <c r="M12" s="1030"/>
      <c r="N12" s="1030"/>
      <c r="O12" s="1031"/>
      <c r="P12" s="1037"/>
      <c r="Q12" s="1037"/>
      <c r="R12" s="1037"/>
      <c r="S12" s="1037"/>
      <c r="T12" s="1037"/>
      <c r="U12" s="1037"/>
      <c r="V12" s="1037"/>
      <c r="W12" s="1037"/>
      <c r="X12" s="1038"/>
      <c r="Y12" s="303" t="s">
        <v>54</v>
      </c>
      <c r="Z12" s="1010"/>
      <c r="AA12" s="1011"/>
      <c r="AB12" s="522"/>
      <c r="AC12" s="1012"/>
      <c r="AD12" s="101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1" t="s">
        <v>301</v>
      </c>
      <c r="AC13" s="1042"/>
      <c r="AD13" s="104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7" t="s">
        <v>504</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2" t="s">
        <v>472</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17"/>
      <c r="Z16" s="412"/>
      <c r="AA16" s="413"/>
      <c r="AB16" s="1021" t="s">
        <v>11</v>
      </c>
      <c r="AC16" s="1022"/>
      <c r="AD16" s="1023"/>
      <c r="AE16" s="1009" t="s">
        <v>555</v>
      </c>
      <c r="AF16" s="1009"/>
      <c r="AG16" s="1009"/>
      <c r="AH16" s="1009"/>
      <c r="AI16" s="1009" t="s">
        <v>553</v>
      </c>
      <c r="AJ16" s="1009"/>
      <c r="AK16" s="1009"/>
      <c r="AL16" s="1009"/>
      <c r="AM16" s="1009" t="s">
        <v>526</v>
      </c>
      <c r="AN16" s="1009"/>
      <c r="AO16" s="1009"/>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8"/>
      <c r="Z17" s="1019"/>
      <c r="AA17" s="1020"/>
      <c r="AB17" s="1024"/>
      <c r="AC17" s="1025"/>
      <c r="AD17" s="102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27"/>
      <c r="I18" s="1027"/>
      <c r="J18" s="1027"/>
      <c r="K18" s="1027"/>
      <c r="L18" s="1027"/>
      <c r="M18" s="1027"/>
      <c r="N18" s="1027"/>
      <c r="O18" s="1028"/>
      <c r="P18" s="161"/>
      <c r="Q18" s="1035"/>
      <c r="R18" s="1035"/>
      <c r="S18" s="1035"/>
      <c r="T18" s="1035"/>
      <c r="U18" s="1035"/>
      <c r="V18" s="1035"/>
      <c r="W18" s="1035"/>
      <c r="X18" s="1036"/>
      <c r="Y18" s="1013" t="s">
        <v>12</v>
      </c>
      <c r="Z18" s="1014"/>
      <c r="AA18" s="1015"/>
      <c r="AB18" s="551"/>
      <c r="AC18" s="1016"/>
      <c r="AD18" s="101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9"/>
      <c r="H19" s="1030"/>
      <c r="I19" s="1030"/>
      <c r="J19" s="1030"/>
      <c r="K19" s="1030"/>
      <c r="L19" s="1030"/>
      <c r="M19" s="1030"/>
      <c r="N19" s="1030"/>
      <c r="O19" s="1031"/>
      <c r="P19" s="1037"/>
      <c r="Q19" s="1037"/>
      <c r="R19" s="1037"/>
      <c r="S19" s="1037"/>
      <c r="T19" s="1037"/>
      <c r="U19" s="1037"/>
      <c r="V19" s="1037"/>
      <c r="W19" s="1037"/>
      <c r="X19" s="1038"/>
      <c r="Y19" s="303" t="s">
        <v>54</v>
      </c>
      <c r="Z19" s="1010"/>
      <c r="AA19" s="1011"/>
      <c r="AB19" s="522"/>
      <c r="AC19" s="1012"/>
      <c r="AD19" s="101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1" t="s">
        <v>301</v>
      </c>
      <c r="AC20" s="1042"/>
      <c r="AD20" s="104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7" t="s">
        <v>504</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2" t="s">
        <v>472</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17"/>
      <c r="Z23" s="412"/>
      <c r="AA23" s="413"/>
      <c r="AB23" s="1021" t="s">
        <v>11</v>
      </c>
      <c r="AC23" s="1022"/>
      <c r="AD23" s="1023"/>
      <c r="AE23" s="1009" t="s">
        <v>557</v>
      </c>
      <c r="AF23" s="1009"/>
      <c r="AG23" s="1009"/>
      <c r="AH23" s="1009"/>
      <c r="AI23" s="1009" t="s">
        <v>552</v>
      </c>
      <c r="AJ23" s="1009"/>
      <c r="AK23" s="1009"/>
      <c r="AL23" s="1009"/>
      <c r="AM23" s="1009" t="s">
        <v>526</v>
      </c>
      <c r="AN23" s="1009"/>
      <c r="AO23" s="1009"/>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8"/>
      <c r="Z24" s="1019"/>
      <c r="AA24" s="1020"/>
      <c r="AB24" s="1024"/>
      <c r="AC24" s="1025"/>
      <c r="AD24" s="102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27"/>
      <c r="I25" s="1027"/>
      <c r="J25" s="1027"/>
      <c r="K25" s="1027"/>
      <c r="L25" s="1027"/>
      <c r="M25" s="1027"/>
      <c r="N25" s="1027"/>
      <c r="O25" s="1028"/>
      <c r="P25" s="161"/>
      <c r="Q25" s="1035"/>
      <c r="R25" s="1035"/>
      <c r="S25" s="1035"/>
      <c r="T25" s="1035"/>
      <c r="U25" s="1035"/>
      <c r="V25" s="1035"/>
      <c r="W25" s="1035"/>
      <c r="X25" s="1036"/>
      <c r="Y25" s="1013" t="s">
        <v>12</v>
      </c>
      <c r="Z25" s="1014"/>
      <c r="AA25" s="1015"/>
      <c r="AB25" s="551"/>
      <c r="AC25" s="1016"/>
      <c r="AD25" s="101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9"/>
      <c r="H26" s="1030"/>
      <c r="I26" s="1030"/>
      <c r="J26" s="1030"/>
      <c r="K26" s="1030"/>
      <c r="L26" s="1030"/>
      <c r="M26" s="1030"/>
      <c r="N26" s="1030"/>
      <c r="O26" s="1031"/>
      <c r="P26" s="1037"/>
      <c r="Q26" s="1037"/>
      <c r="R26" s="1037"/>
      <c r="S26" s="1037"/>
      <c r="T26" s="1037"/>
      <c r="U26" s="1037"/>
      <c r="V26" s="1037"/>
      <c r="W26" s="1037"/>
      <c r="X26" s="1038"/>
      <c r="Y26" s="303" t="s">
        <v>54</v>
      </c>
      <c r="Z26" s="1010"/>
      <c r="AA26" s="1011"/>
      <c r="AB26" s="522"/>
      <c r="AC26" s="1012"/>
      <c r="AD26" s="101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1" t="s">
        <v>301</v>
      </c>
      <c r="AC27" s="1042"/>
      <c r="AD27" s="104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7" t="s">
        <v>504</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2" t="s">
        <v>472</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17"/>
      <c r="Z30" s="412"/>
      <c r="AA30" s="413"/>
      <c r="AB30" s="1021" t="s">
        <v>11</v>
      </c>
      <c r="AC30" s="1022"/>
      <c r="AD30" s="1023"/>
      <c r="AE30" s="1009" t="s">
        <v>555</v>
      </c>
      <c r="AF30" s="1009"/>
      <c r="AG30" s="1009"/>
      <c r="AH30" s="1009"/>
      <c r="AI30" s="1009" t="s">
        <v>552</v>
      </c>
      <c r="AJ30" s="1009"/>
      <c r="AK30" s="1009"/>
      <c r="AL30" s="1009"/>
      <c r="AM30" s="1009" t="s">
        <v>550</v>
      </c>
      <c r="AN30" s="1009"/>
      <c r="AO30" s="1009"/>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8"/>
      <c r="Z31" s="1019"/>
      <c r="AA31" s="1020"/>
      <c r="AB31" s="1024"/>
      <c r="AC31" s="1025"/>
      <c r="AD31" s="102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27"/>
      <c r="I32" s="1027"/>
      <c r="J32" s="1027"/>
      <c r="K32" s="1027"/>
      <c r="L32" s="1027"/>
      <c r="M32" s="1027"/>
      <c r="N32" s="1027"/>
      <c r="O32" s="1028"/>
      <c r="P32" s="161"/>
      <c r="Q32" s="1035"/>
      <c r="R32" s="1035"/>
      <c r="S32" s="1035"/>
      <c r="T32" s="1035"/>
      <c r="U32" s="1035"/>
      <c r="V32" s="1035"/>
      <c r="W32" s="1035"/>
      <c r="X32" s="1036"/>
      <c r="Y32" s="1013" t="s">
        <v>12</v>
      </c>
      <c r="Z32" s="1014"/>
      <c r="AA32" s="1015"/>
      <c r="AB32" s="551"/>
      <c r="AC32" s="1016"/>
      <c r="AD32" s="101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9"/>
      <c r="H33" s="1030"/>
      <c r="I33" s="1030"/>
      <c r="J33" s="1030"/>
      <c r="K33" s="1030"/>
      <c r="L33" s="1030"/>
      <c r="M33" s="1030"/>
      <c r="N33" s="1030"/>
      <c r="O33" s="1031"/>
      <c r="P33" s="1037"/>
      <c r="Q33" s="1037"/>
      <c r="R33" s="1037"/>
      <c r="S33" s="1037"/>
      <c r="T33" s="1037"/>
      <c r="U33" s="1037"/>
      <c r="V33" s="1037"/>
      <c r="W33" s="1037"/>
      <c r="X33" s="1038"/>
      <c r="Y33" s="303" t="s">
        <v>54</v>
      </c>
      <c r="Z33" s="1010"/>
      <c r="AA33" s="1011"/>
      <c r="AB33" s="522"/>
      <c r="AC33" s="1012"/>
      <c r="AD33" s="101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1" t="s">
        <v>301</v>
      </c>
      <c r="AC34" s="1042"/>
      <c r="AD34" s="104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7" t="s">
        <v>504</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2" t="s">
        <v>472</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17"/>
      <c r="Z37" s="412"/>
      <c r="AA37" s="413"/>
      <c r="AB37" s="1021" t="s">
        <v>11</v>
      </c>
      <c r="AC37" s="1022"/>
      <c r="AD37" s="1023"/>
      <c r="AE37" s="1009" t="s">
        <v>557</v>
      </c>
      <c r="AF37" s="1009"/>
      <c r="AG37" s="1009"/>
      <c r="AH37" s="1009"/>
      <c r="AI37" s="1009" t="s">
        <v>554</v>
      </c>
      <c r="AJ37" s="1009"/>
      <c r="AK37" s="1009"/>
      <c r="AL37" s="1009"/>
      <c r="AM37" s="1009" t="s">
        <v>551</v>
      </c>
      <c r="AN37" s="1009"/>
      <c r="AO37" s="1009"/>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8"/>
      <c r="Z38" s="1019"/>
      <c r="AA38" s="1020"/>
      <c r="AB38" s="1024"/>
      <c r="AC38" s="1025"/>
      <c r="AD38" s="102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27"/>
      <c r="I39" s="1027"/>
      <c r="J39" s="1027"/>
      <c r="K39" s="1027"/>
      <c r="L39" s="1027"/>
      <c r="M39" s="1027"/>
      <c r="N39" s="1027"/>
      <c r="O39" s="1028"/>
      <c r="P39" s="161"/>
      <c r="Q39" s="1035"/>
      <c r="R39" s="1035"/>
      <c r="S39" s="1035"/>
      <c r="T39" s="1035"/>
      <c r="U39" s="1035"/>
      <c r="V39" s="1035"/>
      <c r="W39" s="1035"/>
      <c r="X39" s="1036"/>
      <c r="Y39" s="1013" t="s">
        <v>12</v>
      </c>
      <c r="Z39" s="1014"/>
      <c r="AA39" s="1015"/>
      <c r="AB39" s="551"/>
      <c r="AC39" s="1016"/>
      <c r="AD39" s="101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9"/>
      <c r="H40" s="1030"/>
      <c r="I40" s="1030"/>
      <c r="J40" s="1030"/>
      <c r="K40" s="1030"/>
      <c r="L40" s="1030"/>
      <c r="M40" s="1030"/>
      <c r="N40" s="1030"/>
      <c r="O40" s="1031"/>
      <c r="P40" s="1037"/>
      <c r="Q40" s="1037"/>
      <c r="R40" s="1037"/>
      <c r="S40" s="1037"/>
      <c r="T40" s="1037"/>
      <c r="U40" s="1037"/>
      <c r="V40" s="1037"/>
      <c r="W40" s="1037"/>
      <c r="X40" s="1038"/>
      <c r="Y40" s="303" t="s">
        <v>54</v>
      </c>
      <c r="Z40" s="1010"/>
      <c r="AA40" s="1011"/>
      <c r="AB40" s="522"/>
      <c r="AC40" s="1012"/>
      <c r="AD40" s="101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1" t="s">
        <v>301</v>
      </c>
      <c r="AC41" s="1042"/>
      <c r="AD41" s="104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7" t="s">
        <v>504</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2" t="s">
        <v>472</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17"/>
      <c r="Z44" s="412"/>
      <c r="AA44" s="413"/>
      <c r="AB44" s="1021" t="s">
        <v>11</v>
      </c>
      <c r="AC44" s="1022"/>
      <c r="AD44" s="1023"/>
      <c r="AE44" s="1009" t="s">
        <v>555</v>
      </c>
      <c r="AF44" s="1009"/>
      <c r="AG44" s="1009"/>
      <c r="AH44" s="1009"/>
      <c r="AI44" s="1009" t="s">
        <v>552</v>
      </c>
      <c r="AJ44" s="1009"/>
      <c r="AK44" s="1009"/>
      <c r="AL44" s="1009"/>
      <c r="AM44" s="1009" t="s">
        <v>526</v>
      </c>
      <c r="AN44" s="1009"/>
      <c r="AO44" s="1009"/>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8"/>
      <c r="Z45" s="1019"/>
      <c r="AA45" s="1020"/>
      <c r="AB45" s="1024"/>
      <c r="AC45" s="1025"/>
      <c r="AD45" s="102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27"/>
      <c r="I46" s="1027"/>
      <c r="J46" s="1027"/>
      <c r="K46" s="1027"/>
      <c r="L46" s="1027"/>
      <c r="M46" s="1027"/>
      <c r="N46" s="1027"/>
      <c r="O46" s="1028"/>
      <c r="P46" s="161"/>
      <c r="Q46" s="1035"/>
      <c r="R46" s="1035"/>
      <c r="S46" s="1035"/>
      <c r="T46" s="1035"/>
      <c r="U46" s="1035"/>
      <c r="V46" s="1035"/>
      <c r="W46" s="1035"/>
      <c r="X46" s="1036"/>
      <c r="Y46" s="1013" t="s">
        <v>12</v>
      </c>
      <c r="Z46" s="1014"/>
      <c r="AA46" s="1015"/>
      <c r="AB46" s="551"/>
      <c r="AC46" s="1016"/>
      <c r="AD46" s="101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9"/>
      <c r="H47" s="1030"/>
      <c r="I47" s="1030"/>
      <c r="J47" s="1030"/>
      <c r="K47" s="1030"/>
      <c r="L47" s="1030"/>
      <c r="M47" s="1030"/>
      <c r="N47" s="1030"/>
      <c r="O47" s="1031"/>
      <c r="P47" s="1037"/>
      <c r="Q47" s="1037"/>
      <c r="R47" s="1037"/>
      <c r="S47" s="1037"/>
      <c r="T47" s="1037"/>
      <c r="U47" s="1037"/>
      <c r="V47" s="1037"/>
      <c r="W47" s="1037"/>
      <c r="X47" s="1038"/>
      <c r="Y47" s="303" t="s">
        <v>54</v>
      </c>
      <c r="Z47" s="1010"/>
      <c r="AA47" s="1011"/>
      <c r="AB47" s="522"/>
      <c r="AC47" s="1012"/>
      <c r="AD47" s="101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1" t="s">
        <v>301</v>
      </c>
      <c r="AC48" s="1042"/>
      <c r="AD48" s="104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7" t="s">
        <v>504</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2" t="s">
        <v>472</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17"/>
      <c r="Z51" s="412"/>
      <c r="AA51" s="413"/>
      <c r="AB51" s="458" t="s">
        <v>11</v>
      </c>
      <c r="AC51" s="1022"/>
      <c r="AD51" s="1023"/>
      <c r="AE51" s="1009" t="s">
        <v>555</v>
      </c>
      <c r="AF51" s="1009"/>
      <c r="AG51" s="1009"/>
      <c r="AH51" s="1009"/>
      <c r="AI51" s="1009" t="s">
        <v>552</v>
      </c>
      <c r="AJ51" s="1009"/>
      <c r="AK51" s="1009"/>
      <c r="AL51" s="1009"/>
      <c r="AM51" s="1009" t="s">
        <v>526</v>
      </c>
      <c r="AN51" s="1009"/>
      <c r="AO51" s="1009"/>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8"/>
      <c r="Z52" s="1019"/>
      <c r="AA52" s="1020"/>
      <c r="AB52" s="1024"/>
      <c r="AC52" s="1025"/>
      <c r="AD52" s="102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27"/>
      <c r="I53" s="1027"/>
      <c r="J53" s="1027"/>
      <c r="K53" s="1027"/>
      <c r="L53" s="1027"/>
      <c r="M53" s="1027"/>
      <c r="N53" s="1027"/>
      <c r="O53" s="1028"/>
      <c r="P53" s="161"/>
      <c r="Q53" s="1035"/>
      <c r="R53" s="1035"/>
      <c r="S53" s="1035"/>
      <c r="T53" s="1035"/>
      <c r="U53" s="1035"/>
      <c r="V53" s="1035"/>
      <c r="W53" s="1035"/>
      <c r="X53" s="1036"/>
      <c r="Y53" s="1013" t="s">
        <v>12</v>
      </c>
      <c r="Z53" s="1014"/>
      <c r="AA53" s="1015"/>
      <c r="AB53" s="551"/>
      <c r="AC53" s="1016"/>
      <c r="AD53" s="101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9"/>
      <c r="H54" s="1030"/>
      <c r="I54" s="1030"/>
      <c r="J54" s="1030"/>
      <c r="K54" s="1030"/>
      <c r="L54" s="1030"/>
      <c r="M54" s="1030"/>
      <c r="N54" s="1030"/>
      <c r="O54" s="1031"/>
      <c r="P54" s="1037"/>
      <c r="Q54" s="1037"/>
      <c r="R54" s="1037"/>
      <c r="S54" s="1037"/>
      <c r="T54" s="1037"/>
      <c r="U54" s="1037"/>
      <c r="V54" s="1037"/>
      <c r="W54" s="1037"/>
      <c r="X54" s="1038"/>
      <c r="Y54" s="303" t="s">
        <v>54</v>
      </c>
      <c r="Z54" s="1010"/>
      <c r="AA54" s="1011"/>
      <c r="AB54" s="522"/>
      <c r="AC54" s="1012"/>
      <c r="AD54" s="101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1" t="s">
        <v>301</v>
      </c>
      <c r="AC55" s="1042"/>
      <c r="AD55" s="104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7" t="s">
        <v>504</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2" t="s">
        <v>472</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17"/>
      <c r="Z58" s="412"/>
      <c r="AA58" s="413"/>
      <c r="AB58" s="1021" t="s">
        <v>11</v>
      </c>
      <c r="AC58" s="1022"/>
      <c r="AD58" s="1023"/>
      <c r="AE58" s="1009" t="s">
        <v>555</v>
      </c>
      <c r="AF58" s="1009"/>
      <c r="AG58" s="1009"/>
      <c r="AH58" s="1009"/>
      <c r="AI58" s="1009" t="s">
        <v>552</v>
      </c>
      <c r="AJ58" s="1009"/>
      <c r="AK58" s="1009"/>
      <c r="AL58" s="1009"/>
      <c r="AM58" s="1009" t="s">
        <v>526</v>
      </c>
      <c r="AN58" s="1009"/>
      <c r="AO58" s="1009"/>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8"/>
      <c r="Z59" s="1019"/>
      <c r="AA59" s="1020"/>
      <c r="AB59" s="1024"/>
      <c r="AC59" s="1025"/>
      <c r="AD59" s="102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27"/>
      <c r="I60" s="1027"/>
      <c r="J60" s="1027"/>
      <c r="K60" s="1027"/>
      <c r="L60" s="1027"/>
      <c r="M60" s="1027"/>
      <c r="N60" s="1027"/>
      <c r="O60" s="1028"/>
      <c r="P60" s="161"/>
      <c r="Q60" s="1035"/>
      <c r="R60" s="1035"/>
      <c r="S60" s="1035"/>
      <c r="T60" s="1035"/>
      <c r="U60" s="1035"/>
      <c r="V60" s="1035"/>
      <c r="W60" s="1035"/>
      <c r="X60" s="1036"/>
      <c r="Y60" s="1013" t="s">
        <v>12</v>
      </c>
      <c r="Z60" s="1014"/>
      <c r="AA60" s="1015"/>
      <c r="AB60" s="551"/>
      <c r="AC60" s="1016"/>
      <c r="AD60" s="101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9"/>
      <c r="H61" s="1030"/>
      <c r="I61" s="1030"/>
      <c r="J61" s="1030"/>
      <c r="K61" s="1030"/>
      <c r="L61" s="1030"/>
      <c r="M61" s="1030"/>
      <c r="N61" s="1030"/>
      <c r="O61" s="1031"/>
      <c r="P61" s="1037"/>
      <c r="Q61" s="1037"/>
      <c r="R61" s="1037"/>
      <c r="S61" s="1037"/>
      <c r="T61" s="1037"/>
      <c r="U61" s="1037"/>
      <c r="V61" s="1037"/>
      <c r="W61" s="1037"/>
      <c r="X61" s="1038"/>
      <c r="Y61" s="303" t="s">
        <v>54</v>
      </c>
      <c r="Z61" s="1010"/>
      <c r="AA61" s="1011"/>
      <c r="AB61" s="522"/>
      <c r="AC61" s="1012"/>
      <c r="AD61" s="101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1" t="s">
        <v>301</v>
      </c>
      <c r="AC62" s="1042"/>
      <c r="AD62" s="104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7" t="s">
        <v>504</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2" t="s">
        <v>472</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17"/>
      <c r="Z65" s="412"/>
      <c r="AA65" s="413"/>
      <c r="AB65" s="1021" t="s">
        <v>11</v>
      </c>
      <c r="AC65" s="1022"/>
      <c r="AD65" s="1023"/>
      <c r="AE65" s="1009" t="s">
        <v>555</v>
      </c>
      <c r="AF65" s="1009"/>
      <c r="AG65" s="1009"/>
      <c r="AH65" s="1009"/>
      <c r="AI65" s="1009" t="s">
        <v>552</v>
      </c>
      <c r="AJ65" s="1009"/>
      <c r="AK65" s="1009"/>
      <c r="AL65" s="1009"/>
      <c r="AM65" s="1009" t="s">
        <v>526</v>
      </c>
      <c r="AN65" s="1009"/>
      <c r="AO65" s="1009"/>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8"/>
      <c r="Z66" s="1019"/>
      <c r="AA66" s="1020"/>
      <c r="AB66" s="1024"/>
      <c r="AC66" s="1025"/>
      <c r="AD66" s="102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27"/>
      <c r="I67" s="1027"/>
      <c r="J67" s="1027"/>
      <c r="K67" s="1027"/>
      <c r="L67" s="1027"/>
      <c r="M67" s="1027"/>
      <c r="N67" s="1027"/>
      <c r="O67" s="1028"/>
      <c r="P67" s="161"/>
      <c r="Q67" s="1035"/>
      <c r="R67" s="1035"/>
      <c r="S67" s="1035"/>
      <c r="T67" s="1035"/>
      <c r="U67" s="1035"/>
      <c r="V67" s="1035"/>
      <c r="W67" s="1035"/>
      <c r="X67" s="1036"/>
      <c r="Y67" s="1013" t="s">
        <v>12</v>
      </c>
      <c r="Z67" s="1014"/>
      <c r="AA67" s="1015"/>
      <c r="AB67" s="551"/>
      <c r="AC67" s="1016"/>
      <c r="AD67" s="101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9"/>
      <c r="H68" s="1030"/>
      <c r="I68" s="1030"/>
      <c r="J68" s="1030"/>
      <c r="K68" s="1030"/>
      <c r="L68" s="1030"/>
      <c r="M68" s="1030"/>
      <c r="N68" s="1030"/>
      <c r="O68" s="1031"/>
      <c r="P68" s="1037"/>
      <c r="Q68" s="1037"/>
      <c r="R68" s="1037"/>
      <c r="S68" s="1037"/>
      <c r="T68" s="1037"/>
      <c r="U68" s="1037"/>
      <c r="V68" s="1037"/>
      <c r="W68" s="1037"/>
      <c r="X68" s="1038"/>
      <c r="Y68" s="303" t="s">
        <v>54</v>
      </c>
      <c r="Z68" s="1010"/>
      <c r="AA68" s="1011"/>
      <c r="AB68" s="522"/>
      <c r="AC68" s="1012"/>
      <c r="AD68" s="101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32"/>
      <c r="H69" s="1033"/>
      <c r="I69" s="1033"/>
      <c r="J69" s="1033"/>
      <c r="K69" s="1033"/>
      <c r="L69" s="1033"/>
      <c r="M69" s="1033"/>
      <c r="N69" s="1033"/>
      <c r="O69" s="1034"/>
      <c r="P69" s="1039"/>
      <c r="Q69" s="1039"/>
      <c r="R69" s="1039"/>
      <c r="S69" s="1039"/>
      <c r="T69" s="1039"/>
      <c r="U69" s="1039"/>
      <c r="V69" s="1039"/>
      <c r="W69" s="1039"/>
      <c r="X69" s="1040"/>
      <c r="Y69" s="303" t="s">
        <v>13</v>
      </c>
      <c r="Z69" s="1010"/>
      <c r="AA69" s="1011"/>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7" t="s">
        <v>504</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m3AvQL/i/CrzELpRF2FSNgBBjlVoPKT6WF7PAhZvUPbc6ysUWigoEKrIAlfvSy2qFss4jq7s4o3wkGOBP13Tw==" saltValue="PSlxC8hNfruHDXW0ODjmgA==" spinCount="100000" sheet="1" formatRows="0"/>
  <customSheetViews>
    <customSheetView guid="{2F34CA5E-D6BD-422E-AED2-93BFD2C9F3D1}" scale="55" showPageBreaks="1" view="pageBreakPreview" topLeftCell="A64">
      <selection activeCell="BH58" sqref="BH58"/>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B451006B-30E1-4C4F-9D6D-263616CFB259}" scale="55" showPageBreaks="1" view="pageBreakPreview" topLeftCell="A64">
      <selection activeCell="BH58" sqref="BH58"/>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9"/>
      <c r="B4" s="1050"/>
      <c r="C4" s="1050"/>
      <c r="D4" s="1050"/>
      <c r="E4" s="1050"/>
      <c r="F4" s="105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9"/>
      <c r="B5" s="1050"/>
      <c r="C5" s="1050"/>
      <c r="D5" s="1050"/>
      <c r="E5" s="1050"/>
      <c r="F5" s="105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9"/>
      <c r="B6" s="1050"/>
      <c r="C6" s="1050"/>
      <c r="D6" s="1050"/>
      <c r="E6" s="1050"/>
      <c r="F6" s="105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9"/>
      <c r="B7" s="1050"/>
      <c r="C7" s="1050"/>
      <c r="D7" s="1050"/>
      <c r="E7" s="1050"/>
      <c r="F7" s="105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9"/>
      <c r="B8" s="1050"/>
      <c r="C8" s="1050"/>
      <c r="D8" s="1050"/>
      <c r="E8" s="1050"/>
      <c r="F8" s="105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9"/>
      <c r="B9" s="1050"/>
      <c r="C9" s="1050"/>
      <c r="D9" s="1050"/>
      <c r="E9" s="1050"/>
      <c r="F9" s="105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9"/>
      <c r="B10" s="1050"/>
      <c r="C10" s="1050"/>
      <c r="D10" s="1050"/>
      <c r="E10" s="1050"/>
      <c r="F10" s="105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9"/>
      <c r="B11" s="1050"/>
      <c r="C11" s="1050"/>
      <c r="D11" s="1050"/>
      <c r="E11" s="1050"/>
      <c r="F11" s="105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9"/>
      <c r="B12" s="1050"/>
      <c r="C12" s="1050"/>
      <c r="D12" s="1050"/>
      <c r="E12" s="1050"/>
      <c r="F12" s="105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9"/>
      <c r="B13" s="1050"/>
      <c r="C13" s="1050"/>
      <c r="D13" s="1050"/>
      <c r="E13" s="1050"/>
      <c r="F13" s="105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9"/>
      <c r="B14" s="1050"/>
      <c r="C14" s="1050"/>
      <c r="D14" s="1050"/>
      <c r="E14" s="1050"/>
      <c r="F14" s="105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9"/>
      <c r="B15" s="1050"/>
      <c r="C15" s="1050"/>
      <c r="D15" s="1050"/>
      <c r="E15" s="1050"/>
      <c r="F15" s="105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9"/>
      <c r="B16" s="1050"/>
      <c r="C16" s="1050"/>
      <c r="D16" s="1050"/>
      <c r="E16" s="1050"/>
      <c r="F16" s="105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9"/>
      <c r="B17" s="1050"/>
      <c r="C17" s="1050"/>
      <c r="D17" s="1050"/>
      <c r="E17" s="1050"/>
      <c r="F17" s="105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9"/>
      <c r="B18" s="1050"/>
      <c r="C18" s="1050"/>
      <c r="D18" s="1050"/>
      <c r="E18" s="1050"/>
      <c r="F18" s="105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9"/>
      <c r="B19" s="1050"/>
      <c r="C19" s="1050"/>
      <c r="D19" s="1050"/>
      <c r="E19" s="1050"/>
      <c r="F19" s="105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9"/>
      <c r="B20" s="1050"/>
      <c r="C20" s="1050"/>
      <c r="D20" s="1050"/>
      <c r="E20" s="1050"/>
      <c r="F20" s="105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9"/>
      <c r="B21" s="1050"/>
      <c r="C21" s="1050"/>
      <c r="D21" s="1050"/>
      <c r="E21" s="1050"/>
      <c r="F21" s="105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9"/>
      <c r="B22" s="1050"/>
      <c r="C22" s="1050"/>
      <c r="D22" s="1050"/>
      <c r="E22" s="1050"/>
      <c r="F22" s="105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9"/>
      <c r="B23" s="1050"/>
      <c r="C23" s="1050"/>
      <c r="D23" s="1050"/>
      <c r="E23" s="1050"/>
      <c r="F23" s="105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9"/>
      <c r="B24" s="1050"/>
      <c r="C24" s="1050"/>
      <c r="D24" s="1050"/>
      <c r="E24" s="1050"/>
      <c r="F24" s="105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9"/>
      <c r="B25" s="1050"/>
      <c r="C25" s="1050"/>
      <c r="D25" s="1050"/>
      <c r="E25" s="1050"/>
      <c r="F25" s="105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9"/>
      <c r="B26" s="1050"/>
      <c r="C26" s="1050"/>
      <c r="D26" s="1050"/>
      <c r="E26" s="1050"/>
      <c r="F26" s="105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9"/>
      <c r="B27" s="1050"/>
      <c r="C27" s="1050"/>
      <c r="D27" s="1050"/>
      <c r="E27" s="1050"/>
      <c r="F27" s="105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9"/>
      <c r="B28" s="1050"/>
      <c r="C28" s="1050"/>
      <c r="D28" s="1050"/>
      <c r="E28" s="1050"/>
      <c r="F28" s="105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9"/>
      <c r="B29" s="1050"/>
      <c r="C29" s="1050"/>
      <c r="D29" s="1050"/>
      <c r="E29" s="1050"/>
      <c r="F29" s="105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9"/>
      <c r="B30" s="1050"/>
      <c r="C30" s="1050"/>
      <c r="D30" s="1050"/>
      <c r="E30" s="1050"/>
      <c r="F30" s="105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9"/>
      <c r="B31" s="1050"/>
      <c r="C31" s="1050"/>
      <c r="D31" s="1050"/>
      <c r="E31" s="1050"/>
      <c r="F31" s="105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9"/>
      <c r="B32" s="1050"/>
      <c r="C32" s="1050"/>
      <c r="D32" s="1050"/>
      <c r="E32" s="1050"/>
      <c r="F32" s="105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9"/>
      <c r="B33" s="1050"/>
      <c r="C33" s="1050"/>
      <c r="D33" s="1050"/>
      <c r="E33" s="1050"/>
      <c r="F33" s="105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9"/>
      <c r="B34" s="1050"/>
      <c r="C34" s="1050"/>
      <c r="D34" s="1050"/>
      <c r="E34" s="1050"/>
      <c r="F34" s="105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9"/>
      <c r="B35" s="1050"/>
      <c r="C35" s="1050"/>
      <c r="D35" s="1050"/>
      <c r="E35" s="1050"/>
      <c r="F35" s="105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9"/>
      <c r="B36" s="1050"/>
      <c r="C36" s="1050"/>
      <c r="D36" s="1050"/>
      <c r="E36" s="1050"/>
      <c r="F36" s="105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9"/>
      <c r="B37" s="1050"/>
      <c r="C37" s="1050"/>
      <c r="D37" s="1050"/>
      <c r="E37" s="1050"/>
      <c r="F37" s="105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9"/>
      <c r="B38" s="1050"/>
      <c r="C38" s="1050"/>
      <c r="D38" s="1050"/>
      <c r="E38" s="1050"/>
      <c r="F38" s="105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9"/>
      <c r="B39" s="1050"/>
      <c r="C39" s="1050"/>
      <c r="D39" s="1050"/>
      <c r="E39" s="1050"/>
      <c r="F39" s="105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9"/>
      <c r="B40" s="1050"/>
      <c r="C40" s="1050"/>
      <c r="D40" s="1050"/>
      <c r="E40" s="1050"/>
      <c r="F40" s="105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9"/>
      <c r="B41" s="1050"/>
      <c r="C41" s="1050"/>
      <c r="D41" s="1050"/>
      <c r="E41" s="1050"/>
      <c r="F41" s="105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9"/>
      <c r="B42" s="1050"/>
      <c r="C42" s="1050"/>
      <c r="D42" s="1050"/>
      <c r="E42" s="1050"/>
      <c r="F42" s="105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9"/>
      <c r="B43" s="1050"/>
      <c r="C43" s="1050"/>
      <c r="D43" s="1050"/>
      <c r="E43" s="1050"/>
      <c r="F43" s="105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9"/>
      <c r="B44" s="1050"/>
      <c r="C44" s="1050"/>
      <c r="D44" s="1050"/>
      <c r="E44" s="1050"/>
      <c r="F44" s="105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9"/>
      <c r="B45" s="1050"/>
      <c r="C45" s="1050"/>
      <c r="D45" s="1050"/>
      <c r="E45" s="1050"/>
      <c r="F45" s="105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9"/>
      <c r="B46" s="1050"/>
      <c r="C46" s="1050"/>
      <c r="D46" s="1050"/>
      <c r="E46" s="1050"/>
      <c r="F46" s="105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9"/>
      <c r="B47" s="1050"/>
      <c r="C47" s="1050"/>
      <c r="D47" s="1050"/>
      <c r="E47" s="1050"/>
      <c r="F47" s="105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9"/>
      <c r="B48" s="1050"/>
      <c r="C48" s="1050"/>
      <c r="D48" s="1050"/>
      <c r="E48" s="1050"/>
      <c r="F48" s="105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9"/>
      <c r="B49" s="1050"/>
      <c r="C49" s="1050"/>
      <c r="D49" s="1050"/>
      <c r="E49" s="1050"/>
      <c r="F49" s="105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9"/>
      <c r="B50" s="1050"/>
      <c r="C50" s="1050"/>
      <c r="D50" s="1050"/>
      <c r="E50" s="1050"/>
      <c r="F50" s="105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9"/>
      <c r="B51" s="1050"/>
      <c r="C51" s="1050"/>
      <c r="D51" s="1050"/>
      <c r="E51" s="1050"/>
      <c r="F51" s="105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9"/>
      <c r="B52" s="1050"/>
      <c r="C52" s="1050"/>
      <c r="D52" s="1050"/>
      <c r="E52" s="1050"/>
      <c r="F52" s="105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9"/>
      <c r="B56" s="1050"/>
      <c r="C56" s="1050"/>
      <c r="D56" s="1050"/>
      <c r="E56" s="1050"/>
      <c r="F56" s="105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9"/>
      <c r="B57" s="1050"/>
      <c r="C57" s="1050"/>
      <c r="D57" s="1050"/>
      <c r="E57" s="1050"/>
      <c r="F57" s="105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9"/>
      <c r="B58" s="1050"/>
      <c r="C58" s="1050"/>
      <c r="D58" s="1050"/>
      <c r="E58" s="1050"/>
      <c r="F58" s="105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9"/>
      <c r="B59" s="1050"/>
      <c r="C59" s="1050"/>
      <c r="D59" s="1050"/>
      <c r="E59" s="1050"/>
      <c r="F59" s="105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9"/>
      <c r="B60" s="1050"/>
      <c r="C60" s="1050"/>
      <c r="D60" s="1050"/>
      <c r="E60" s="1050"/>
      <c r="F60" s="105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9"/>
      <c r="B61" s="1050"/>
      <c r="C61" s="1050"/>
      <c r="D61" s="1050"/>
      <c r="E61" s="1050"/>
      <c r="F61" s="105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9"/>
      <c r="B62" s="1050"/>
      <c r="C62" s="1050"/>
      <c r="D62" s="1050"/>
      <c r="E62" s="1050"/>
      <c r="F62" s="105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9"/>
      <c r="B63" s="1050"/>
      <c r="C63" s="1050"/>
      <c r="D63" s="1050"/>
      <c r="E63" s="1050"/>
      <c r="F63" s="105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9"/>
      <c r="B64" s="1050"/>
      <c r="C64" s="1050"/>
      <c r="D64" s="1050"/>
      <c r="E64" s="1050"/>
      <c r="F64" s="105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9"/>
      <c r="B65" s="1050"/>
      <c r="C65" s="1050"/>
      <c r="D65" s="1050"/>
      <c r="E65" s="1050"/>
      <c r="F65" s="105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9"/>
      <c r="B66" s="1050"/>
      <c r="C66" s="1050"/>
      <c r="D66" s="1050"/>
      <c r="E66" s="1050"/>
      <c r="F66" s="105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9"/>
      <c r="B67" s="1050"/>
      <c r="C67" s="1050"/>
      <c r="D67" s="1050"/>
      <c r="E67" s="1050"/>
      <c r="F67" s="105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9"/>
      <c r="B68" s="1050"/>
      <c r="C68" s="1050"/>
      <c r="D68" s="1050"/>
      <c r="E68" s="1050"/>
      <c r="F68" s="105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9"/>
      <c r="B69" s="1050"/>
      <c r="C69" s="1050"/>
      <c r="D69" s="1050"/>
      <c r="E69" s="1050"/>
      <c r="F69" s="105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9"/>
      <c r="B70" s="1050"/>
      <c r="C70" s="1050"/>
      <c r="D70" s="1050"/>
      <c r="E70" s="1050"/>
      <c r="F70" s="105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9"/>
      <c r="B71" s="1050"/>
      <c r="C71" s="1050"/>
      <c r="D71" s="1050"/>
      <c r="E71" s="1050"/>
      <c r="F71" s="105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9"/>
      <c r="B72" s="1050"/>
      <c r="C72" s="1050"/>
      <c r="D72" s="1050"/>
      <c r="E72" s="1050"/>
      <c r="F72" s="105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9"/>
      <c r="B73" s="1050"/>
      <c r="C73" s="1050"/>
      <c r="D73" s="1050"/>
      <c r="E73" s="1050"/>
      <c r="F73" s="105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9"/>
      <c r="B74" s="1050"/>
      <c r="C74" s="1050"/>
      <c r="D74" s="1050"/>
      <c r="E74" s="1050"/>
      <c r="F74" s="105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9"/>
      <c r="B75" s="1050"/>
      <c r="C75" s="1050"/>
      <c r="D75" s="1050"/>
      <c r="E75" s="1050"/>
      <c r="F75" s="105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9"/>
      <c r="B76" s="1050"/>
      <c r="C76" s="1050"/>
      <c r="D76" s="1050"/>
      <c r="E76" s="1050"/>
      <c r="F76" s="105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9"/>
      <c r="B77" s="1050"/>
      <c r="C77" s="1050"/>
      <c r="D77" s="1050"/>
      <c r="E77" s="1050"/>
      <c r="F77" s="105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9"/>
      <c r="B78" s="1050"/>
      <c r="C78" s="1050"/>
      <c r="D78" s="1050"/>
      <c r="E78" s="1050"/>
      <c r="F78" s="105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9"/>
      <c r="B79" s="1050"/>
      <c r="C79" s="1050"/>
      <c r="D79" s="1050"/>
      <c r="E79" s="1050"/>
      <c r="F79" s="105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9"/>
      <c r="B80" s="1050"/>
      <c r="C80" s="1050"/>
      <c r="D80" s="1050"/>
      <c r="E80" s="1050"/>
      <c r="F80" s="105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9"/>
      <c r="B81" s="1050"/>
      <c r="C81" s="1050"/>
      <c r="D81" s="1050"/>
      <c r="E81" s="1050"/>
      <c r="F81" s="105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9"/>
      <c r="B82" s="1050"/>
      <c r="C82" s="1050"/>
      <c r="D82" s="1050"/>
      <c r="E82" s="1050"/>
      <c r="F82" s="105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9"/>
      <c r="B83" s="1050"/>
      <c r="C83" s="1050"/>
      <c r="D83" s="1050"/>
      <c r="E83" s="1050"/>
      <c r="F83" s="105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9"/>
      <c r="B84" s="1050"/>
      <c r="C84" s="1050"/>
      <c r="D84" s="1050"/>
      <c r="E84" s="1050"/>
      <c r="F84" s="105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9"/>
      <c r="B85" s="1050"/>
      <c r="C85" s="1050"/>
      <c r="D85" s="1050"/>
      <c r="E85" s="1050"/>
      <c r="F85" s="105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9"/>
      <c r="B86" s="1050"/>
      <c r="C86" s="1050"/>
      <c r="D86" s="1050"/>
      <c r="E86" s="1050"/>
      <c r="F86" s="105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9"/>
      <c r="B87" s="1050"/>
      <c r="C87" s="1050"/>
      <c r="D87" s="1050"/>
      <c r="E87" s="1050"/>
      <c r="F87" s="105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9"/>
      <c r="B88" s="1050"/>
      <c r="C88" s="1050"/>
      <c r="D88" s="1050"/>
      <c r="E88" s="1050"/>
      <c r="F88" s="105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9"/>
      <c r="B89" s="1050"/>
      <c r="C89" s="1050"/>
      <c r="D89" s="1050"/>
      <c r="E89" s="1050"/>
      <c r="F89" s="105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9"/>
      <c r="B90" s="1050"/>
      <c r="C90" s="1050"/>
      <c r="D90" s="1050"/>
      <c r="E90" s="1050"/>
      <c r="F90" s="105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9"/>
      <c r="B91" s="1050"/>
      <c r="C91" s="1050"/>
      <c r="D91" s="1050"/>
      <c r="E91" s="1050"/>
      <c r="F91" s="105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9"/>
      <c r="B92" s="1050"/>
      <c r="C92" s="1050"/>
      <c r="D92" s="1050"/>
      <c r="E92" s="1050"/>
      <c r="F92" s="105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9"/>
      <c r="B93" s="1050"/>
      <c r="C93" s="1050"/>
      <c r="D93" s="1050"/>
      <c r="E93" s="1050"/>
      <c r="F93" s="105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9"/>
      <c r="B94" s="1050"/>
      <c r="C94" s="1050"/>
      <c r="D94" s="1050"/>
      <c r="E94" s="1050"/>
      <c r="F94" s="105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9"/>
      <c r="B95" s="1050"/>
      <c r="C95" s="1050"/>
      <c r="D95" s="1050"/>
      <c r="E95" s="1050"/>
      <c r="F95" s="105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9"/>
      <c r="B96" s="1050"/>
      <c r="C96" s="1050"/>
      <c r="D96" s="1050"/>
      <c r="E96" s="1050"/>
      <c r="F96" s="105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9"/>
      <c r="B97" s="1050"/>
      <c r="C97" s="1050"/>
      <c r="D97" s="1050"/>
      <c r="E97" s="1050"/>
      <c r="F97" s="105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9"/>
      <c r="B98" s="1050"/>
      <c r="C98" s="1050"/>
      <c r="D98" s="1050"/>
      <c r="E98" s="1050"/>
      <c r="F98" s="105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9"/>
      <c r="B99" s="1050"/>
      <c r="C99" s="1050"/>
      <c r="D99" s="1050"/>
      <c r="E99" s="1050"/>
      <c r="F99" s="105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9"/>
      <c r="B100" s="1050"/>
      <c r="C100" s="1050"/>
      <c r="D100" s="1050"/>
      <c r="E100" s="1050"/>
      <c r="F100" s="105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9"/>
      <c r="B101" s="1050"/>
      <c r="C101" s="1050"/>
      <c r="D101" s="1050"/>
      <c r="E101" s="1050"/>
      <c r="F101" s="105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9"/>
      <c r="B102" s="1050"/>
      <c r="C102" s="1050"/>
      <c r="D102" s="1050"/>
      <c r="E102" s="1050"/>
      <c r="F102" s="105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9"/>
      <c r="B103" s="1050"/>
      <c r="C103" s="1050"/>
      <c r="D103" s="1050"/>
      <c r="E103" s="1050"/>
      <c r="F103" s="105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9"/>
      <c r="B104" s="1050"/>
      <c r="C104" s="1050"/>
      <c r="D104" s="1050"/>
      <c r="E104" s="1050"/>
      <c r="F104" s="105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9"/>
      <c r="B105" s="1050"/>
      <c r="C105" s="1050"/>
      <c r="D105" s="1050"/>
      <c r="E105" s="1050"/>
      <c r="F105" s="105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9"/>
      <c r="B109" s="1050"/>
      <c r="C109" s="1050"/>
      <c r="D109" s="1050"/>
      <c r="E109" s="1050"/>
      <c r="F109" s="105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9"/>
      <c r="B110" s="1050"/>
      <c r="C110" s="1050"/>
      <c r="D110" s="1050"/>
      <c r="E110" s="1050"/>
      <c r="F110" s="105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9"/>
      <c r="B111" s="1050"/>
      <c r="C111" s="1050"/>
      <c r="D111" s="1050"/>
      <c r="E111" s="1050"/>
      <c r="F111" s="105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9"/>
      <c r="B112" s="1050"/>
      <c r="C112" s="1050"/>
      <c r="D112" s="1050"/>
      <c r="E112" s="1050"/>
      <c r="F112" s="105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9"/>
      <c r="B113" s="1050"/>
      <c r="C113" s="1050"/>
      <c r="D113" s="1050"/>
      <c r="E113" s="1050"/>
      <c r="F113" s="105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9"/>
      <c r="B114" s="1050"/>
      <c r="C114" s="1050"/>
      <c r="D114" s="1050"/>
      <c r="E114" s="1050"/>
      <c r="F114" s="105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9"/>
      <c r="B115" s="1050"/>
      <c r="C115" s="1050"/>
      <c r="D115" s="1050"/>
      <c r="E115" s="1050"/>
      <c r="F115" s="105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9"/>
      <c r="B116" s="1050"/>
      <c r="C116" s="1050"/>
      <c r="D116" s="1050"/>
      <c r="E116" s="1050"/>
      <c r="F116" s="105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9"/>
      <c r="B117" s="1050"/>
      <c r="C117" s="1050"/>
      <c r="D117" s="1050"/>
      <c r="E117" s="1050"/>
      <c r="F117" s="105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9"/>
      <c r="B118" s="1050"/>
      <c r="C118" s="1050"/>
      <c r="D118" s="1050"/>
      <c r="E118" s="1050"/>
      <c r="F118" s="105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9"/>
      <c r="B119" s="1050"/>
      <c r="C119" s="1050"/>
      <c r="D119" s="1050"/>
      <c r="E119" s="1050"/>
      <c r="F119" s="105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9"/>
      <c r="B120" s="1050"/>
      <c r="C120" s="1050"/>
      <c r="D120" s="1050"/>
      <c r="E120" s="1050"/>
      <c r="F120" s="105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9"/>
      <c r="B121" s="1050"/>
      <c r="C121" s="1050"/>
      <c r="D121" s="1050"/>
      <c r="E121" s="1050"/>
      <c r="F121" s="105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9"/>
      <c r="B122" s="1050"/>
      <c r="C122" s="1050"/>
      <c r="D122" s="1050"/>
      <c r="E122" s="1050"/>
      <c r="F122" s="105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9"/>
      <c r="B123" s="1050"/>
      <c r="C123" s="1050"/>
      <c r="D123" s="1050"/>
      <c r="E123" s="1050"/>
      <c r="F123" s="105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9"/>
      <c r="B124" s="1050"/>
      <c r="C124" s="1050"/>
      <c r="D124" s="1050"/>
      <c r="E124" s="1050"/>
      <c r="F124" s="105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9"/>
      <c r="B125" s="1050"/>
      <c r="C125" s="1050"/>
      <c r="D125" s="1050"/>
      <c r="E125" s="1050"/>
      <c r="F125" s="105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9"/>
      <c r="B126" s="1050"/>
      <c r="C126" s="1050"/>
      <c r="D126" s="1050"/>
      <c r="E126" s="1050"/>
      <c r="F126" s="105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9"/>
      <c r="B127" s="1050"/>
      <c r="C127" s="1050"/>
      <c r="D127" s="1050"/>
      <c r="E127" s="1050"/>
      <c r="F127" s="105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9"/>
      <c r="B128" s="1050"/>
      <c r="C128" s="1050"/>
      <c r="D128" s="1050"/>
      <c r="E128" s="1050"/>
      <c r="F128" s="105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9"/>
      <c r="B129" s="1050"/>
      <c r="C129" s="1050"/>
      <c r="D129" s="1050"/>
      <c r="E129" s="1050"/>
      <c r="F129" s="105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9"/>
      <c r="B130" s="1050"/>
      <c r="C130" s="1050"/>
      <c r="D130" s="1050"/>
      <c r="E130" s="1050"/>
      <c r="F130" s="105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9"/>
      <c r="B131" s="1050"/>
      <c r="C131" s="1050"/>
      <c r="D131" s="1050"/>
      <c r="E131" s="1050"/>
      <c r="F131" s="105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9"/>
      <c r="B132" s="1050"/>
      <c r="C132" s="1050"/>
      <c r="D132" s="1050"/>
      <c r="E132" s="1050"/>
      <c r="F132" s="105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9"/>
      <c r="B133" s="1050"/>
      <c r="C133" s="1050"/>
      <c r="D133" s="1050"/>
      <c r="E133" s="1050"/>
      <c r="F133" s="105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9"/>
      <c r="B134" s="1050"/>
      <c r="C134" s="1050"/>
      <c r="D134" s="1050"/>
      <c r="E134" s="1050"/>
      <c r="F134" s="105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9"/>
      <c r="B135" s="1050"/>
      <c r="C135" s="1050"/>
      <c r="D135" s="1050"/>
      <c r="E135" s="1050"/>
      <c r="F135" s="105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9"/>
      <c r="B136" s="1050"/>
      <c r="C136" s="1050"/>
      <c r="D136" s="1050"/>
      <c r="E136" s="1050"/>
      <c r="F136" s="105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9"/>
      <c r="B137" s="1050"/>
      <c r="C137" s="1050"/>
      <c r="D137" s="1050"/>
      <c r="E137" s="1050"/>
      <c r="F137" s="105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9"/>
      <c r="B138" s="1050"/>
      <c r="C138" s="1050"/>
      <c r="D138" s="1050"/>
      <c r="E138" s="1050"/>
      <c r="F138" s="105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9"/>
      <c r="B139" s="1050"/>
      <c r="C139" s="1050"/>
      <c r="D139" s="1050"/>
      <c r="E139" s="1050"/>
      <c r="F139" s="105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9"/>
      <c r="B140" s="1050"/>
      <c r="C140" s="1050"/>
      <c r="D140" s="1050"/>
      <c r="E140" s="1050"/>
      <c r="F140" s="105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9"/>
      <c r="B141" s="1050"/>
      <c r="C141" s="1050"/>
      <c r="D141" s="1050"/>
      <c r="E141" s="1050"/>
      <c r="F141" s="105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9"/>
      <c r="B142" s="1050"/>
      <c r="C142" s="1050"/>
      <c r="D142" s="1050"/>
      <c r="E142" s="1050"/>
      <c r="F142" s="105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9"/>
      <c r="B143" s="1050"/>
      <c r="C143" s="1050"/>
      <c r="D143" s="1050"/>
      <c r="E143" s="1050"/>
      <c r="F143" s="105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9"/>
      <c r="B144" s="1050"/>
      <c r="C144" s="1050"/>
      <c r="D144" s="1050"/>
      <c r="E144" s="1050"/>
      <c r="F144" s="105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9"/>
      <c r="B145" s="1050"/>
      <c r="C145" s="1050"/>
      <c r="D145" s="1050"/>
      <c r="E145" s="1050"/>
      <c r="F145" s="105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9"/>
      <c r="B146" s="1050"/>
      <c r="C146" s="1050"/>
      <c r="D146" s="1050"/>
      <c r="E146" s="1050"/>
      <c r="F146" s="105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9"/>
      <c r="B147" s="1050"/>
      <c r="C147" s="1050"/>
      <c r="D147" s="1050"/>
      <c r="E147" s="1050"/>
      <c r="F147" s="105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9"/>
      <c r="B148" s="1050"/>
      <c r="C148" s="1050"/>
      <c r="D148" s="1050"/>
      <c r="E148" s="1050"/>
      <c r="F148" s="105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9"/>
      <c r="B149" s="1050"/>
      <c r="C149" s="1050"/>
      <c r="D149" s="1050"/>
      <c r="E149" s="1050"/>
      <c r="F149" s="105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9"/>
      <c r="B150" s="1050"/>
      <c r="C150" s="1050"/>
      <c r="D150" s="1050"/>
      <c r="E150" s="1050"/>
      <c r="F150" s="105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9"/>
      <c r="B151" s="1050"/>
      <c r="C151" s="1050"/>
      <c r="D151" s="1050"/>
      <c r="E151" s="1050"/>
      <c r="F151" s="105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9"/>
      <c r="B152" s="1050"/>
      <c r="C152" s="1050"/>
      <c r="D152" s="1050"/>
      <c r="E152" s="1050"/>
      <c r="F152" s="105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9"/>
      <c r="B153" s="1050"/>
      <c r="C153" s="1050"/>
      <c r="D153" s="1050"/>
      <c r="E153" s="1050"/>
      <c r="F153" s="105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9"/>
      <c r="B154" s="1050"/>
      <c r="C154" s="1050"/>
      <c r="D154" s="1050"/>
      <c r="E154" s="1050"/>
      <c r="F154" s="105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9"/>
      <c r="B155" s="1050"/>
      <c r="C155" s="1050"/>
      <c r="D155" s="1050"/>
      <c r="E155" s="1050"/>
      <c r="F155" s="105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9"/>
      <c r="B156" s="1050"/>
      <c r="C156" s="1050"/>
      <c r="D156" s="1050"/>
      <c r="E156" s="1050"/>
      <c r="F156" s="105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9"/>
      <c r="B157" s="1050"/>
      <c r="C157" s="1050"/>
      <c r="D157" s="1050"/>
      <c r="E157" s="1050"/>
      <c r="F157" s="105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9"/>
      <c r="B158" s="1050"/>
      <c r="C158" s="1050"/>
      <c r="D158" s="1050"/>
      <c r="E158" s="1050"/>
      <c r="F158" s="105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9"/>
      <c r="B162" s="1050"/>
      <c r="C162" s="1050"/>
      <c r="D162" s="1050"/>
      <c r="E162" s="1050"/>
      <c r="F162" s="105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9"/>
      <c r="B163" s="1050"/>
      <c r="C163" s="1050"/>
      <c r="D163" s="1050"/>
      <c r="E163" s="1050"/>
      <c r="F163" s="105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9"/>
      <c r="B164" s="1050"/>
      <c r="C164" s="1050"/>
      <c r="D164" s="1050"/>
      <c r="E164" s="1050"/>
      <c r="F164" s="105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9"/>
      <c r="B165" s="1050"/>
      <c r="C165" s="1050"/>
      <c r="D165" s="1050"/>
      <c r="E165" s="1050"/>
      <c r="F165" s="105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9"/>
      <c r="B166" s="1050"/>
      <c r="C166" s="1050"/>
      <c r="D166" s="1050"/>
      <c r="E166" s="1050"/>
      <c r="F166" s="105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9"/>
      <c r="B167" s="1050"/>
      <c r="C167" s="1050"/>
      <c r="D167" s="1050"/>
      <c r="E167" s="1050"/>
      <c r="F167" s="105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9"/>
      <c r="B168" s="1050"/>
      <c r="C168" s="1050"/>
      <c r="D168" s="1050"/>
      <c r="E168" s="1050"/>
      <c r="F168" s="105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9"/>
      <c r="B169" s="1050"/>
      <c r="C169" s="1050"/>
      <c r="D169" s="1050"/>
      <c r="E169" s="1050"/>
      <c r="F169" s="105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9"/>
      <c r="B170" s="1050"/>
      <c r="C170" s="1050"/>
      <c r="D170" s="1050"/>
      <c r="E170" s="1050"/>
      <c r="F170" s="105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9"/>
      <c r="B171" s="1050"/>
      <c r="C171" s="1050"/>
      <c r="D171" s="1050"/>
      <c r="E171" s="1050"/>
      <c r="F171" s="105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9"/>
      <c r="B172" s="1050"/>
      <c r="C172" s="1050"/>
      <c r="D172" s="1050"/>
      <c r="E172" s="1050"/>
      <c r="F172" s="105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9"/>
      <c r="B173" s="1050"/>
      <c r="C173" s="1050"/>
      <c r="D173" s="1050"/>
      <c r="E173" s="1050"/>
      <c r="F173" s="105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9"/>
      <c r="B174" s="1050"/>
      <c r="C174" s="1050"/>
      <c r="D174" s="1050"/>
      <c r="E174" s="1050"/>
      <c r="F174" s="105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9"/>
      <c r="B175" s="1050"/>
      <c r="C175" s="1050"/>
      <c r="D175" s="1050"/>
      <c r="E175" s="1050"/>
      <c r="F175" s="105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9"/>
      <c r="B176" s="1050"/>
      <c r="C176" s="1050"/>
      <c r="D176" s="1050"/>
      <c r="E176" s="1050"/>
      <c r="F176" s="105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9"/>
      <c r="B177" s="1050"/>
      <c r="C177" s="1050"/>
      <c r="D177" s="1050"/>
      <c r="E177" s="1050"/>
      <c r="F177" s="105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9"/>
      <c r="B178" s="1050"/>
      <c r="C178" s="1050"/>
      <c r="D178" s="1050"/>
      <c r="E178" s="1050"/>
      <c r="F178" s="105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9"/>
      <c r="B179" s="1050"/>
      <c r="C179" s="1050"/>
      <c r="D179" s="1050"/>
      <c r="E179" s="1050"/>
      <c r="F179" s="105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9"/>
      <c r="B180" s="1050"/>
      <c r="C180" s="1050"/>
      <c r="D180" s="1050"/>
      <c r="E180" s="1050"/>
      <c r="F180" s="105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9"/>
      <c r="B181" s="1050"/>
      <c r="C181" s="1050"/>
      <c r="D181" s="1050"/>
      <c r="E181" s="1050"/>
      <c r="F181" s="105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9"/>
      <c r="B182" s="1050"/>
      <c r="C182" s="1050"/>
      <c r="D182" s="1050"/>
      <c r="E182" s="1050"/>
      <c r="F182" s="105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9"/>
      <c r="B183" s="1050"/>
      <c r="C183" s="1050"/>
      <c r="D183" s="1050"/>
      <c r="E183" s="1050"/>
      <c r="F183" s="105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9"/>
      <c r="B184" s="1050"/>
      <c r="C184" s="1050"/>
      <c r="D184" s="1050"/>
      <c r="E184" s="1050"/>
      <c r="F184" s="105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9"/>
      <c r="B185" s="1050"/>
      <c r="C185" s="1050"/>
      <c r="D185" s="1050"/>
      <c r="E185" s="1050"/>
      <c r="F185" s="105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9"/>
      <c r="B186" s="1050"/>
      <c r="C186" s="1050"/>
      <c r="D186" s="1050"/>
      <c r="E186" s="1050"/>
      <c r="F186" s="105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9"/>
      <c r="B187" s="1050"/>
      <c r="C187" s="1050"/>
      <c r="D187" s="1050"/>
      <c r="E187" s="1050"/>
      <c r="F187" s="105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9"/>
      <c r="B188" s="1050"/>
      <c r="C188" s="1050"/>
      <c r="D188" s="1050"/>
      <c r="E188" s="1050"/>
      <c r="F188" s="105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9"/>
      <c r="B189" s="1050"/>
      <c r="C189" s="1050"/>
      <c r="D189" s="1050"/>
      <c r="E189" s="1050"/>
      <c r="F189" s="105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9"/>
      <c r="B190" s="1050"/>
      <c r="C190" s="1050"/>
      <c r="D190" s="1050"/>
      <c r="E190" s="1050"/>
      <c r="F190" s="105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9"/>
      <c r="B191" s="1050"/>
      <c r="C191" s="1050"/>
      <c r="D191" s="1050"/>
      <c r="E191" s="1050"/>
      <c r="F191" s="105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9"/>
      <c r="B192" s="1050"/>
      <c r="C192" s="1050"/>
      <c r="D192" s="1050"/>
      <c r="E192" s="1050"/>
      <c r="F192" s="105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9"/>
      <c r="B193" s="1050"/>
      <c r="C193" s="1050"/>
      <c r="D193" s="1050"/>
      <c r="E193" s="1050"/>
      <c r="F193" s="105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9"/>
      <c r="B194" s="1050"/>
      <c r="C194" s="1050"/>
      <c r="D194" s="1050"/>
      <c r="E194" s="1050"/>
      <c r="F194" s="105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9"/>
      <c r="B195" s="1050"/>
      <c r="C195" s="1050"/>
      <c r="D195" s="1050"/>
      <c r="E195" s="1050"/>
      <c r="F195" s="105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9"/>
      <c r="B196" s="1050"/>
      <c r="C196" s="1050"/>
      <c r="D196" s="1050"/>
      <c r="E196" s="1050"/>
      <c r="F196" s="105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9"/>
      <c r="B197" s="1050"/>
      <c r="C197" s="1050"/>
      <c r="D197" s="1050"/>
      <c r="E197" s="1050"/>
      <c r="F197" s="105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9"/>
      <c r="B198" s="1050"/>
      <c r="C198" s="1050"/>
      <c r="D198" s="1050"/>
      <c r="E198" s="1050"/>
      <c r="F198" s="105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9"/>
      <c r="B199" s="1050"/>
      <c r="C199" s="1050"/>
      <c r="D199" s="1050"/>
      <c r="E199" s="1050"/>
      <c r="F199" s="105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9"/>
      <c r="B200" s="1050"/>
      <c r="C200" s="1050"/>
      <c r="D200" s="1050"/>
      <c r="E200" s="1050"/>
      <c r="F200" s="105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9"/>
      <c r="B201" s="1050"/>
      <c r="C201" s="1050"/>
      <c r="D201" s="1050"/>
      <c r="E201" s="1050"/>
      <c r="F201" s="105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9"/>
      <c r="B202" s="1050"/>
      <c r="C202" s="1050"/>
      <c r="D202" s="1050"/>
      <c r="E202" s="1050"/>
      <c r="F202" s="105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9"/>
      <c r="B203" s="1050"/>
      <c r="C203" s="1050"/>
      <c r="D203" s="1050"/>
      <c r="E203" s="1050"/>
      <c r="F203" s="105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9"/>
      <c r="B204" s="1050"/>
      <c r="C204" s="1050"/>
      <c r="D204" s="1050"/>
      <c r="E204" s="1050"/>
      <c r="F204" s="105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9"/>
      <c r="B205" s="1050"/>
      <c r="C205" s="1050"/>
      <c r="D205" s="1050"/>
      <c r="E205" s="1050"/>
      <c r="F205" s="105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9"/>
      <c r="B206" s="1050"/>
      <c r="C206" s="1050"/>
      <c r="D206" s="1050"/>
      <c r="E206" s="1050"/>
      <c r="F206" s="105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9"/>
      <c r="B207" s="1050"/>
      <c r="C207" s="1050"/>
      <c r="D207" s="1050"/>
      <c r="E207" s="1050"/>
      <c r="F207" s="105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9"/>
      <c r="B208" s="1050"/>
      <c r="C208" s="1050"/>
      <c r="D208" s="1050"/>
      <c r="E208" s="1050"/>
      <c r="F208" s="105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9"/>
      <c r="B209" s="1050"/>
      <c r="C209" s="1050"/>
      <c r="D209" s="1050"/>
      <c r="E209" s="1050"/>
      <c r="F209" s="105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9"/>
      <c r="B210" s="1050"/>
      <c r="C210" s="1050"/>
      <c r="D210" s="1050"/>
      <c r="E210" s="1050"/>
      <c r="F210" s="105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9"/>
      <c r="B211" s="1050"/>
      <c r="C211" s="1050"/>
      <c r="D211" s="1050"/>
      <c r="E211" s="1050"/>
      <c r="F211" s="105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9"/>
      <c r="B215" s="1050"/>
      <c r="C215" s="1050"/>
      <c r="D215" s="1050"/>
      <c r="E215" s="1050"/>
      <c r="F215" s="105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9"/>
      <c r="B216" s="1050"/>
      <c r="C216" s="1050"/>
      <c r="D216" s="1050"/>
      <c r="E216" s="1050"/>
      <c r="F216" s="105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9"/>
      <c r="B217" s="1050"/>
      <c r="C217" s="1050"/>
      <c r="D217" s="1050"/>
      <c r="E217" s="1050"/>
      <c r="F217" s="105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9"/>
      <c r="B218" s="1050"/>
      <c r="C218" s="1050"/>
      <c r="D218" s="1050"/>
      <c r="E218" s="1050"/>
      <c r="F218" s="105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9"/>
      <c r="B219" s="1050"/>
      <c r="C219" s="1050"/>
      <c r="D219" s="1050"/>
      <c r="E219" s="1050"/>
      <c r="F219" s="105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9"/>
      <c r="B220" s="1050"/>
      <c r="C220" s="1050"/>
      <c r="D220" s="1050"/>
      <c r="E220" s="1050"/>
      <c r="F220" s="105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9"/>
      <c r="B221" s="1050"/>
      <c r="C221" s="1050"/>
      <c r="D221" s="1050"/>
      <c r="E221" s="1050"/>
      <c r="F221" s="105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9"/>
      <c r="B222" s="1050"/>
      <c r="C222" s="1050"/>
      <c r="D222" s="1050"/>
      <c r="E222" s="1050"/>
      <c r="F222" s="105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9"/>
      <c r="B223" s="1050"/>
      <c r="C223" s="1050"/>
      <c r="D223" s="1050"/>
      <c r="E223" s="1050"/>
      <c r="F223" s="105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9"/>
      <c r="B224" s="1050"/>
      <c r="C224" s="1050"/>
      <c r="D224" s="1050"/>
      <c r="E224" s="1050"/>
      <c r="F224" s="105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9"/>
      <c r="B225" s="1050"/>
      <c r="C225" s="1050"/>
      <c r="D225" s="1050"/>
      <c r="E225" s="1050"/>
      <c r="F225" s="105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9"/>
      <c r="B226" s="1050"/>
      <c r="C226" s="1050"/>
      <c r="D226" s="1050"/>
      <c r="E226" s="1050"/>
      <c r="F226" s="105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9"/>
      <c r="B227" s="1050"/>
      <c r="C227" s="1050"/>
      <c r="D227" s="1050"/>
      <c r="E227" s="1050"/>
      <c r="F227" s="105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9"/>
      <c r="B228" s="1050"/>
      <c r="C228" s="1050"/>
      <c r="D228" s="1050"/>
      <c r="E228" s="1050"/>
      <c r="F228" s="105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9"/>
      <c r="B229" s="1050"/>
      <c r="C229" s="1050"/>
      <c r="D229" s="1050"/>
      <c r="E229" s="1050"/>
      <c r="F229" s="105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9"/>
      <c r="B230" s="1050"/>
      <c r="C230" s="1050"/>
      <c r="D230" s="1050"/>
      <c r="E230" s="1050"/>
      <c r="F230" s="105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9"/>
      <c r="B231" s="1050"/>
      <c r="C231" s="1050"/>
      <c r="D231" s="1050"/>
      <c r="E231" s="1050"/>
      <c r="F231" s="105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9"/>
      <c r="B232" s="1050"/>
      <c r="C232" s="1050"/>
      <c r="D232" s="1050"/>
      <c r="E232" s="1050"/>
      <c r="F232" s="105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9"/>
      <c r="B233" s="1050"/>
      <c r="C233" s="1050"/>
      <c r="D233" s="1050"/>
      <c r="E233" s="1050"/>
      <c r="F233" s="105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9"/>
      <c r="B234" s="1050"/>
      <c r="C234" s="1050"/>
      <c r="D234" s="1050"/>
      <c r="E234" s="1050"/>
      <c r="F234" s="105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9"/>
      <c r="B235" s="1050"/>
      <c r="C235" s="1050"/>
      <c r="D235" s="1050"/>
      <c r="E235" s="1050"/>
      <c r="F235" s="105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9"/>
      <c r="B236" s="1050"/>
      <c r="C236" s="1050"/>
      <c r="D236" s="1050"/>
      <c r="E236" s="1050"/>
      <c r="F236" s="105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9"/>
      <c r="B237" s="1050"/>
      <c r="C237" s="1050"/>
      <c r="D237" s="1050"/>
      <c r="E237" s="1050"/>
      <c r="F237" s="105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9"/>
      <c r="B238" s="1050"/>
      <c r="C238" s="1050"/>
      <c r="D238" s="1050"/>
      <c r="E238" s="1050"/>
      <c r="F238" s="105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9"/>
      <c r="B239" s="1050"/>
      <c r="C239" s="1050"/>
      <c r="D239" s="1050"/>
      <c r="E239" s="1050"/>
      <c r="F239" s="105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9"/>
      <c r="B240" s="1050"/>
      <c r="C240" s="1050"/>
      <c r="D240" s="1050"/>
      <c r="E240" s="1050"/>
      <c r="F240" s="105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9"/>
      <c r="B241" s="1050"/>
      <c r="C241" s="1050"/>
      <c r="D241" s="1050"/>
      <c r="E241" s="1050"/>
      <c r="F241" s="105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9"/>
      <c r="B242" s="1050"/>
      <c r="C242" s="1050"/>
      <c r="D242" s="1050"/>
      <c r="E242" s="1050"/>
      <c r="F242" s="105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9"/>
      <c r="B243" s="1050"/>
      <c r="C243" s="1050"/>
      <c r="D243" s="1050"/>
      <c r="E243" s="1050"/>
      <c r="F243" s="105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9"/>
      <c r="B244" s="1050"/>
      <c r="C244" s="1050"/>
      <c r="D244" s="1050"/>
      <c r="E244" s="1050"/>
      <c r="F244" s="105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9"/>
      <c r="B245" s="1050"/>
      <c r="C245" s="1050"/>
      <c r="D245" s="1050"/>
      <c r="E245" s="1050"/>
      <c r="F245" s="105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9"/>
      <c r="B246" s="1050"/>
      <c r="C246" s="1050"/>
      <c r="D246" s="1050"/>
      <c r="E246" s="1050"/>
      <c r="F246" s="105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9"/>
      <c r="B247" s="1050"/>
      <c r="C247" s="1050"/>
      <c r="D247" s="1050"/>
      <c r="E247" s="1050"/>
      <c r="F247" s="105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9"/>
      <c r="B248" s="1050"/>
      <c r="C248" s="1050"/>
      <c r="D248" s="1050"/>
      <c r="E248" s="1050"/>
      <c r="F248" s="105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9"/>
      <c r="B249" s="1050"/>
      <c r="C249" s="1050"/>
      <c r="D249" s="1050"/>
      <c r="E249" s="1050"/>
      <c r="F249" s="105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9"/>
      <c r="B250" s="1050"/>
      <c r="C250" s="1050"/>
      <c r="D250" s="1050"/>
      <c r="E250" s="1050"/>
      <c r="F250" s="105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9"/>
      <c r="B251" s="1050"/>
      <c r="C251" s="1050"/>
      <c r="D251" s="1050"/>
      <c r="E251" s="1050"/>
      <c r="F251" s="105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9"/>
      <c r="B252" s="1050"/>
      <c r="C252" s="1050"/>
      <c r="D252" s="1050"/>
      <c r="E252" s="1050"/>
      <c r="F252" s="105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9"/>
      <c r="B253" s="1050"/>
      <c r="C253" s="1050"/>
      <c r="D253" s="1050"/>
      <c r="E253" s="1050"/>
      <c r="F253" s="105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9"/>
      <c r="B254" s="1050"/>
      <c r="C254" s="1050"/>
      <c r="D254" s="1050"/>
      <c r="E254" s="1050"/>
      <c r="F254" s="105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9"/>
      <c r="B255" s="1050"/>
      <c r="C255" s="1050"/>
      <c r="D255" s="1050"/>
      <c r="E255" s="1050"/>
      <c r="F255" s="105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9"/>
      <c r="B256" s="1050"/>
      <c r="C256" s="1050"/>
      <c r="D256" s="1050"/>
      <c r="E256" s="1050"/>
      <c r="F256" s="105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9"/>
      <c r="B257" s="1050"/>
      <c r="C257" s="1050"/>
      <c r="D257" s="1050"/>
      <c r="E257" s="1050"/>
      <c r="F257" s="105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9"/>
      <c r="B258" s="1050"/>
      <c r="C258" s="1050"/>
      <c r="D258" s="1050"/>
      <c r="E258" s="1050"/>
      <c r="F258" s="105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9"/>
      <c r="B259" s="1050"/>
      <c r="C259" s="1050"/>
      <c r="D259" s="1050"/>
      <c r="E259" s="1050"/>
      <c r="F259" s="105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9"/>
      <c r="B260" s="1050"/>
      <c r="C260" s="1050"/>
      <c r="D260" s="1050"/>
      <c r="E260" s="1050"/>
      <c r="F260" s="105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9"/>
      <c r="B261" s="1050"/>
      <c r="C261" s="1050"/>
      <c r="D261" s="1050"/>
      <c r="E261" s="1050"/>
      <c r="F261" s="105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9"/>
      <c r="B262" s="1050"/>
      <c r="C262" s="1050"/>
      <c r="D262" s="1050"/>
      <c r="E262" s="1050"/>
      <c r="F262" s="105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9"/>
      <c r="B263" s="1050"/>
      <c r="C263" s="1050"/>
      <c r="D263" s="1050"/>
      <c r="E263" s="1050"/>
      <c r="F263" s="105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9"/>
      <c r="B264" s="1050"/>
      <c r="C264" s="1050"/>
      <c r="D264" s="1050"/>
      <c r="E264" s="1050"/>
      <c r="F264" s="105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customSheetViews>
    <customSheetView guid="{2F34CA5E-D6BD-422E-AED2-93BFD2C9F3D1}"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 guid="{B451006B-30E1-4C4F-9D6D-263616CFB259}"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3"/>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9">
        <v>1</v>
      </c>
      <c r="B4" s="106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9">
        <v>2</v>
      </c>
      <c r="B5" s="106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9">
        <v>3</v>
      </c>
      <c r="B6" s="106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9">
        <v>4</v>
      </c>
      <c r="B7" s="106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9">
        <v>5</v>
      </c>
      <c r="B8" s="106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9">
        <v>6</v>
      </c>
      <c r="B9" s="106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9">
        <v>7</v>
      </c>
      <c r="B10" s="106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9">
        <v>8</v>
      </c>
      <c r="B11" s="106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9">
        <v>9</v>
      </c>
      <c r="B12" s="106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9">
        <v>10</v>
      </c>
      <c r="B13" s="106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9">
        <v>11</v>
      </c>
      <c r="B14" s="106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9">
        <v>12</v>
      </c>
      <c r="B15" s="106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9">
        <v>13</v>
      </c>
      <c r="B16" s="106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9">
        <v>14</v>
      </c>
      <c r="B17" s="106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9">
        <v>15</v>
      </c>
      <c r="B18" s="106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9">
        <v>16</v>
      </c>
      <c r="B19" s="106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9">
        <v>17</v>
      </c>
      <c r="B20" s="106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9">
        <v>18</v>
      </c>
      <c r="B21" s="106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9">
        <v>19</v>
      </c>
      <c r="B22" s="106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9">
        <v>20</v>
      </c>
      <c r="B23" s="106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9">
        <v>21</v>
      </c>
      <c r="B24" s="106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9">
        <v>22</v>
      </c>
      <c r="B25" s="106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9">
        <v>23</v>
      </c>
      <c r="B26" s="106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9">
        <v>24</v>
      </c>
      <c r="B27" s="106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9">
        <v>25</v>
      </c>
      <c r="B28" s="106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9">
        <v>26</v>
      </c>
      <c r="B29" s="106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9">
        <v>27</v>
      </c>
      <c r="B30" s="106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9">
        <v>28</v>
      </c>
      <c r="B31" s="106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9">
        <v>29</v>
      </c>
      <c r="B32" s="106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9">
        <v>30</v>
      </c>
      <c r="B33" s="106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9">
        <v>1</v>
      </c>
      <c r="B37" s="106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9">
        <v>2</v>
      </c>
      <c r="B38" s="106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9">
        <v>3</v>
      </c>
      <c r="B39" s="106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9">
        <v>4</v>
      </c>
      <c r="B40" s="106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9">
        <v>5</v>
      </c>
      <c r="B41" s="106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9">
        <v>6</v>
      </c>
      <c r="B42" s="106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9">
        <v>7</v>
      </c>
      <c r="B43" s="106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9">
        <v>8</v>
      </c>
      <c r="B44" s="106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9">
        <v>9</v>
      </c>
      <c r="B45" s="106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9">
        <v>10</v>
      </c>
      <c r="B46" s="106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9">
        <v>11</v>
      </c>
      <c r="B47" s="106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9">
        <v>12</v>
      </c>
      <c r="B48" s="106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9">
        <v>13</v>
      </c>
      <c r="B49" s="106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9">
        <v>14</v>
      </c>
      <c r="B50" s="106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9">
        <v>15</v>
      </c>
      <c r="B51" s="106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9">
        <v>16</v>
      </c>
      <c r="B52" s="106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9">
        <v>17</v>
      </c>
      <c r="B53" s="106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9">
        <v>18</v>
      </c>
      <c r="B54" s="106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9">
        <v>19</v>
      </c>
      <c r="B55" s="106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9">
        <v>20</v>
      </c>
      <c r="B56" s="106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9">
        <v>21</v>
      </c>
      <c r="B57" s="106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9">
        <v>22</v>
      </c>
      <c r="B58" s="106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9">
        <v>23</v>
      </c>
      <c r="B59" s="106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9">
        <v>24</v>
      </c>
      <c r="B60" s="106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9">
        <v>25</v>
      </c>
      <c r="B61" s="106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9">
        <v>26</v>
      </c>
      <c r="B62" s="106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9">
        <v>27</v>
      </c>
      <c r="B63" s="106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9">
        <v>28</v>
      </c>
      <c r="B64" s="106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9">
        <v>29</v>
      </c>
      <c r="B65" s="106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9">
        <v>30</v>
      </c>
      <c r="B66" s="106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9">
        <v>1</v>
      </c>
      <c r="B70" s="106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9">
        <v>2</v>
      </c>
      <c r="B71" s="106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9">
        <v>3</v>
      </c>
      <c r="B72" s="106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9">
        <v>4</v>
      </c>
      <c r="B73" s="106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9">
        <v>5</v>
      </c>
      <c r="B74" s="106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9">
        <v>6</v>
      </c>
      <c r="B75" s="106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9">
        <v>7</v>
      </c>
      <c r="B76" s="106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9">
        <v>8</v>
      </c>
      <c r="B77" s="106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9">
        <v>9</v>
      </c>
      <c r="B78" s="106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9">
        <v>10</v>
      </c>
      <c r="B79" s="106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9">
        <v>11</v>
      </c>
      <c r="B80" s="106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9">
        <v>12</v>
      </c>
      <c r="B81" s="106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9">
        <v>13</v>
      </c>
      <c r="B82" s="106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9">
        <v>14</v>
      </c>
      <c r="B83" s="106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9">
        <v>15</v>
      </c>
      <c r="B84" s="106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9">
        <v>16</v>
      </c>
      <c r="B85" s="106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9">
        <v>17</v>
      </c>
      <c r="B86" s="106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9">
        <v>18</v>
      </c>
      <c r="B87" s="106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9">
        <v>19</v>
      </c>
      <c r="B88" s="106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9">
        <v>20</v>
      </c>
      <c r="B89" s="106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9">
        <v>21</v>
      </c>
      <c r="B90" s="106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9">
        <v>22</v>
      </c>
      <c r="B91" s="106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9">
        <v>23</v>
      </c>
      <c r="B92" s="106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9">
        <v>24</v>
      </c>
      <c r="B93" s="106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9">
        <v>25</v>
      </c>
      <c r="B94" s="106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9">
        <v>26</v>
      </c>
      <c r="B95" s="106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9">
        <v>27</v>
      </c>
      <c r="B96" s="106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9">
        <v>28</v>
      </c>
      <c r="B97" s="106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9">
        <v>29</v>
      </c>
      <c r="B98" s="106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9">
        <v>30</v>
      </c>
      <c r="B99" s="106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9">
        <v>1</v>
      </c>
      <c r="B103" s="106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9">
        <v>2</v>
      </c>
      <c r="B104" s="106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9">
        <v>3</v>
      </c>
      <c r="B105" s="106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9">
        <v>4</v>
      </c>
      <c r="B106" s="106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9">
        <v>5</v>
      </c>
      <c r="B107" s="106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9">
        <v>6</v>
      </c>
      <c r="B108" s="106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9">
        <v>7</v>
      </c>
      <c r="B109" s="106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9">
        <v>8</v>
      </c>
      <c r="B110" s="106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9">
        <v>9</v>
      </c>
      <c r="B111" s="106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9">
        <v>10</v>
      </c>
      <c r="B112" s="106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9">
        <v>11</v>
      </c>
      <c r="B113" s="106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9">
        <v>12</v>
      </c>
      <c r="B114" s="106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9">
        <v>13</v>
      </c>
      <c r="B115" s="106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9">
        <v>14</v>
      </c>
      <c r="B116" s="106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9">
        <v>15</v>
      </c>
      <c r="B117" s="106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9">
        <v>16</v>
      </c>
      <c r="B118" s="106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9">
        <v>17</v>
      </c>
      <c r="B119" s="106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9">
        <v>18</v>
      </c>
      <c r="B120" s="106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9">
        <v>19</v>
      </c>
      <c r="B121" s="106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9">
        <v>20</v>
      </c>
      <c r="B122" s="106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9">
        <v>21</v>
      </c>
      <c r="B123" s="106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9">
        <v>22</v>
      </c>
      <c r="B124" s="106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9">
        <v>23</v>
      </c>
      <c r="B125" s="106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9">
        <v>24</v>
      </c>
      <c r="B126" s="106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9">
        <v>25</v>
      </c>
      <c r="B127" s="106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9">
        <v>26</v>
      </c>
      <c r="B128" s="106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9">
        <v>27</v>
      </c>
      <c r="B129" s="106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9">
        <v>28</v>
      </c>
      <c r="B130" s="106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9">
        <v>29</v>
      </c>
      <c r="B131" s="106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9">
        <v>30</v>
      </c>
      <c r="B132" s="106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9">
        <v>1</v>
      </c>
      <c r="B136" s="106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9">
        <v>2</v>
      </c>
      <c r="B137" s="106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9">
        <v>3</v>
      </c>
      <c r="B138" s="106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9">
        <v>4</v>
      </c>
      <c r="B139" s="106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9">
        <v>5</v>
      </c>
      <c r="B140" s="106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9">
        <v>6</v>
      </c>
      <c r="B141" s="106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9">
        <v>7</v>
      </c>
      <c r="B142" s="106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9">
        <v>8</v>
      </c>
      <c r="B143" s="106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9">
        <v>9</v>
      </c>
      <c r="B144" s="106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9">
        <v>10</v>
      </c>
      <c r="B145" s="106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9">
        <v>11</v>
      </c>
      <c r="B146" s="106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9">
        <v>12</v>
      </c>
      <c r="B147" s="106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9">
        <v>13</v>
      </c>
      <c r="B148" s="106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9">
        <v>14</v>
      </c>
      <c r="B149" s="106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9">
        <v>15</v>
      </c>
      <c r="B150" s="106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9">
        <v>16</v>
      </c>
      <c r="B151" s="106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9">
        <v>17</v>
      </c>
      <c r="B152" s="106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9">
        <v>18</v>
      </c>
      <c r="B153" s="106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9">
        <v>19</v>
      </c>
      <c r="B154" s="106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9">
        <v>20</v>
      </c>
      <c r="B155" s="106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9">
        <v>21</v>
      </c>
      <c r="B156" s="106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9">
        <v>22</v>
      </c>
      <c r="B157" s="106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9">
        <v>23</v>
      </c>
      <c r="B158" s="106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9">
        <v>24</v>
      </c>
      <c r="B159" s="106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9">
        <v>25</v>
      </c>
      <c r="B160" s="106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9">
        <v>26</v>
      </c>
      <c r="B161" s="106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9">
        <v>27</v>
      </c>
      <c r="B162" s="106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9">
        <v>28</v>
      </c>
      <c r="B163" s="106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9">
        <v>29</v>
      </c>
      <c r="B164" s="106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9">
        <v>30</v>
      </c>
      <c r="B165" s="106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9">
        <v>1</v>
      </c>
      <c r="B169" s="106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9">
        <v>2</v>
      </c>
      <c r="B170" s="106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9">
        <v>3</v>
      </c>
      <c r="B171" s="106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9">
        <v>4</v>
      </c>
      <c r="B172" s="106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9">
        <v>5</v>
      </c>
      <c r="B173" s="106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9">
        <v>6</v>
      </c>
      <c r="B174" s="106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9">
        <v>7</v>
      </c>
      <c r="B175" s="106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9">
        <v>8</v>
      </c>
      <c r="B176" s="106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9">
        <v>9</v>
      </c>
      <c r="B177" s="106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9">
        <v>10</v>
      </c>
      <c r="B178" s="106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9">
        <v>11</v>
      </c>
      <c r="B179" s="106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9">
        <v>12</v>
      </c>
      <c r="B180" s="106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9">
        <v>13</v>
      </c>
      <c r="B181" s="106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9">
        <v>14</v>
      </c>
      <c r="B182" s="106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9">
        <v>15</v>
      </c>
      <c r="B183" s="106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9">
        <v>16</v>
      </c>
      <c r="B184" s="106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9">
        <v>17</v>
      </c>
      <c r="B185" s="106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9">
        <v>18</v>
      </c>
      <c r="B186" s="106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9">
        <v>19</v>
      </c>
      <c r="B187" s="106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9">
        <v>20</v>
      </c>
      <c r="B188" s="106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9">
        <v>21</v>
      </c>
      <c r="B189" s="106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9">
        <v>22</v>
      </c>
      <c r="B190" s="106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9">
        <v>23</v>
      </c>
      <c r="B191" s="106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9">
        <v>24</v>
      </c>
      <c r="B192" s="106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9">
        <v>25</v>
      </c>
      <c r="B193" s="106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9">
        <v>26</v>
      </c>
      <c r="B194" s="106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9">
        <v>27</v>
      </c>
      <c r="B195" s="106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9">
        <v>28</v>
      </c>
      <c r="B196" s="106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9">
        <v>29</v>
      </c>
      <c r="B197" s="106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9">
        <v>30</v>
      </c>
      <c r="B198" s="106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9">
        <v>1</v>
      </c>
      <c r="B202" s="106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9">
        <v>2</v>
      </c>
      <c r="B203" s="106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9">
        <v>3</v>
      </c>
      <c r="B204" s="106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9">
        <v>4</v>
      </c>
      <c r="B205" s="106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9">
        <v>5</v>
      </c>
      <c r="B206" s="106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9">
        <v>6</v>
      </c>
      <c r="B207" s="106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9">
        <v>7</v>
      </c>
      <c r="B208" s="106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9">
        <v>8</v>
      </c>
      <c r="B209" s="106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9">
        <v>9</v>
      </c>
      <c r="B210" s="106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9">
        <v>10</v>
      </c>
      <c r="B211" s="106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9">
        <v>11</v>
      </c>
      <c r="B212" s="106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9">
        <v>12</v>
      </c>
      <c r="B213" s="106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9">
        <v>13</v>
      </c>
      <c r="B214" s="106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9">
        <v>14</v>
      </c>
      <c r="B215" s="106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9">
        <v>15</v>
      </c>
      <c r="B216" s="106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9">
        <v>16</v>
      </c>
      <c r="B217" s="106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9">
        <v>17</v>
      </c>
      <c r="B218" s="106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9">
        <v>18</v>
      </c>
      <c r="B219" s="106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9">
        <v>19</v>
      </c>
      <c r="B220" s="106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9">
        <v>20</v>
      </c>
      <c r="B221" s="106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9">
        <v>21</v>
      </c>
      <c r="B222" s="106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9">
        <v>22</v>
      </c>
      <c r="B223" s="106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9">
        <v>23</v>
      </c>
      <c r="B224" s="106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9">
        <v>24</v>
      </c>
      <c r="B225" s="106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9">
        <v>25</v>
      </c>
      <c r="B226" s="106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9">
        <v>26</v>
      </c>
      <c r="B227" s="106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9">
        <v>27</v>
      </c>
      <c r="B228" s="106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9">
        <v>28</v>
      </c>
      <c r="B229" s="106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9">
        <v>29</v>
      </c>
      <c r="B230" s="106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9">
        <v>30</v>
      </c>
      <c r="B231" s="106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9">
        <v>1</v>
      </c>
      <c r="B235" s="106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9">
        <v>2</v>
      </c>
      <c r="B236" s="106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9">
        <v>3</v>
      </c>
      <c r="B237" s="106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9">
        <v>4</v>
      </c>
      <c r="B238" s="106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9">
        <v>5</v>
      </c>
      <c r="B239" s="106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9">
        <v>6</v>
      </c>
      <c r="B240" s="106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9">
        <v>7</v>
      </c>
      <c r="B241" s="106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9">
        <v>8</v>
      </c>
      <c r="B242" s="106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9">
        <v>9</v>
      </c>
      <c r="B243" s="106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9">
        <v>10</v>
      </c>
      <c r="B244" s="106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9">
        <v>11</v>
      </c>
      <c r="B245" s="106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9">
        <v>12</v>
      </c>
      <c r="B246" s="106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9">
        <v>13</v>
      </c>
      <c r="B247" s="106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9">
        <v>14</v>
      </c>
      <c r="B248" s="106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9">
        <v>15</v>
      </c>
      <c r="B249" s="106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9">
        <v>16</v>
      </c>
      <c r="B250" s="106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9">
        <v>17</v>
      </c>
      <c r="B251" s="106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9">
        <v>18</v>
      </c>
      <c r="B252" s="106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9">
        <v>19</v>
      </c>
      <c r="B253" s="106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9">
        <v>20</v>
      </c>
      <c r="B254" s="106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9">
        <v>21</v>
      </c>
      <c r="B255" s="106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9">
        <v>22</v>
      </c>
      <c r="B256" s="106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9">
        <v>23</v>
      </c>
      <c r="B257" s="106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9">
        <v>24</v>
      </c>
      <c r="B258" s="106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9">
        <v>25</v>
      </c>
      <c r="B259" s="106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9">
        <v>26</v>
      </c>
      <c r="B260" s="106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9">
        <v>27</v>
      </c>
      <c r="B261" s="106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9">
        <v>28</v>
      </c>
      <c r="B262" s="106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9">
        <v>29</v>
      </c>
      <c r="B263" s="106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9">
        <v>30</v>
      </c>
      <c r="B264" s="106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9">
        <v>1</v>
      </c>
      <c r="B268" s="106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9">
        <v>2</v>
      </c>
      <c r="B269" s="106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9">
        <v>3</v>
      </c>
      <c r="B270" s="106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9">
        <v>4</v>
      </c>
      <c r="B271" s="106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9">
        <v>5</v>
      </c>
      <c r="B272" s="106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9">
        <v>6</v>
      </c>
      <c r="B273" s="106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9">
        <v>7</v>
      </c>
      <c r="B274" s="106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9">
        <v>8</v>
      </c>
      <c r="B275" s="106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9">
        <v>9</v>
      </c>
      <c r="B276" s="106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9">
        <v>10</v>
      </c>
      <c r="B277" s="106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9">
        <v>11</v>
      </c>
      <c r="B278" s="106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9">
        <v>12</v>
      </c>
      <c r="B279" s="106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9">
        <v>13</v>
      </c>
      <c r="B280" s="106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9">
        <v>14</v>
      </c>
      <c r="B281" s="106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9">
        <v>15</v>
      </c>
      <c r="B282" s="106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9">
        <v>16</v>
      </c>
      <c r="B283" s="106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9">
        <v>17</v>
      </c>
      <c r="B284" s="106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9">
        <v>18</v>
      </c>
      <c r="B285" s="106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9">
        <v>19</v>
      </c>
      <c r="B286" s="106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9">
        <v>20</v>
      </c>
      <c r="B287" s="106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9">
        <v>21</v>
      </c>
      <c r="B288" s="106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9">
        <v>22</v>
      </c>
      <c r="B289" s="106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9">
        <v>23</v>
      </c>
      <c r="B290" s="106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9">
        <v>24</v>
      </c>
      <c r="B291" s="106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9">
        <v>25</v>
      </c>
      <c r="B292" s="106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9">
        <v>26</v>
      </c>
      <c r="B293" s="106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9">
        <v>27</v>
      </c>
      <c r="B294" s="106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9">
        <v>28</v>
      </c>
      <c r="B295" s="106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9">
        <v>29</v>
      </c>
      <c r="B296" s="106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9">
        <v>30</v>
      </c>
      <c r="B297" s="106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9">
        <v>1</v>
      </c>
      <c r="B301" s="106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9">
        <v>2</v>
      </c>
      <c r="B302" s="106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9">
        <v>3</v>
      </c>
      <c r="B303" s="106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9">
        <v>4</v>
      </c>
      <c r="B304" s="106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9">
        <v>5</v>
      </c>
      <c r="B305" s="106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9">
        <v>6</v>
      </c>
      <c r="B306" s="106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9">
        <v>7</v>
      </c>
      <c r="B307" s="106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9">
        <v>8</v>
      </c>
      <c r="B308" s="106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9">
        <v>9</v>
      </c>
      <c r="B309" s="106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9">
        <v>10</v>
      </c>
      <c r="B310" s="106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9">
        <v>11</v>
      </c>
      <c r="B311" s="106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9">
        <v>12</v>
      </c>
      <c r="B312" s="106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9">
        <v>13</v>
      </c>
      <c r="B313" s="106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9">
        <v>14</v>
      </c>
      <c r="B314" s="106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9">
        <v>15</v>
      </c>
      <c r="B315" s="106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9">
        <v>16</v>
      </c>
      <c r="B316" s="106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9">
        <v>17</v>
      </c>
      <c r="B317" s="106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9">
        <v>18</v>
      </c>
      <c r="B318" s="106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9">
        <v>19</v>
      </c>
      <c r="B319" s="106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9">
        <v>20</v>
      </c>
      <c r="B320" s="106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9">
        <v>21</v>
      </c>
      <c r="B321" s="106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9">
        <v>22</v>
      </c>
      <c r="B322" s="106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9">
        <v>23</v>
      </c>
      <c r="B323" s="106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9">
        <v>24</v>
      </c>
      <c r="B324" s="106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9">
        <v>25</v>
      </c>
      <c r="B325" s="106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9">
        <v>26</v>
      </c>
      <c r="B326" s="106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9">
        <v>27</v>
      </c>
      <c r="B327" s="106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9">
        <v>28</v>
      </c>
      <c r="B328" s="106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9">
        <v>29</v>
      </c>
      <c r="B329" s="106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9">
        <v>30</v>
      </c>
      <c r="B330" s="106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9">
        <v>1</v>
      </c>
      <c r="B334" s="106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9">
        <v>2</v>
      </c>
      <c r="B335" s="106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9">
        <v>3</v>
      </c>
      <c r="B336" s="106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9">
        <v>4</v>
      </c>
      <c r="B337" s="106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9">
        <v>5</v>
      </c>
      <c r="B338" s="106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9">
        <v>6</v>
      </c>
      <c r="B339" s="106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9">
        <v>7</v>
      </c>
      <c r="B340" s="106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9">
        <v>8</v>
      </c>
      <c r="B341" s="106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9">
        <v>9</v>
      </c>
      <c r="B342" s="106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9">
        <v>10</v>
      </c>
      <c r="B343" s="106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9">
        <v>11</v>
      </c>
      <c r="B344" s="106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9">
        <v>12</v>
      </c>
      <c r="B345" s="106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9">
        <v>13</v>
      </c>
      <c r="B346" s="106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9">
        <v>14</v>
      </c>
      <c r="B347" s="106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9">
        <v>15</v>
      </c>
      <c r="B348" s="106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9">
        <v>16</v>
      </c>
      <c r="B349" s="106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9">
        <v>17</v>
      </c>
      <c r="B350" s="106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9">
        <v>18</v>
      </c>
      <c r="B351" s="106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9">
        <v>19</v>
      </c>
      <c r="B352" s="106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9">
        <v>20</v>
      </c>
      <c r="B353" s="106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9">
        <v>21</v>
      </c>
      <c r="B354" s="106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9">
        <v>22</v>
      </c>
      <c r="B355" s="106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9">
        <v>23</v>
      </c>
      <c r="B356" s="106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9">
        <v>24</v>
      </c>
      <c r="B357" s="106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9">
        <v>25</v>
      </c>
      <c r="B358" s="106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9">
        <v>26</v>
      </c>
      <c r="B359" s="106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9">
        <v>27</v>
      </c>
      <c r="B360" s="106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9">
        <v>28</v>
      </c>
      <c r="B361" s="106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9">
        <v>29</v>
      </c>
      <c r="B362" s="106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9">
        <v>30</v>
      </c>
      <c r="B363" s="106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9">
        <v>1</v>
      </c>
      <c r="B367" s="106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9">
        <v>2</v>
      </c>
      <c r="B368" s="106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9">
        <v>3</v>
      </c>
      <c r="B369" s="106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9">
        <v>4</v>
      </c>
      <c r="B370" s="106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9">
        <v>5</v>
      </c>
      <c r="B371" s="106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9">
        <v>6</v>
      </c>
      <c r="B372" s="106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9">
        <v>7</v>
      </c>
      <c r="B373" s="106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9">
        <v>8</v>
      </c>
      <c r="B374" s="106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9">
        <v>9</v>
      </c>
      <c r="B375" s="106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9">
        <v>10</v>
      </c>
      <c r="B376" s="106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9">
        <v>11</v>
      </c>
      <c r="B377" s="106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9">
        <v>12</v>
      </c>
      <c r="B378" s="106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9">
        <v>13</v>
      </c>
      <c r="B379" s="106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9">
        <v>14</v>
      </c>
      <c r="B380" s="106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9">
        <v>15</v>
      </c>
      <c r="B381" s="106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9">
        <v>16</v>
      </c>
      <c r="B382" s="106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9">
        <v>17</v>
      </c>
      <c r="B383" s="106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9">
        <v>18</v>
      </c>
      <c r="B384" s="106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9">
        <v>19</v>
      </c>
      <c r="B385" s="106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9">
        <v>20</v>
      </c>
      <c r="B386" s="106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9">
        <v>21</v>
      </c>
      <c r="B387" s="106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9">
        <v>22</v>
      </c>
      <c r="B388" s="106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9">
        <v>23</v>
      </c>
      <c r="B389" s="106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9">
        <v>24</v>
      </c>
      <c r="B390" s="106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9">
        <v>25</v>
      </c>
      <c r="B391" s="106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9">
        <v>26</v>
      </c>
      <c r="B392" s="106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9">
        <v>27</v>
      </c>
      <c r="B393" s="106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9">
        <v>28</v>
      </c>
      <c r="B394" s="106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9">
        <v>29</v>
      </c>
      <c r="B395" s="106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9">
        <v>30</v>
      </c>
      <c r="B396" s="106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9">
        <v>1</v>
      </c>
      <c r="B400" s="106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9">
        <v>2</v>
      </c>
      <c r="B401" s="106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9">
        <v>3</v>
      </c>
      <c r="B402" s="106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9">
        <v>4</v>
      </c>
      <c r="B403" s="106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9">
        <v>5</v>
      </c>
      <c r="B404" s="106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9">
        <v>6</v>
      </c>
      <c r="B405" s="106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9">
        <v>7</v>
      </c>
      <c r="B406" s="106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9">
        <v>8</v>
      </c>
      <c r="B407" s="106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9">
        <v>9</v>
      </c>
      <c r="B408" s="106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9">
        <v>10</v>
      </c>
      <c r="B409" s="106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9">
        <v>11</v>
      </c>
      <c r="B410" s="106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9">
        <v>12</v>
      </c>
      <c r="B411" s="106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9">
        <v>13</v>
      </c>
      <c r="B412" s="106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9">
        <v>14</v>
      </c>
      <c r="B413" s="106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9">
        <v>15</v>
      </c>
      <c r="B414" s="106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9">
        <v>16</v>
      </c>
      <c r="B415" s="106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9">
        <v>17</v>
      </c>
      <c r="B416" s="106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9">
        <v>18</v>
      </c>
      <c r="B417" s="106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9">
        <v>19</v>
      </c>
      <c r="B418" s="106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9">
        <v>20</v>
      </c>
      <c r="B419" s="106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9">
        <v>21</v>
      </c>
      <c r="B420" s="106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9">
        <v>22</v>
      </c>
      <c r="B421" s="106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9">
        <v>23</v>
      </c>
      <c r="B422" s="106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9">
        <v>24</v>
      </c>
      <c r="B423" s="106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9">
        <v>25</v>
      </c>
      <c r="B424" s="106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9">
        <v>26</v>
      </c>
      <c r="B425" s="106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9">
        <v>27</v>
      </c>
      <c r="B426" s="106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9">
        <v>28</v>
      </c>
      <c r="B427" s="106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9">
        <v>29</v>
      </c>
      <c r="B428" s="106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9">
        <v>30</v>
      </c>
      <c r="B429" s="106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9">
        <v>1</v>
      </c>
      <c r="B433" s="106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9">
        <v>2</v>
      </c>
      <c r="B434" s="106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9">
        <v>3</v>
      </c>
      <c r="B435" s="106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9">
        <v>4</v>
      </c>
      <c r="B436" s="106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9">
        <v>5</v>
      </c>
      <c r="B437" s="106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9">
        <v>6</v>
      </c>
      <c r="B438" s="106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9">
        <v>7</v>
      </c>
      <c r="B439" s="106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9">
        <v>8</v>
      </c>
      <c r="B440" s="106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9">
        <v>9</v>
      </c>
      <c r="B441" s="106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9">
        <v>10</v>
      </c>
      <c r="B442" s="106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9">
        <v>11</v>
      </c>
      <c r="B443" s="106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9">
        <v>12</v>
      </c>
      <c r="B444" s="106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9">
        <v>13</v>
      </c>
      <c r="B445" s="106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9">
        <v>14</v>
      </c>
      <c r="B446" s="106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9">
        <v>15</v>
      </c>
      <c r="B447" s="106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9">
        <v>16</v>
      </c>
      <c r="B448" s="106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9">
        <v>17</v>
      </c>
      <c r="B449" s="106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9">
        <v>18</v>
      </c>
      <c r="B450" s="106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9">
        <v>19</v>
      </c>
      <c r="B451" s="106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9">
        <v>20</v>
      </c>
      <c r="B452" s="106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9">
        <v>21</v>
      </c>
      <c r="B453" s="106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9">
        <v>22</v>
      </c>
      <c r="B454" s="106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9">
        <v>23</v>
      </c>
      <c r="B455" s="106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9">
        <v>24</v>
      </c>
      <c r="B456" s="106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9">
        <v>25</v>
      </c>
      <c r="B457" s="106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9">
        <v>26</v>
      </c>
      <c r="B458" s="106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9">
        <v>27</v>
      </c>
      <c r="B459" s="106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9">
        <v>28</v>
      </c>
      <c r="B460" s="106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9">
        <v>29</v>
      </c>
      <c r="B461" s="106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9">
        <v>30</v>
      </c>
      <c r="B462" s="106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9">
        <v>1</v>
      </c>
      <c r="B466" s="106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9">
        <v>2</v>
      </c>
      <c r="B467" s="106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9">
        <v>3</v>
      </c>
      <c r="B468" s="106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9">
        <v>4</v>
      </c>
      <c r="B469" s="106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9">
        <v>5</v>
      </c>
      <c r="B470" s="106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9">
        <v>6</v>
      </c>
      <c r="B471" s="106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9">
        <v>7</v>
      </c>
      <c r="B472" s="106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9">
        <v>8</v>
      </c>
      <c r="B473" s="106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9">
        <v>9</v>
      </c>
      <c r="B474" s="106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9">
        <v>10</v>
      </c>
      <c r="B475" s="106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9">
        <v>11</v>
      </c>
      <c r="B476" s="106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9">
        <v>12</v>
      </c>
      <c r="B477" s="106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9">
        <v>13</v>
      </c>
      <c r="B478" s="106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9">
        <v>14</v>
      </c>
      <c r="B479" s="106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9">
        <v>15</v>
      </c>
      <c r="B480" s="106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9">
        <v>16</v>
      </c>
      <c r="B481" s="106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9">
        <v>17</v>
      </c>
      <c r="B482" s="106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9">
        <v>18</v>
      </c>
      <c r="B483" s="106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9">
        <v>19</v>
      </c>
      <c r="B484" s="106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9">
        <v>20</v>
      </c>
      <c r="B485" s="106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9">
        <v>21</v>
      </c>
      <c r="B486" s="106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9">
        <v>22</v>
      </c>
      <c r="B487" s="106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9">
        <v>23</v>
      </c>
      <c r="B488" s="106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9">
        <v>24</v>
      </c>
      <c r="B489" s="106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9">
        <v>25</v>
      </c>
      <c r="B490" s="106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9">
        <v>26</v>
      </c>
      <c r="B491" s="106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9">
        <v>27</v>
      </c>
      <c r="B492" s="106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9">
        <v>28</v>
      </c>
      <c r="B493" s="106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9">
        <v>29</v>
      </c>
      <c r="B494" s="106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9">
        <v>30</v>
      </c>
      <c r="B495" s="106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9">
        <v>1</v>
      </c>
      <c r="B499" s="106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9">
        <v>2</v>
      </c>
      <c r="B500" s="106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9">
        <v>3</v>
      </c>
      <c r="B501" s="106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9">
        <v>4</v>
      </c>
      <c r="B502" s="106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9">
        <v>5</v>
      </c>
      <c r="B503" s="106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9">
        <v>6</v>
      </c>
      <c r="B504" s="106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9">
        <v>7</v>
      </c>
      <c r="B505" s="106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9">
        <v>8</v>
      </c>
      <c r="B506" s="106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9">
        <v>9</v>
      </c>
      <c r="B507" s="106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9">
        <v>10</v>
      </c>
      <c r="B508" s="106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9">
        <v>11</v>
      </c>
      <c r="B509" s="106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9">
        <v>12</v>
      </c>
      <c r="B510" s="106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9">
        <v>13</v>
      </c>
      <c r="B511" s="106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9">
        <v>14</v>
      </c>
      <c r="B512" s="106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9">
        <v>15</v>
      </c>
      <c r="B513" s="106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9">
        <v>16</v>
      </c>
      <c r="B514" s="106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9">
        <v>17</v>
      </c>
      <c r="B515" s="106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9">
        <v>18</v>
      </c>
      <c r="B516" s="106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9">
        <v>19</v>
      </c>
      <c r="B517" s="106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9">
        <v>20</v>
      </c>
      <c r="B518" s="106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9">
        <v>21</v>
      </c>
      <c r="B519" s="106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9">
        <v>22</v>
      </c>
      <c r="B520" s="106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9">
        <v>23</v>
      </c>
      <c r="B521" s="106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9">
        <v>24</v>
      </c>
      <c r="B522" s="106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9">
        <v>25</v>
      </c>
      <c r="B523" s="106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9">
        <v>26</v>
      </c>
      <c r="B524" s="106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9">
        <v>27</v>
      </c>
      <c r="B525" s="106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9">
        <v>28</v>
      </c>
      <c r="B526" s="106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9">
        <v>29</v>
      </c>
      <c r="B527" s="106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9">
        <v>30</v>
      </c>
      <c r="B528" s="106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9">
        <v>1</v>
      </c>
      <c r="B532" s="106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9">
        <v>2</v>
      </c>
      <c r="B533" s="106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9">
        <v>3</v>
      </c>
      <c r="B534" s="106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9">
        <v>4</v>
      </c>
      <c r="B535" s="106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9">
        <v>5</v>
      </c>
      <c r="B536" s="106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9">
        <v>6</v>
      </c>
      <c r="B537" s="106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9">
        <v>7</v>
      </c>
      <c r="B538" s="106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9">
        <v>8</v>
      </c>
      <c r="B539" s="106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9">
        <v>9</v>
      </c>
      <c r="B540" s="106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9">
        <v>10</v>
      </c>
      <c r="B541" s="106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9">
        <v>11</v>
      </c>
      <c r="B542" s="106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9">
        <v>12</v>
      </c>
      <c r="B543" s="106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9">
        <v>13</v>
      </c>
      <c r="B544" s="106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9">
        <v>14</v>
      </c>
      <c r="B545" s="106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9">
        <v>15</v>
      </c>
      <c r="B546" s="106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9">
        <v>16</v>
      </c>
      <c r="B547" s="106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9">
        <v>17</v>
      </c>
      <c r="B548" s="106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9">
        <v>18</v>
      </c>
      <c r="B549" s="106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9">
        <v>19</v>
      </c>
      <c r="B550" s="106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9">
        <v>20</v>
      </c>
      <c r="B551" s="106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9">
        <v>21</v>
      </c>
      <c r="B552" s="106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9">
        <v>22</v>
      </c>
      <c r="B553" s="106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9">
        <v>23</v>
      </c>
      <c r="B554" s="106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9">
        <v>24</v>
      </c>
      <c r="B555" s="106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9">
        <v>25</v>
      </c>
      <c r="B556" s="106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9">
        <v>26</v>
      </c>
      <c r="B557" s="106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9">
        <v>27</v>
      </c>
      <c r="B558" s="106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9">
        <v>28</v>
      </c>
      <c r="B559" s="106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9">
        <v>29</v>
      </c>
      <c r="B560" s="106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9">
        <v>30</v>
      </c>
      <c r="B561" s="106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9">
        <v>1</v>
      </c>
      <c r="B565" s="106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9">
        <v>2</v>
      </c>
      <c r="B566" s="106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9">
        <v>3</v>
      </c>
      <c r="B567" s="106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9">
        <v>4</v>
      </c>
      <c r="B568" s="106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9">
        <v>5</v>
      </c>
      <c r="B569" s="106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9">
        <v>6</v>
      </c>
      <c r="B570" s="106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9">
        <v>7</v>
      </c>
      <c r="B571" s="106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9">
        <v>8</v>
      </c>
      <c r="B572" s="106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9">
        <v>9</v>
      </c>
      <c r="B573" s="106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9">
        <v>10</v>
      </c>
      <c r="B574" s="106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9">
        <v>11</v>
      </c>
      <c r="B575" s="106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9">
        <v>12</v>
      </c>
      <c r="B576" s="106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9">
        <v>13</v>
      </c>
      <c r="B577" s="106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9">
        <v>14</v>
      </c>
      <c r="B578" s="106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9">
        <v>15</v>
      </c>
      <c r="B579" s="106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9">
        <v>16</v>
      </c>
      <c r="B580" s="106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9">
        <v>17</v>
      </c>
      <c r="B581" s="106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9">
        <v>18</v>
      </c>
      <c r="B582" s="106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9">
        <v>19</v>
      </c>
      <c r="B583" s="106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9">
        <v>20</v>
      </c>
      <c r="B584" s="106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9">
        <v>21</v>
      </c>
      <c r="B585" s="106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9">
        <v>22</v>
      </c>
      <c r="B586" s="106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9">
        <v>23</v>
      </c>
      <c r="B587" s="106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9">
        <v>24</v>
      </c>
      <c r="B588" s="106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9">
        <v>25</v>
      </c>
      <c r="B589" s="106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9">
        <v>26</v>
      </c>
      <c r="B590" s="106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9">
        <v>27</v>
      </c>
      <c r="B591" s="106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9">
        <v>28</v>
      </c>
      <c r="B592" s="106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9">
        <v>29</v>
      </c>
      <c r="B593" s="106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9">
        <v>30</v>
      </c>
      <c r="B594" s="106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9">
        <v>1</v>
      </c>
      <c r="B598" s="106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9">
        <v>2</v>
      </c>
      <c r="B599" s="106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9">
        <v>3</v>
      </c>
      <c r="B600" s="106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9">
        <v>4</v>
      </c>
      <c r="B601" s="106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9">
        <v>5</v>
      </c>
      <c r="B602" s="106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9">
        <v>6</v>
      </c>
      <c r="B603" s="106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9">
        <v>7</v>
      </c>
      <c r="B604" s="106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9">
        <v>8</v>
      </c>
      <c r="B605" s="106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9">
        <v>9</v>
      </c>
      <c r="B606" s="106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9">
        <v>10</v>
      </c>
      <c r="B607" s="106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9">
        <v>11</v>
      </c>
      <c r="B608" s="106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9">
        <v>12</v>
      </c>
      <c r="B609" s="106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9">
        <v>13</v>
      </c>
      <c r="B610" s="106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9">
        <v>14</v>
      </c>
      <c r="B611" s="106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9">
        <v>15</v>
      </c>
      <c r="B612" s="106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9">
        <v>16</v>
      </c>
      <c r="B613" s="106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9">
        <v>17</v>
      </c>
      <c r="B614" s="106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9">
        <v>18</v>
      </c>
      <c r="B615" s="106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9">
        <v>19</v>
      </c>
      <c r="B616" s="106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9">
        <v>20</v>
      </c>
      <c r="B617" s="106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9">
        <v>21</v>
      </c>
      <c r="B618" s="106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9">
        <v>22</v>
      </c>
      <c r="B619" s="106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9">
        <v>23</v>
      </c>
      <c r="B620" s="106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9">
        <v>24</v>
      </c>
      <c r="B621" s="106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9">
        <v>25</v>
      </c>
      <c r="B622" s="106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9">
        <v>26</v>
      </c>
      <c r="B623" s="106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9">
        <v>27</v>
      </c>
      <c r="B624" s="106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9">
        <v>28</v>
      </c>
      <c r="B625" s="106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9">
        <v>29</v>
      </c>
      <c r="B626" s="106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9">
        <v>30</v>
      </c>
      <c r="B627" s="106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9">
        <v>1</v>
      </c>
      <c r="B631" s="106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9">
        <v>2</v>
      </c>
      <c r="B632" s="106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9">
        <v>3</v>
      </c>
      <c r="B633" s="106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9">
        <v>4</v>
      </c>
      <c r="B634" s="106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9">
        <v>5</v>
      </c>
      <c r="B635" s="106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9">
        <v>6</v>
      </c>
      <c r="B636" s="106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9">
        <v>7</v>
      </c>
      <c r="B637" s="106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9">
        <v>8</v>
      </c>
      <c r="B638" s="106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9">
        <v>9</v>
      </c>
      <c r="B639" s="106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9">
        <v>10</v>
      </c>
      <c r="B640" s="106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9">
        <v>11</v>
      </c>
      <c r="B641" s="106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9">
        <v>12</v>
      </c>
      <c r="B642" s="106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9">
        <v>13</v>
      </c>
      <c r="B643" s="106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9">
        <v>14</v>
      </c>
      <c r="B644" s="106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9">
        <v>15</v>
      </c>
      <c r="B645" s="106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9">
        <v>16</v>
      </c>
      <c r="B646" s="106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9">
        <v>17</v>
      </c>
      <c r="B647" s="106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9">
        <v>18</v>
      </c>
      <c r="B648" s="106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9">
        <v>19</v>
      </c>
      <c r="B649" s="106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9">
        <v>20</v>
      </c>
      <c r="B650" s="106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9">
        <v>21</v>
      </c>
      <c r="B651" s="106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9">
        <v>22</v>
      </c>
      <c r="B652" s="106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9">
        <v>23</v>
      </c>
      <c r="B653" s="106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9">
        <v>24</v>
      </c>
      <c r="B654" s="106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9">
        <v>25</v>
      </c>
      <c r="B655" s="106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9">
        <v>26</v>
      </c>
      <c r="B656" s="106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9">
        <v>27</v>
      </c>
      <c r="B657" s="106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9">
        <v>28</v>
      </c>
      <c r="B658" s="106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9">
        <v>29</v>
      </c>
      <c r="B659" s="106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9">
        <v>30</v>
      </c>
      <c r="B660" s="106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9">
        <v>1</v>
      </c>
      <c r="B664" s="106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9">
        <v>2</v>
      </c>
      <c r="B665" s="106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9">
        <v>3</v>
      </c>
      <c r="B666" s="106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9">
        <v>4</v>
      </c>
      <c r="B667" s="106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9">
        <v>5</v>
      </c>
      <c r="B668" s="106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9">
        <v>6</v>
      </c>
      <c r="B669" s="106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9">
        <v>7</v>
      </c>
      <c r="B670" s="106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9">
        <v>8</v>
      </c>
      <c r="B671" s="106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9">
        <v>9</v>
      </c>
      <c r="B672" s="106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9">
        <v>10</v>
      </c>
      <c r="B673" s="106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9">
        <v>11</v>
      </c>
      <c r="B674" s="106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9">
        <v>12</v>
      </c>
      <c r="B675" s="106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9">
        <v>13</v>
      </c>
      <c r="B676" s="106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9">
        <v>14</v>
      </c>
      <c r="B677" s="106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9">
        <v>15</v>
      </c>
      <c r="B678" s="106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9">
        <v>16</v>
      </c>
      <c r="B679" s="106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9">
        <v>17</v>
      </c>
      <c r="B680" s="106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9">
        <v>18</v>
      </c>
      <c r="B681" s="106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9">
        <v>19</v>
      </c>
      <c r="B682" s="106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9">
        <v>20</v>
      </c>
      <c r="B683" s="106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9">
        <v>21</v>
      </c>
      <c r="B684" s="106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9">
        <v>22</v>
      </c>
      <c r="B685" s="106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9">
        <v>23</v>
      </c>
      <c r="B686" s="106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9">
        <v>24</v>
      </c>
      <c r="B687" s="106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9">
        <v>25</v>
      </c>
      <c r="B688" s="106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9">
        <v>26</v>
      </c>
      <c r="B689" s="106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9">
        <v>27</v>
      </c>
      <c r="B690" s="106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9">
        <v>28</v>
      </c>
      <c r="B691" s="106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9">
        <v>29</v>
      </c>
      <c r="B692" s="106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9">
        <v>30</v>
      </c>
      <c r="B693" s="106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9">
        <v>1</v>
      </c>
      <c r="B697" s="106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9">
        <v>2</v>
      </c>
      <c r="B698" s="106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9">
        <v>3</v>
      </c>
      <c r="B699" s="106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9">
        <v>4</v>
      </c>
      <c r="B700" s="106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9">
        <v>5</v>
      </c>
      <c r="B701" s="106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9">
        <v>6</v>
      </c>
      <c r="B702" s="106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9">
        <v>7</v>
      </c>
      <c r="B703" s="106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9">
        <v>8</v>
      </c>
      <c r="B704" s="106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9">
        <v>9</v>
      </c>
      <c r="B705" s="106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9">
        <v>10</v>
      </c>
      <c r="B706" s="106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9">
        <v>11</v>
      </c>
      <c r="B707" s="106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9">
        <v>12</v>
      </c>
      <c r="B708" s="106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9">
        <v>13</v>
      </c>
      <c r="B709" s="106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9">
        <v>14</v>
      </c>
      <c r="B710" s="106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9">
        <v>15</v>
      </c>
      <c r="B711" s="106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9">
        <v>16</v>
      </c>
      <c r="B712" s="106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9">
        <v>17</v>
      </c>
      <c r="B713" s="106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9">
        <v>18</v>
      </c>
      <c r="B714" s="106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9">
        <v>19</v>
      </c>
      <c r="B715" s="106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9">
        <v>20</v>
      </c>
      <c r="B716" s="106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9">
        <v>21</v>
      </c>
      <c r="B717" s="106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9">
        <v>22</v>
      </c>
      <c r="B718" s="106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9">
        <v>23</v>
      </c>
      <c r="B719" s="106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9">
        <v>24</v>
      </c>
      <c r="B720" s="106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9">
        <v>25</v>
      </c>
      <c r="B721" s="106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9">
        <v>26</v>
      </c>
      <c r="B722" s="106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9">
        <v>27</v>
      </c>
      <c r="B723" s="106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9">
        <v>28</v>
      </c>
      <c r="B724" s="106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9">
        <v>29</v>
      </c>
      <c r="B725" s="106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9">
        <v>30</v>
      </c>
      <c r="B726" s="106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9">
        <v>1</v>
      </c>
      <c r="B730" s="106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9">
        <v>2</v>
      </c>
      <c r="B731" s="106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9">
        <v>3</v>
      </c>
      <c r="B732" s="106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9">
        <v>4</v>
      </c>
      <c r="B733" s="106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9">
        <v>5</v>
      </c>
      <c r="B734" s="106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9">
        <v>6</v>
      </c>
      <c r="B735" s="106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9">
        <v>7</v>
      </c>
      <c r="B736" s="106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9">
        <v>8</v>
      </c>
      <c r="B737" s="106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9">
        <v>9</v>
      </c>
      <c r="B738" s="106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9">
        <v>10</v>
      </c>
      <c r="B739" s="106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9">
        <v>11</v>
      </c>
      <c r="B740" s="106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9">
        <v>12</v>
      </c>
      <c r="B741" s="106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9">
        <v>13</v>
      </c>
      <c r="B742" s="106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9">
        <v>14</v>
      </c>
      <c r="B743" s="106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9">
        <v>15</v>
      </c>
      <c r="B744" s="106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9">
        <v>16</v>
      </c>
      <c r="B745" s="106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9">
        <v>17</v>
      </c>
      <c r="B746" s="106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9">
        <v>18</v>
      </c>
      <c r="B747" s="106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9">
        <v>19</v>
      </c>
      <c r="B748" s="106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9">
        <v>20</v>
      </c>
      <c r="B749" s="106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9">
        <v>21</v>
      </c>
      <c r="B750" s="106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9">
        <v>22</v>
      </c>
      <c r="B751" s="106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9">
        <v>23</v>
      </c>
      <c r="B752" s="106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9">
        <v>24</v>
      </c>
      <c r="B753" s="106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9">
        <v>25</v>
      </c>
      <c r="B754" s="106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9">
        <v>26</v>
      </c>
      <c r="B755" s="106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9">
        <v>27</v>
      </c>
      <c r="B756" s="106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9">
        <v>28</v>
      </c>
      <c r="B757" s="106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9">
        <v>29</v>
      </c>
      <c r="B758" s="106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9">
        <v>30</v>
      </c>
      <c r="B759" s="106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9">
        <v>1</v>
      </c>
      <c r="B763" s="106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9">
        <v>2</v>
      </c>
      <c r="B764" s="106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9">
        <v>3</v>
      </c>
      <c r="B765" s="106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9">
        <v>4</v>
      </c>
      <c r="B766" s="106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9">
        <v>5</v>
      </c>
      <c r="B767" s="106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9">
        <v>6</v>
      </c>
      <c r="B768" s="106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9">
        <v>7</v>
      </c>
      <c r="B769" s="106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9">
        <v>8</v>
      </c>
      <c r="B770" s="106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9">
        <v>9</v>
      </c>
      <c r="B771" s="106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9">
        <v>10</v>
      </c>
      <c r="B772" s="106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9">
        <v>11</v>
      </c>
      <c r="B773" s="106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9">
        <v>12</v>
      </c>
      <c r="B774" s="106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9">
        <v>13</v>
      </c>
      <c r="B775" s="106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9">
        <v>14</v>
      </c>
      <c r="B776" s="106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9">
        <v>15</v>
      </c>
      <c r="B777" s="106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9">
        <v>16</v>
      </c>
      <c r="B778" s="106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9">
        <v>17</v>
      </c>
      <c r="B779" s="106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9">
        <v>18</v>
      </c>
      <c r="B780" s="106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9">
        <v>19</v>
      </c>
      <c r="B781" s="106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9">
        <v>20</v>
      </c>
      <c r="B782" s="106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9">
        <v>21</v>
      </c>
      <c r="B783" s="106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9">
        <v>22</v>
      </c>
      <c r="B784" s="106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9">
        <v>23</v>
      </c>
      <c r="B785" s="106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9">
        <v>24</v>
      </c>
      <c r="B786" s="106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9">
        <v>25</v>
      </c>
      <c r="B787" s="106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9">
        <v>26</v>
      </c>
      <c r="B788" s="106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9">
        <v>27</v>
      </c>
      <c r="B789" s="106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9">
        <v>28</v>
      </c>
      <c r="B790" s="106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9">
        <v>29</v>
      </c>
      <c r="B791" s="106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9">
        <v>30</v>
      </c>
      <c r="B792" s="106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9">
        <v>1</v>
      </c>
      <c r="B796" s="106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9">
        <v>2</v>
      </c>
      <c r="B797" s="106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9">
        <v>3</v>
      </c>
      <c r="B798" s="106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9">
        <v>4</v>
      </c>
      <c r="B799" s="106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9">
        <v>5</v>
      </c>
      <c r="B800" s="106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9">
        <v>6</v>
      </c>
      <c r="B801" s="106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9">
        <v>7</v>
      </c>
      <c r="B802" s="106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9">
        <v>8</v>
      </c>
      <c r="B803" s="106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9">
        <v>9</v>
      </c>
      <c r="B804" s="106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9">
        <v>10</v>
      </c>
      <c r="B805" s="106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9">
        <v>11</v>
      </c>
      <c r="B806" s="106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9">
        <v>12</v>
      </c>
      <c r="B807" s="106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9">
        <v>13</v>
      </c>
      <c r="B808" s="106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9">
        <v>14</v>
      </c>
      <c r="B809" s="106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9">
        <v>15</v>
      </c>
      <c r="B810" s="106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9">
        <v>16</v>
      </c>
      <c r="B811" s="106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9">
        <v>17</v>
      </c>
      <c r="B812" s="106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9">
        <v>18</v>
      </c>
      <c r="B813" s="106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9">
        <v>19</v>
      </c>
      <c r="B814" s="106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9">
        <v>20</v>
      </c>
      <c r="B815" s="106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9">
        <v>21</v>
      </c>
      <c r="B816" s="106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9">
        <v>22</v>
      </c>
      <c r="B817" s="106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9">
        <v>23</v>
      </c>
      <c r="B818" s="106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9">
        <v>24</v>
      </c>
      <c r="B819" s="106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9">
        <v>25</v>
      </c>
      <c r="B820" s="106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9">
        <v>26</v>
      </c>
      <c r="B821" s="106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9">
        <v>27</v>
      </c>
      <c r="B822" s="106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9">
        <v>28</v>
      </c>
      <c r="B823" s="106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9">
        <v>29</v>
      </c>
      <c r="B824" s="106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9">
        <v>30</v>
      </c>
      <c r="B825" s="106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9">
        <v>1</v>
      </c>
      <c r="B829" s="106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9">
        <v>2</v>
      </c>
      <c r="B830" s="106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9">
        <v>3</v>
      </c>
      <c r="B831" s="106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9">
        <v>4</v>
      </c>
      <c r="B832" s="106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9">
        <v>5</v>
      </c>
      <c r="B833" s="106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9">
        <v>6</v>
      </c>
      <c r="B834" s="106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9">
        <v>7</v>
      </c>
      <c r="B835" s="106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9">
        <v>8</v>
      </c>
      <c r="B836" s="106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9">
        <v>9</v>
      </c>
      <c r="B837" s="106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9">
        <v>10</v>
      </c>
      <c r="B838" s="106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9">
        <v>11</v>
      </c>
      <c r="B839" s="106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9">
        <v>12</v>
      </c>
      <c r="B840" s="106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9">
        <v>13</v>
      </c>
      <c r="B841" s="106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9">
        <v>14</v>
      </c>
      <c r="B842" s="106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9">
        <v>15</v>
      </c>
      <c r="B843" s="106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9">
        <v>16</v>
      </c>
      <c r="B844" s="106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9">
        <v>17</v>
      </c>
      <c r="B845" s="106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9">
        <v>18</v>
      </c>
      <c r="B846" s="106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9">
        <v>19</v>
      </c>
      <c r="B847" s="106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9">
        <v>20</v>
      </c>
      <c r="B848" s="106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9">
        <v>21</v>
      </c>
      <c r="B849" s="106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9">
        <v>22</v>
      </c>
      <c r="B850" s="106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9">
        <v>23</v>
      </c>
      <c r="B851" s="106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9">
        <v>24</v>
      </c>
      <c r="B852" s="106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9">
        <v>25</v>
      </c>
      <c r="B853" s="106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9">
        <v>26</v>
      </c>
      <c r="B854" s="106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9">
        <v>27</v>
      </c>
      <c r="B855" s="106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9">
        <v>28</v>
      </c>
      <c r="B856" s="106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9">
        <v>29</v>
      </c>
      <c r="B857" s="106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9">
        <v>30</v>
      </c>
      <c r="B858" s="106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9">
        <v>1</v>
      </c>
      <c r="B862" s="106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9">
        <v>2</v>
      </c>
      <c r="B863" s="106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9">
        <v>3</v>
      </c>
      <c r="B864" s="106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9">
        <v>4</v>
      </c>
      <c r="B865" s="106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9">
        <v>5</v>
      </c>
      <c r="B866" s="106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9">
        <v>6</v>
      </c>
      <c r="B867" s="106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9">
        <v>7</v>
      </c>
      <c r="B868" s="106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9">
        <v>8</v>
      </c>
      <c r="B869" s="106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9">
        <v>9</v>
      </c>
      <c r="B870" s="106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9">
        <v>10</v>
      </c>
      <c r="B871" s="106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9">
        <v>11</v>
      </c>
      <c r="B872" s="106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9">
        <v>12</v>
      </c>
      <c r="B873" s="106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9">
        <v>13</v>
      </c>
      <c r="B874" s="106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9">
        <v>14</v>
      </c>
      <c r="B875" s="106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9">
        <v>15</v>
      </c>
      <c r="B876" s="106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9">
        <v>16</v>
      </c>
      <c r="B877" s="106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9">
        <v>17</v>
      </c>
      <c r="B878" s="106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9">
        <v>18</v>
      </c>
      <c r="B879" s="106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9">
        <v>19</v>
      </c>
      <c r="B880" s="106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9">
        <v>20</v>
      </c>
      <c r="B881" s="106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9">
        <v>21</v>
      </c>
      <c r="B882" s="106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9">
        <v>22</v>
      </c>
      <c r="B883" s="106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9">
        <v>23</v>
      </c>
      <c r="B884" s="106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9">
        <v>24</v>
      </c>
      <c r="B885" s="106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9">
        <v>25</v>
      </c>
      <c r="B886" s="106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9">
        <v>26</v>
      </c>
      <c r="B887" s="106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9">
        <v>27</v>
      </c>
      <c r="B888" s="106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9">
        <v>28</v>
      </c>
      <c r="B889" s="106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9">
        <v>29</v>
      </c>
      <c r="B890" s="106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9">
        <v>30</v>
      </c>
      <c r="B891" s="106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9">
        <v>1</v>
      </c>
      <c r="B895" s="106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9">
        <v>2</v>
      </c>
      <c r="B896" s="106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9">
        <v>3</v>
      </c>
      <c r="B897" s="106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9">
        <v>4</v>
      </c>
      <c r="B898" s="106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9">
        <v>5</v>
      </c>
      <c r="B899" s="106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9">
        <v>6</v>
      </c>
      <c r="B900" s="106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9">
        <v>7</v>
      </c>
      <c r="B901" s="106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9">
        <v>8</v>
      </c>
      <c r="B902" s="106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9">
        <v>9</v>
      </c>
      <c r="B903" s="106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9">
        <v>10</v>
      </c>
      <c r="B904" s="106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9">
        <v>11</v>
      </c>
      <c r="B905" s="106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9">
        <v>12</v>
      </c>
      <c r="B906" s="106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9">
        <v>13</v>
      </c>
      <c r="B907" s="106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9">
        <v>14</v>
      </c>
      <c r="B908" s="106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9">
        <v>15</v>
      </c>
      <c r="B909" s="106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9">
        <v>16</v>
      </c>
      <c r="B910" s="106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9">
        <v>17</v>
      </c>
      <c r="B911" s="106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9">
        <v>18</v>
      </c>
      <c r="B912" s="106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9">
        <v>19</v>
      </c>
      <c r="B913" s="106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9">
        <v>20</v>
      </c>
      <c r="B914" s="106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9">
        <v>21</v>
      </c>
      <c r="B915" s="106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9">
        <v>22</v>
      </c>
      <c r="B916" s="106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9">
        <v>23</v>
      </c>
      <c r="B917" s="106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9">
        <v>24</v>
      </c>
      <c r="B918" s="106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9">
        <v>25</v>
      </c>
      <c r="B919" s="106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9">
        <v>26</v>
      </c>
      <c r="B920" s="106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9">
        <v>27</v>
      </c>
      <c r="B921" s="106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9">
        <v>28</v>
      </c>
      <c r="B922" s="106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9">
        <v>29</v>
      </c>
      <c r="B923" s="106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9">
        <v>30</v>
      </c>
      <c r="B924" s="106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9">
        <v>1</v>
      </c>
      <c r="B928" s="106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9">
        <v>2</v>
      </c>
      <c r="B929" s="106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9">
        <v>3</v>
      </c>
      <c r="B930" s="106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9">
        <v>4</v>
      </c>
      <c r="B931" s="106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9">
        <v>5</v>
      </c>
      <c r="B932" s="106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9">
        <v>6</v>
      </c>
      <c r="B933" s="106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9">
        <v>7</v>
      </c>
      <c r="B934" s="106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9">
        <v>8</v>
      </c>
      <c r="B935" s="106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9">
        <v>9</v>
      </c>
      <c r="B936" s="106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9">
        <v>10</v>
      </c>
      <c r="B937" s="106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9">
        <v>11</v>
      </c>
      <c r="B938" s="106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9">
        <v>12</v>
      </c>
      <c r="B939" s="106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9">
        <v>13</v>
      </c>
      <c r="B940" s="106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9">
        <v>14</v>
      </c>
      <c r="B941" s="106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9">
        <v>15</v>
      </c>
      <c r="B942" s="106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9">
        <v>16</v>
      </c>
      <c r="B943" s="106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9">
        <v>17</v>
      </c>
      <c r="B944" s="106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9">
        <v>18</v>
      </c>
      <c r="B945" s="106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9">
        <v>19</v>
      </c>
      <c r="B946" s="106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9">
        <v>20</v>
      </c>
      <c r="B947" s="106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9">
        <v>21</v>
      </c>
      <c r="B948" s="106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9">
        <v>22</v>
      </c>
      <c r="B949" s="106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9">
        <v>23</v>
      </c>
      <c r="B950" s="106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9">
        <v>24</v>
      </c>
      <c r="B951" s="106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9">
        <v>25</v>
      </c>
      <c r="B952" s="106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9">
        <v>26</v>
      </c>
      <c r="B953" s="106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9">
        <v>27</v>
      </c>
      <c r="B954" s="106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9">
        <v>28</v>
      </c>
      <c r="B955" s="106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9">
        <v>29</v>
      </c>
      <c r="B956" s="106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9">
        <v>30</v>
      </c>
      <c r="B957" s="106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9">
        <v>1</v>
      </c>
      <c r="B961" s="106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9">
        <v>2</v>
      </c>
      <c r="B962" s="106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9">
        <v>3</v>
      </c>
      <c r="B963" s="106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9">
        <v>4</v>
      </c>
      <c r="B964" s="106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9">
        <v>5</v>
      </c>
      <c r="B965" s="106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9">
        <v>6</v>
      </c>
      <c r="B966" s="106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9">
        <v>7</v>
      </c>
      <c r="B967" s="106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9">
        <v>8</v>
      </c>
      <c r="B968" s="106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9">
        <v>9</v>
      </c>
      <c r="B969" s="106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9">
        <v>10</v>
      </c>
      <c r="B970" s="106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9">
        <v>11</v>
      </c>
      <c r="B971" s="106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9">
        <v>12</v>
      </c>
      <c r="B972" s="106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9">
        <v>13</v>
      </c>
      <c r="B973" s="106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9">
        <v>14</v>
      </c>
      <c r="B974" s="106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9">
        <v>15</v>
      </c>
      <c r="B975" s="106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9">
        <v>16</v>
      </c>
      <c r="B976" s="106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9">
        <v>17</v>
      </c>
      <c r="B977" s="106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9">
        <v>18</v>
      </c>
      <c r="B978" s="106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9">
        <v>19</v>
      </c>
      <c r="B979" s="106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9">
        <v>20</v>
      </c>
      <c r="B980" s="106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9">
        <v>21</v>
      </c>
      <c r="B981" s="106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9">
        <v>22</v>
      </c>
      <c r="B982" s="106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9">
        <v>23</v>
      </c>
      <c r="B983" s="106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9">
        <v>24</v>
      </c>
      <c r="B984" s="106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9">
        <v>25</v>
      </c>
      <c r="B985" s="106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9">
        <v>26</v>
      </c>
      <c r="B986" s="106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9">
        <v>27</v>
      </c>
      <c r="B987" s="106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9">
        <v>28</v>
      </c>
      <c r="B988" s="106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9">
        <v>29</v>
      </c>
      <c r="B989" s="106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9">
        <v>30</v>
      </c>
      <c r="B990" s="106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9">
        <v>1</v>
      </c>
      <c r="B994" s="106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9">
        <v>2</v>
      </c>
      <c r="B995" s="106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9">
        <v>3</v>
      </c>
      <c r="B996" s="106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9">
        <v>4</v>
      </c>
      <c r="B997" s="106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9">
        <v>5</v>
      </c>
      <c r="B998" s="106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9">
        <v>6</v>
      </c>
      <c r="B999" s="106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9">
        <v>7</v>
      </c>
      <c r="B1000" s="106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9">
        <v>8</v>
      </c>
      <c r="B1001" s="106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9">
        <v>9</v>
      </c>
      <c r="B1002" s="106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9">
        <v>10</v>
      </c>
      <c r="B1003" s="106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9">
        <v>11</v>
      </c>
      <c r="B1004" s="106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9">
        <v>12</v>
      </c>
      <c r="B1005" s="106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9">
        <v>13</v>
      </c>
      <c r="B1006" s="106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9">
        <v>14</v>
      </c>
      <c r="B1007" s="106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9">
        <v>15</v>
      </c>
      <c r="B1008" s="106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9">
        <v>16</v>
      </c>
      <c r="B1009" s="106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9">
        <v>17</v>
      </c>
      <c r="B1010" s="106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9">
        <v>18</v>
      </c>
      <c r="B1011" s="106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9">
        <v>19</v>
      </c>
      <c r="B1012" s="106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9">
        <v>20</v>
      </c>
      <c r="B1013" s="106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9">
        <v>21</v>
      </c>
      <c r="B1014" s="106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9">
        <v>22</v>
      </c>
      <c r="B1015" s="106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9">
        <v>23</v>
      </c>
      <c r="B1016" s="106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9">
        <v>24</v>
      </c>
      <c r="B1017" s="106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9">
        <v>25</v>
      </c>
      <c r="B1018" s="106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9">
        <v>26</v>
      </c>
      <c r="B1019" s="106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9">
        <v>27</v>
      </c>
      <c r="B1020" s="106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9">
        <v>28</v>
      </c>
      <c r="B1021" s="106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9">
        <v>29</v>
      </c>
      <c r="B1022" s="106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9">
        <v>30</v>
      </c>
      <c r="B1023" s="106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9">
        <v>1</v>
      </c>
      <c r="B1027" s="106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9">
        <v>2</v>
      </c>
      <c r="B1028" s="106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9">
        <v>3</v>
      </c>
      <c r="B1029" s="106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9">
        <v>4</v>
      </c>
      <c r="B1030" s="106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9">
        <v>5</v>
      </c>
      <c r="B1031" s="106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9">
        <v>6</v>
      </c>
      <c r="B1032" s="106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9">
        <v>7</v>
      </c>
      <c r="B1033" s="106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9">
        <v>8</v>
      </c>
      <c r="B1034" s="106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9">
        <v>9</v>
      </c>
      <c r="B1035" s="106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9">
        <v>10</v>
      </c>
      <c r="B1036" s="106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9">
        <v>11</v>
      </c>
      <c r="B1037" s="106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9">
        <v>12</v>
      </c>
      <c r="B1038" s="106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9">
        <v>13</v>
      </c>
      <c r="B1039" s="106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9">
        <v>14</v>
      </c>
      <c r="B1040" s="106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9">
        <v>15</v>
      </c>
      <c r="B1041" s="106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9">
        <v>16</v>
      </c>
      <c r="B1042" s="106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9">
        <v>17</v>
      </c>
      <c r="B1043" s="106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9">
        <v>18</v>
      </c>
      <c r="B1044" s="106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9">
        <v>19</v>
      </c>
      <c r="B1045" s="106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9">
        <v>20</v>
      </c>
      <c r="B1046" s="106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9">
        <v>21</v>
      </c>
      <c r="B1047" s="106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9">
        <v>22</v>
      </c>
      <c r="B1048" s="106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9">
        <v>23</v>
      </c>
      <c r="B1049" s="106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9">
        <v>24</v>
      </c>
      <c r="B1050" s="106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9">
        <v>25</v>
      </c>
      <c r="B1051" s="106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9">
        <v>26</v>
      </c>
      <c r="B1052" s="106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9">
        <v>27</v>
      </c>
      <c r="B1053" s="106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9">
        <v>28</v>
      </c>
      <c r="B1054" s="106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9">
        <v>29</v>
      </c>
      <c r="B1055" s="106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9">
        <v>30</v>
      </c>
      <c r="B1056" s="106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9">
        <v>1</v>
      </c>
      <c r="B1060" s="106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9">
        <v>2</v>
      </c>
      <c r="B1061" s="106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9">
        <v>3</v>
      </c>
      <c r="B1062" s="106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9">
        <v>4</v>
      </c>
      <c r="B1063" s="106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9">
        <v>5</v>
      </c>
      <c r="B1064" s="106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9">
        <v>6</v>
      </c>
      <c r="B1065" s="106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9">
        <v>7</v>
      </c>
      <c r="B1066" s="106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9">
        <v>8</v>
      </c>
      <c r="B1067" s="106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9">
        <v>9</v>
      </c>
      <c r="B1068" s="106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9">
        <v>10</v>
      </c>
      <c r="B1069" s="106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9">
        <v>11</v>
      </c>
      <c r="B1070" s="106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9">
        <v>12</v>
      </c>
      <c r="B1071" s="106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9">
        <v>13</v>
      </c>
      <c r="B1072" s="106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9">
        <v>14</v>
      </c>
      <c r="B1073" s="106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9">
        <v>15</v>
      </c>
      <c r="B1074" s="106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9">
        <v>16</v>
      </c>
      <c r="B1075" s="106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9">
        <v>17</v>
      </c>
      <c r="B1076" s="106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9">
        <v>18</v>
      </c>
      <c r="B1077" s="106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9">
        <v>19</v>
      </c>
      <c r="B1078" s="106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9">
        <v>20</v>
      </c>
      <c r="B1079" s="106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9">
        <v>21</v>
      </c>
      <c r="B1080" s="106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9">
        <v>22</v>
      </c>
      <c r="B1081" s="106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9">
        <v>23</v>
      </c>
      <c r="B1082" s="106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9">
        <v>24</v>
      </c>
      <c r="B1083" s="106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9">
        <v>25</v>
      </c>
      <c r="B1084" s="106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9">
        <v>26</v>
      </c>
      <c r="B1085" s="106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9">
        <v>27</v>
      </c>
      <c r="B1086" s="106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9">
        <v>28</v>
      </c>
      <c r="B1087" s="106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9">
        <v>29</v>
      </c>
      <c r="B1088" s="106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9">
        <v>30</v>
      </c>
      <c r="B1089" s="106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9">
        <v>1</v>
      </c>
      <c r="B1093" s="106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9">
        <v>2</v>
      </c>
      <c r="B1094" s="106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9">
        <v>3</v>
      </c>
      <c r="B1095" s="106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9">
        <v>4</v>
      </c>
      <c r="B1096" s="106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9">
        <v>5</v>
      </c>
      <c r="B1097" s="106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9">
        <v>6</v>
      </c>
      <c r="B1098" s="106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9">
        <v>7</v>
      </c>
      <c r="B1099" s="106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9">
        <v>8</v>
      </c>
      <c r="B1100" s="106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9">
        <v>9</v>
      </c>
      <c r="B1101" s="106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9">
        <v>10</v>
      </c>
      <c r="B1102" s="106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9">
        <v>11</v>
      </c>
      <c r="B1103" s="106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9">
        <v>12</v>
      </c>
      <c r="B1104" s="106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9">
        <v>13</v>
      </c>
      <c r="B1105" s="106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9">
        <v>14</v>
      </c>
      <c r="B1106" s="106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9">
        <v>15</v>
      </c>
      <c r="B1107" s="106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9">
        <v>16</v>
      </c>
      <c r="B1108" s="106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9">
        <v>17</v>
      </c>
      <c r="B1109" s="106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9">
        <v>18</v>
      </c>
      <c r="B1110" s="106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9">
        <v>19</v>
      </c>
      <c r="B1111" s="106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9">
        <v>20</v>
      </c>
      <c r="B1112" s="106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9">
        <v>21</v>
      </c>
      <c r="B1113" s="106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9">
        <v>22</v>
      </c>
      <c r="B1114" s="106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9">
        <v>23</v>
      </c>
      <c r="B1115" s="106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9">
        <v>24</v>
      </c>
      <c r="B1116" s="106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9">
        <v>25</v>
      </c>
      <c r="B1117" s="106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9">
        <v>26</v>
      </c>
      <c r="B1118" s="106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9">
        <v>27</v>
      </c>
      <c r="B1119" s="106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9">
        <v>28</v>
      </c>
      <c r="B1120" s="106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9">
        <v>29</v>
      </c>
      <c r="B1121" s="106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9">
        <v>30</v>
      </c>
      <c r="B1122" s="106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9">
        <v>1</v>
      </c>
      <c r="B1126" s="106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9">
        <v>2</v>
      </c>
      <c r="B1127" s="106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9">
        <v>3</v>
      </c>
      <c r="B1128" s="106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9">
        <v>4</v>
      </c>
      <c r="B1129" s="106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9">
        <v>5</v>
      </c>
      <c r="B1130" s="106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9">
        <v>6</v>
      </c>
      <c r="B1131" s="106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9">
        <v>7</v>
      </c>
      <c r="B1132" s="106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9">
        <v>8</v>
      </c>
      <c r="B1133" s="106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9">
        <v>9</v>
      </c>
      <c r="B1134" s="106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9">
        <v>10</v>
      </c>
      <c r="B1135" s="106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9">
        <v>11</v>
      </c>
      <c r="B1136" s="106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9">
        <v>12</v>
      </c>
      <c r="B1137" s="106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9">
        <v>13</v>
      </c>
      <c r="B1138" s="106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9">
        <v>14</v>
      </c>
      <c r="B1139" s="106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9">
        <v>15</v>
      </c>
      <c r="B1140" s="106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9">
        <v>16</v>
      </c>
      <c r="B1141" s="106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9">
        <v>17</v>
      </c>
      <c r="B1142" s="106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9">
        <v>18</v>
      </c>
      <c r="B1143" s="106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9">
        <v>19</v>
      </c>
      <c r="B1144" s="106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9">
        <v>20</v>
      </c>
      <c r="B1145" s="106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9">
        <v>21</v>
      </c>
      <c r="B1146" s="106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9">
        <v>22</v>
      </c>
      <c r="B1147" s="106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9">
        <v>23</v>
      </c>
      <c r="B1148" s="106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9">
        <v>24</v>
      </c>
      <c r="B1149" s="106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9">
        <v>25</v>
      </c>
      <c r="B1150" s="106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9">
        <v>26</v>
      </c>
      <c r="B1151" s="106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9">
        <v>27</v>
      </c>
      <c r="B1152" s="106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9">
        <v>28</v>
      </c>
      <c r="B1153" s="106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9">
        <v>29</v>
      </c>
      <c r="B1154" s="106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9">
        <v>30</v>
      </c>
      <c r="B1155" s="106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9">
        <v>1</v>
      </c>
      <c r="B1159" s="106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9">
        <v>2</v>
      </c>
      <c r="B1160" s="106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9">
        <v>3</v>
      </c>
      <c r="B1161" s="106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9">
        <v>4</v>
      </c>
      <c r="B1162" s="106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9">
        <v>5</v>
      </c>
      <c r="B1163" s="106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9">
        <v>6</v>
      </c>
      <c r="B1164" s="106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9">
        <v>7</v>
      </c>
      <c r="B1165" s="106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9">
        <v>8</v>
      </c>
      <c r="B1166" s="106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9">
        <v>9</v>
      </c>
      <c r="B1167" s="106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9">
        <v>10</v>
      </c>
      <c r="B1168" s="106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9">
        <v>11</v>
      </c>
      <c r="B1169" s="106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9">
        <v>12</v>
      </c>
      <c r="B1170" s="106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9">
        <v>13</v>
      </c>
      <c r="B1171" s="106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9">
        <v>14</v>
      </c>
      <c r="B1172" s="106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9">
        <v>15</v>
      </c>
      <c r="B1173" s="106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9">
        <v>16</v>
      </c>
      <c r="B1174" s="106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9">
        <v>17</v>
      </c>
      <c r="B1175" s="106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9">
        <v>18</v>
      </c>
      <c r="B1176" s="106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9">
        <v>19</v>
      </c>
      <c r="B1177" s="106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9">
        <v>20</v>
      </c>
      <c r="B1178" s="106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9">
        <v>21</v>
      </c>
      <c r="B1179" s="106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9">
        <v>22</v>
      </c>
      <c r="B1180" s="106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9">
        <v>23</v>
      </c>
      <c r="B1181" s="106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9">
        <v>24</v>
      </c>
      <c r="B1182" s="106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9">
        <v>25</v>
      </c>
      <c r="B1183" s="106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9">
        <v>26</v>
      </c>
      <c r="B1184" s="106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9">
        <v>27</v>
      </c>
      <c r="B1185" s="106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9">
        <v>28</v>
      </c>
      <c r="B1186" s="106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9">
        <v>29</v>
      </c>
      <c r="B1187" s="106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9">
        <v>30</v>
      </c>
      <c r="B1188" s="106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9">
        <v>1</v>
      </c>
      <c r="B1192" s="106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9">
        <v>2</v>
      </c>
      <c r="B1193" s="106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9">
        <v>3</v>
      </c>
      <c r="B1194" s="106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9">
        <v>4</v>
      </c>
      <c r="B1195" s="106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9">
        <v>5</v>
      </c>
      <c r="B1196" s="106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9">
        <v>6</v>
      </c>
      <c r="B1197" s="106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9">
        <v>7</v>
      </c>
      <c r="B1198" s="106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9">
        <v>8</v>
      </c>
      <c r="B1199" s="106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9">
        <v>9</v>
      </c>
      <c r="B1200" s="106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9">
        <v>10</v>
      </c>
      <c r="B1201" s="106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9">
        <v>11</v>
      </c>
      <c r="B1202" s="106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9">
        <v>12</v>
      </c>
      <c r="B1203" s="106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9">
        <v>13</v>
      </c>
      <c r="B1204" s="106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9">
        <v>14</v>
      </c>
      <c r="B1205" s="106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9">
        <v>15</v>
      </c>
      <c r="B1206" s="106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9">
        <v>16</v>
      </c>
      <c r="B1207" s="106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9">
        <v>17</v>
      </c>
      <c r="B1208" s="106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9">
        <v>18</v>
      </c>
      <c r="B1209" s="106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9">
        <v>19</v>
      </c>
      <c r="B1210" s="106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9">
        <v>20</v>
      </c>
      <c r="B1211" s="106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9">
        <v>21</v>
      </c>
      <c r="B1212" s="106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9">
        <v>22</v>
      </c>
      <c r="B1213" s="106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9">
        <v>23</v>
      </c>
      <c r="B1214" s="106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9">
        <v>24</v>
      </c>
      <c r="B1215" s="106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9">
        <v>25</v>
      </c>
      <c r="B1216" s="106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9">
        <v>26</v>
      </c>
      <c r="B1217" s="106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9">
        <v>27</v>
      </c>
      <c r="B1218" s="106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9">
        <v>28</v>
      </c>
      <c r="B1219" s="106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9">
        <v>29</v>
      </c>
      <c r="B1220" s="106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9">
        <v>30</v>
      </c>
      <c r="B1221" s="106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9">
        <v>1</v>
      </c>
      <c r="B1225" s="106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9">
        <v>2</v>
      </c>
      <c r="B1226" s="106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9">
        <v>3</v>
      </c>
      <c r="B1227" s="106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9">
        <v>4</v>
      </c>
      <c r="B1228" s="106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9">
        <v>5</v>
      </c>
      <c r="B1229" s="106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9">
        <v>6</v>
      </c>
      <c r="B1230" s="106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9">
        <v>7</v>
      </c>
      <c r="B1231" s="106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9">
        <v>8</v>
      </c>
      <c r="B1232" s="106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9">
        <v>9</v>
      </c>
      <c r="B1233" s="106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9">
        <v>10</v>
      </c>
      <c r="B1234" s="106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9">
        <v>11</v>
      </c>
      <c r="B1235" s="106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9">
        <v>12</v>
      </c>
      <c r="B1236" s="106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9">
        <v>13</v>
      </c>
      <c r="B1237" s="106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9">
        <v>14</v>
      </c>
      <c r="B1238" s="106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9">
        <v>15</v>
      </c>
      <c r="B1239" s="106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9">
        <v>16</v>
      </c>
      <c r="B1240" s="106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9">
        <v>17</v>
      </c>
      <c r="B1241" s="106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9">
        <v>18</v>
      </c>
      <c r="B1242" s="106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9">
        <v>19</v>
      </c>
      <c r="B1243" s="106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9">
        <v>20</v>
      </c>
      <c r="B1244" s="106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9">
        <v>21</v>
      </c>
      <c r="B1245" s="106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9">
        <v>22</v>
      </c>
      <c r="B1246" s="106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9">
        <v>23</v>
      </c>
      <c r="B1247" s="106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9">
        <v>24</v>
      </c>
      <c r="B1248" s="106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9">
        <v>25</v>
      </c>
      <c r="B1249" s="106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9">
        <v>26</v>
      </c>
      <c r="B1250" s="106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9">
        <v>27</v>
      </c>
      <c r="B1251" s="106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9">
        <v>28</v>
      </c>
      <c r="B1252" s="106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9">
        <v>29</v>
      </c>
      <c r="B1253" s="106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9">
        <v>30</v>
      </c>
      <c r="B1254" s="106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9">
        <v>1</v>
      </c>
      <c r="B1258" s="106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9">
        <v>2</v>
      </c>
      <c r="B1259" s="106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9">
        <v>3</v>
      </c>
      <c r="B1260" s="106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9">
        <v>4</v>
      </c>
      <c r="B1261" s="106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9">
        <v>5</v>
      </c>
      <c r="B1262" s="106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9">
        <v>6</v>
      </c>
      <c r="B1263" s="106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9">
        <v>7</v>
      </c>
      <c r="B1264" s="106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9">
        <v>8</v>
      </c>
      <c r="B1265" s="106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9">
        <v>9</v>
      </c>
      <c r="B1266" s="106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9">
        <v>10</v>
      </c>
      <c r="B1267" s="106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9">
        <v>11</v>
      </c>
      <c r="B1268" s="106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9">
        <v>12</v>
      </c>
      <c r="B1269" s="106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9">
        <v>13</v>
      </c>
      <c r="B1270" s="106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9">
        <v>14</v>
      </c>
      <c r="B1271" s="106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9">
        <v>15</v>
      </c>
      <c r="B1272" s="106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9">
        <v>16</v>
      </c>
      <c r="B1273" s="106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9">
        <v>17</v>
      </c>
      <c r="B1274" s="106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9">
        <v>18</v>
      </c>
      <c r="B1275" s="106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9">
        <v>19</v>
      </c>
      <c r="B1276" s="106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9">
        <v>20</v>
      </c>
      <c r="B1277" s="106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9">
        <v>21</v>
      </c>
      <c r="B1278" s="106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9">
        <v>22</v>
      </c>
      <c r="B1279" s="106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9">
        <v>23</v>
      </c>
      <c r="B1280" s="106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9">
        <v>24</v>
      </c>
      <c r="B1281" s="106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9">
        <v>25</v>
      </c>
      <c r="B1282" s="106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9">
        <v>26</v>
      </c>
      <c r="B1283" s="106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9">
        <v>27</v>
      </c>
      <c r="B1284" s="106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9">
        <v>28</v>
      </c>
      <c r="B1285" s="106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9">
        <v>29</v>
      </c>
      <c r="B1286" s="106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9">
        <v>30</v>
      </c>
      <c r="B1287" s="106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9">
        <v>1</v>
      </c>
      <c r="B1291" s="106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9">
        <v>2</v>
      </c>
      <c r="B1292" s="106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9">
        <v>3</v>
      </c>
      <c r="B1293" s="106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9">
        <v>4</v>
      </c>
      <c r="B1294" s="106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9">
        <v>5</v>
      </c>
      <c r="B1295" s="106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9">
        <v>6</v>
      </c>
      <c r="B1296" s="106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9">
        <v>7</v>
      </c>
      <c r="B1297" s="106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9">
        <v>8</v>
      </c>
      <c r="B1298" s="106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9">
        <v>9</v>
      </c>
      <c r="B1299" s="106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9">
        <v>10</v>
      </c>
      <c r="B1300" s="106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9">
        <v>11</v>
      </c>
      <c r="B1301" s="106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9">
        <v>12</v>
      </c>
      <c r="B1302" s="106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9">
        <v>13</v>
      </c>
      <c r="B1303" s="106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9">
        <v>14</v>
      </c>
      <c r="B1304" s="106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9">
        <v>15</v>
      </c>
      <c r="B1305" s="106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9">
        <v>16</v>
      </c>
      <c r="B1306" s="106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9">
        <v>17</v>
      </c>
      <c r="B1307" s="106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9">
        <v>18</v>
      </c>
      <c r="B1308" s="106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9">
        <v>19</v>
      </c>
      <c r="B1309" s="106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9">
        <v>20</v>
      </c>
      <c r="B1310" s="106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9">
        <v>21</v>
      </c>
      <c r="B1311" s="106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9">
        <v>22</v>
      </c>
      <c r="B1312" s="106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9">
        <v>23</v>
      </c>
      <c r="B1313" s="106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9">
        <v>24</v>
      </c>
      <c r="B1314" s="106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9">
        <v>25</v>
      </c>
      <c r="B1315" s="106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9">
        <v>26</v>
      </c>
      <c r="B1316" s="106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9">
        <v>27</v>
      </c>
      <c r="B1317" s="106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9">
        <v>28</v>
      </c>
      <c r="B1318" s="106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9">
        <v>29</v>
      </c>
      <c r="B1319" s="106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9">
        <v>30</v>
      </c>
      <c r="B1320" s="106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customSheetViews>
    <customSheetView guid="{2F34CA5E-D6BD-422E-AED2-93BFD2C9F3D1}" scale="56" showPageBreaks="1" view="pageBreakPreview" topLeftCell="A82">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 guid="{B451006B-30E1-4C4F-9D6D-263616CFB259}" scale="56" showPageBreaks="1" view="pageBreakPreview" topLeftCell="A82">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3"/>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2019-06-06T06:05:00Z</cp:lastPrinted>
  <dcterms:created xsi:type="dcterms:W3CDTF">2012-03-13T00:50:25Z</dcterms:created>
  <dcterms:modified xsi:type="dcterms:W3CDTF">2019-06-19T09:16:03Z</dcterms:modified>
</cp:coreProperties>
</file>