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1932C5D0_B9CE_4376_AAB4_E9A037C74E40_.wvu.Cols" localSheetId="1" hidden="1">入力規則等!$C:$D,入力規則等!$H:$I,入力規則等!$M:$N,入力規則等!$R:$S</definedName>
    <definedName name="Z_1932C5D0_B9CE_4376_AAB4_E9A037C74E40_.wvu.FilterData" localSheetId="4" hidden="1">別紙3!$AP$1:$AP$1320</definedName>
    <definedName name="Z_1932C5D0_B9CE_4376_AAB4_E9A037C74E40_.wvu.Rows" localSheetId="0" hidden="1">行政事業レビューシート!$25:$28,行政事業レビューシート!$58:$99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$886:$899,行政事業レビューシート!$929:$932</definedName>
    <definedName name="Z_66E4575A_124F_45E9_91A8_10162B9DB202_.wvu.Cols" localSheetId="1" hidden="1">入力規則等!$C:$D,入力規則等!$H:$I,入力規則等!$M:$N,入力規則等!$R:$S</definedName>
    <definedName name="Z_66E4575A_124F_45E9_91A8_10162B9DB202_.wvu.FilterData" localSheetId="4" hidden="1">別紙3!$AP$1:$AP$1320</definedName>
    <definedName name="Z_66E4575A_124F_45E9_91A8_10162B9DB202_.wvu.Rows" localSheetId="0" hidden="1">行政事業レビューシート!$25:$28,行政事業レビューシート!$58:$99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$886:$899,行政事業レビューシート!$929:$932</definedName>
  </definedNames>
  <calcPr calcId="162913"/>
  <customWorkbookViews>
    <customWorkbookView name="日本医療研究開発機構 - 個人用ビュー" guid="{1932C5D0-B9CE-4376-AAB4-E9A037C74E40}" mergeInterval="0" personalView="1" maximized="1" xWindow="-8" yWindow="-8" windowWidth="1382" windowHeight="744" activeSheetId="1" showComments="commIndAndComment"/>
    <customWorkbookView name="testadmin - 個人用ビュー" guid="{66E4575A-124F-45E9-91A8-10162B9DB202}"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<sst xmlns="http://schemas.openxmlformats.org/spreadsheetml/2006/main" count="3605" uniqueCount="797">
  <si>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</si>
  <si>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</si>
  <si>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</si>
  <si>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</si>
  <si>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</si>
  <si>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</si>
  <si>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</si>
  <si>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</si>
  <si>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</si>
  <si>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</si>
  <si>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</si>
  <si>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</si>
  <si>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</si>
  <si>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</si>
  <si>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</si>
  <si>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</si>
  <si>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</si>
  <si>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</si>
  <si>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</si>
  <si>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</si>
  <si>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</si>
  <si>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</si>
  <si>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</si>
  <si>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</si>
  <si>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</si>
  <si>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</si>
  <si>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</si>
  <si>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</si>
  <si>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</si>
  <si>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</si>
  <si>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</si>
  <si>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</si>
  <si>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</si>
  <si>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</si>
  <si>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</si>
  <si>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</si>
  <si>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</si>
  <si>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</si>
  <si>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</si>
  <si>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</si>
  <si>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</si>
  <si>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</si>
  <si>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</si>
  <si>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</si>
  <si>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</si>
  <si>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</si>
  <si>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</si>
  <si>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</si>
  <si>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</si>
  <si>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</si>
  <si>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</si>
  <si>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</si>
  <si>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</si>
  <si>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</si>
  <si>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</si>
  <si>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</si>
  <si>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</si>
  <si>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</si>
  <si>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</si>
  <si>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</si>
  <si>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</si>
  <si>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</si>
  <si>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</si>
  <si>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</si>
  <si>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</si>
  <si>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</si>
  <si>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</si>
  <si>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</si>
  <si>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</si>
  <si>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</si>
  <si>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</si>
  <si>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</si>
  <si>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</si>
  <si>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</si>
  <si>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</si>
  <si>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</si>
  <si>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</si>
  <si>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</si>
  <si>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</si>
  <si>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</si>
  <si>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</si>
  <si>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</si>
  <si>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</si>
  <si>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</si>
  <si>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</si>
  <si>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</si>
  <si>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</si>
  <si>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</si>
  <si>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</si>
  <si>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</si>
  <si>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</si>
  <si>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</si>
  <si>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</si>
  <si>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</si>
  <si>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</si>
  <si>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</si>
  <si>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</si>
  <si>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</si>
  <si>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</si>
  <si>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</si>
  <si>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</si>
  <si>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</si>
  <si>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</si>
  <si>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</si>
  <si>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</si>
  <si>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</si>
  <si>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</si>
  <si>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</si>
  <si>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</si>
  <si>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</si>
  <si>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</si>
  <si>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</si>
  <si>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</si>
  <si>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</si>
  <si>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</si>
  <si>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</si>
  <si>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</si>
  <si>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</si>
  <si>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</si>
  <si>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</si>
  <si>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</si>
  <si>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</si>
  <si>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</si>
  <si>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</si>
  <si>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</si>
  <si>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</si>
  <si>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</si>
  <si>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</si>
  <si>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</si>
  <si>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</si>
  <si>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</si>
  <si>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</si>
  <si>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</si>
  <si>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</si>
  <si>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</si>
  <si>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</si>
  <si>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</si>
  <si>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</si>
  <si>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</si>
  <si>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</si>
  <si>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</si>
  <si>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</si>
  <si>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</si>
  <si>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</si>
  <si>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</si>
  <si>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</si>
  <si>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</si>
  <si>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</si>
  <si>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</si>
  <si>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</si>
  <si>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</si>
  <si>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</si>
  <si>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</si>
  <si>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</si>
  <si>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</si>
  <si>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</si>
  <si>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</si>
  <si>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</si>
  <si>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</si>
  <si>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</si>
  <si>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</si>
  <si>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</si>
  <si>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</si>
  <si>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</si>
  <si>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</si>
  <si>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</si>
  <si>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</si>
  <si>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</si>
  <si>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</si>
  <si>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</si>
  <si>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</si>
  <si>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</si>
  <si>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</si>
  <si>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</si>
  <si>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</si>
  <si>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</si>
  <si>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</si>
  <si>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</si>
  <si>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</si>
  <si>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</si>
  <si>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</si>
  <si>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</si>
  <si>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</si>
  <si>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</si>
  <si>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</si>
  <si>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</si>
  <si>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</si>
  <si>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</si>
  <si>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</si>
  <si>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</si>
  <si>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</si>
  <si>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</si>
  <si>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</si>
  <si>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</si>
  <si>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</si>
  <si>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</si>
  <si>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</si>
  <si>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</si>
  <si>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</si>
  <si>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</si>
  <si>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</si>
  <si>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</si>
  <si>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</si>
  <si>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</si>
  <si>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</si>
  <si>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</si>
  <si>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</si>
  <si>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</si>
  <si>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</si>
  <si>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</si>
  <si>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</si>
  <si>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</si>
  <si>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</si>
  <si>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</si>
  <si>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</si>
  <si>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</si>
  <si>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</si>
  <si>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</si>
  <si>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</si>
  <si>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</si>
  <si>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</si>
  <si>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</si>
  <si>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</si>
  <si>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</si>
  <si>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</si>
  <si>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</si>
  <si>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</si>
  <si>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</si>
  <si>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</si>
  <si>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</si>
  <si>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</si>
  <si>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</si>
  <si>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</si>
  <si>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</si>
  <si>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</si>
  <si>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</si>
  <si>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</si>
  <si>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</si>
  <si>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</si>
  <si>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</si>
  <si>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</si>
  <si>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</si>
  <si>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</si>
  <si>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</si>
  <si>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</si>
  <si>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</si>
  <si>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</si>
  <si>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</si>
  <si>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</si>
  <si>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</si>
  <si>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</si>
  <si>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</si>
  <si>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</si>
  <si>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</si>
  <si>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</si>
  <si>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</si>
  <si>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</si>
  <si>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</si>
  <si>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</si>
  <si>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</si>
  <si>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</si>
  <si>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</si>
  <si>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</si>
  <si>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</si>
  <si>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</si>
  <si>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</si>
  <si>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</si>
  <si>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</si>
  <si>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</si>
  <si>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</si>
  <si>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</si>
  <si>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</si>
  <si>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</si>
  <si>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</si>
  <si>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</si>
  <si>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</si>
  <si>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</si>
  <si>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</si>
  <si>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</si>
  <si>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</si>
  <si>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</si>
  <si>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</si>
  <si>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</si>
  <si>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</si>
  <si>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</si>
  <si>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</si>
  <si>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</si>
  <si>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</si>
  <si>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</si>
  <si>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</si>
  <si>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</si>
  <si>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</si>
  <si>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</si>
  <si>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</si>
  <si>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</si>
  <si>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</si>
  <si>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</si>
  <si>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</si>
  <si>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</si>
  <si>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</si>
  <si>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</si>
  <si>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</si>
  <si>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</si>
  <si>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</si>
  <si>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</si>
  <si>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</si>
  <si>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</si>
  <si>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</si>
  <si>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</si>
  <si>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</si>
  <si>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</si>
  <si>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</si>
  <si>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</si>
  <si>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</si>
  <si>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</si>
  <si>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</si>
  <si>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</si>
  <si>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</si>
  <si>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</si>
  <si>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</si>
  <si>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</si>
  <si>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</si>
  <si>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</si>
  <si>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</si>
  <si>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</si>
  <si>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</si>
  <si>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</si>
  <si>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</si>
  <si>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</si>
  <si>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</si>
  <si>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</si>
  <si>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</si>
  <si>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</si>
  <si>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</si>
  <si>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</si>
  <si>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</si>
  <si>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</si>
  <si>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</si>
  <si>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</si>
  <si>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</si>
  <si>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</si>
  <si>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</si>
  <si>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</si>
  <si>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</si>
  <si>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</si>
  <si>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</si>
  <si>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</si>
  <si>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</si>
  <si>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</si>
  <si>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</si>
  <si>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</si>
  <si>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</si>
  <si>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</si>
  <si>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</si>
  <si>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</si>
  <si>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</si>
  <si>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</si>
  <si>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</si>
  <si>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</si>
  <si>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</si>
  <si>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</si>
  <si>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</si>
  <si>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</si>
  <si>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</si>
  <si>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</si>
  <si>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</si>
  <si>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</si>
  <si>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</si>
  <si>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</si>
  <si>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</si>
  <si>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</si>
  <si>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</si>
  <si>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</si>
  <si>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</si>
  <si>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</si>
  <si>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</si>
  <si>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</si>
  <si>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</si>
  <si>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</si>
  <si>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</si>
  <si>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</si>
  <si>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</si>
  <si>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</si>
  <si>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</si>
  <si>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</si>
  <si>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</si>
  <si>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</si>
  <si>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</si>
  <si>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</si>
  <si>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</si>
  <si>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</si>
  <si>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</si>
  <si>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</si>
  <si>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</si>
  <si>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</si>
  <si>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</si>
  <si>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</si>
  <si>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</si>
  <si>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</si>
  <si>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</si>
  <si>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</si>
  <si>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</si>
  <si>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</si>
  <si>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</si>
  <si>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</si>
  <si>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</si>
  <si>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</si>
  <si>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</si>
  <si>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</si>
  <si>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</si>
  <si>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</si>
  <si>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</si>
  <si>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</si>
  <si>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</si>
  <si>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</si>
  <si>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</si>
  <si>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</si>
  <si>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</si>
  <si>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</si>
  <si>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</si>
  <si>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</si>
  <si>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</si>
  <si>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</si>
  <si>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</si>
  <si>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</si>
  <si>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</si>
  <si>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</si>
  <si>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</si>
  <si>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</si>
  <si>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</si>
  <si>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</si>
  <si>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</si>
  <si>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</si>
  <si>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</si>
  <si>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</si>
  <si>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</si>
  <si>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</si>
  <si>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</si>
  <si>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</si>
  <si>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</si>
  <si>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</si>
  <si>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</si>
  <si>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</si>
  <si>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</si>
  <si>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</si>
  <si>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</si>
  <si>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</si>
  <si>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</si>
  <si>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</si>
  <si>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</si>
  <si>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</si>
  <si>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</si>
  <si>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</si>
  <si>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</si>
  <si>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</si>
  <si>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</si>
  <si>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</si>
  <si>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</si>
  <si>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</si>
  <si>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</si>
  <si>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</si>
  <si>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</si>
  <si>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</si>
  <si>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</si>
  <si>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</si>
  <si>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</si>
  <si>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</si>
  <si>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</si>
  <si>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</si>
  <si>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</si>
  <si>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</si>
  <si>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</si>
  <si>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</si>
  <si>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</si>
  <si>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</si>
  <si>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</si>
  <si>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</si>
  <si>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</si>
  <si>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</si>
  <si>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</si>
  <si>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</si>
  <si>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</si>
  <si>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</si>
  <si>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</si>
  <si>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</si>
  <si>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</si>
  <si>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</si>
  <si>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</si>
  <si>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</si>
  <si>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</si>
  <si>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</si>
  <si>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</si>
  <si>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</si>
  <si>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</si>
  <si>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</si>
  <si>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</si>
  <si>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</si>
  <si>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</si>
  <si>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</si>
  <si>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</si>
  <si>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</si>
  <si>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</si>
  <si>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</si>
  <si>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</si>
  <si>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</si>
  <si>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</si>
  <si>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</si>
  <si>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</si>
  <si>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</si>
  <si>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</si>
  <si>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</si>
  <si>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</si>
  <si>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</si>
  <si>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</si>
  <si>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</si>
  <si>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</si>
  <si>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</si>
  <si>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</si>
  <si>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</si>
  <si>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</si>
  <si>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</si>
  <si>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</si>
  <si>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</si>
  <si>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</si>
  <si>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</si>
  <si>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</si>
  <si>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</si>
  <si>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</si>
  <si>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</si>
  <si>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</si>
  <si>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</si>
  <si>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</si>
  <si>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</si>
  <si>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</si>
  <si>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</si>
  <si>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</si>
  <si>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</si>
  <si>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</si>
  <si>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</si>
  <si>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</si>
  <si>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</si>
  <si>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</si>
  <si>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</si>
  <si>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</si>
  <si>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</si>
  <si>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</si>
  <si>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</si>
  <si>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</si>
  <si>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</si>
  <si>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</si>
  <si>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</si>
  <si>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</si>
  <si>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</si>
  <si>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</si>
  <si>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</si>
  <si>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</si>
  <si>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</si>
  <si>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</si>
  <si>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</si>
  <si>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</si>
  <si>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</si>
  <si>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</si>
  <si>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</si>
  <si>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</si>
  <si>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</si>
  <si>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</si>
  <si>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</si>
  <si>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</si>
  <si>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</si>
  <si>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医療研究開発推進事業費補助金（オールジャパンでの医薬品創出プロジェクト）</t>
    <phoneticPr fontId="5"/>
  </si>
  <si>
    <t>大臣官房、医政局</t>
    <phoneticPr fontId="5"/>
  </si>
  <si>
    <t>厚生科学課、研究開発振興課</t>
    <phoneticPr fontId="5"/>
  </si>
  <si>
    <t>浅沼　一成、伯野　春彦</t>
    <rPh sb="6" eb="8">
      <t>ハクノ</t>
    </rPh>
    <rPh sb="9" eb="11">
      <t>ハルヒコ</t>
    </rPh>
    <phoneticPr fontId="5"/>
  </si>
  <si>
    <t>○</t>
  </si>
  <si>
    <t>・健康・医療戦略推進法
(平成２６年５月３０日法律第４８号)
・国立研究開発法人日本医療研究開発機構法
(平成２６年５月３０日法律第４９号)</t>
    <phoneticPr fontId="5"/>
  </si>
  <si>
    <t>創薬支援ネットワークなどの医薬品創出のための支援基盤の整備及び基礎研究から医薬品としての実用化につなげるまでの切れ目のない支援を推進する。</t>
    <phoneticPr fontId="5"/>
  </si>
  <si>
    <t>創薬支援ネットワークの構築により、大学や産業界と連携しながら、新薬創出に向けた研究開発を支援するとともに、創薬支援のための基盤強化を図る。また、創薬ターゲットの同定に係る研究、創薬の基盤となる技術開発、医療技術の実用化に係る研究を推進し、革新的医薬品及び希少疾患治療薬等の開発を支援する。</t>
    <phoneticPr fontId="5"/>
  </si>
  <si>
    <t>-</t>
  </si>
  <si>
    <t>-</t>
    <phoneticPr fontId="5"/>
  </si>
  <si>
    <t>-</t>
    <phoneticPr fontId="5"/>
  </si>
  <si>
    <t>-</t>
    <phoneticPr fontId="5"/>
  </si>
  <si>
    <t>医療研究開発推進事業費補助金</t>
    <phoneticPr fontId="5"/>
  </si>
  <si>
    <t>保健衛生医療調査等推進事業費補助金</t>
    <phoneticPr fontId="5"/>
  </si>
  <si>
    <t>相談・シーズ評価
2015年度までに400件
2020年頃までに1,500件</t>
    <rPh sb="0" eb="2">
      <t>ソウダン</t>
    </rPh>
    <rPh sb="6" eb="8">
      <t>ヒョウカ</t>
    </rPh>
    <rPh sb="13" eb="15">
      <t>ネンド</t>
    </rPh>
    <rPh sb="21" eb="22">
      <t>ケン</t>
    </rPh>
    <rPh sb="27" eb="28">
      <t>ネン</t>
    </rPh>
    <rPh sb="28" eb="29">
      <t>コロ</t>
    </rPh>
    <rPh sb="37" eb="38">
      <t>ケン</t>
    </rPh>
    <phoneticPr fontId="5"/>
  </si>
  <si>
    <t>ガイドライン策定本数</t>
    <rPh sb="8" eb="10">
      <t>ホンスウ</t>
    </rPh>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</si>
  <si>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</si>
  <si>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</si>
  <si>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</si>
  <si>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</si>
  <si>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</si>
  <si>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</si>
  <si>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</si>
  <si>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</si>
  <si>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</si>
  <si>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</si>
  <si>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</si>
  <si>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</si>
  <si>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</si>
  <si>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</si>
  <si>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</si>
  <si>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</si>
  <si>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</si>
  <si>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</si>
  <si>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</si>
  <si>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</si>
  <si>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</si>
  <si>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</si>
  <si>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</si>
  <si>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</si>
  <si>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9,560/361</t>
    <phoneticPr fontId="5"/>
  </si>
  <si>
    <t>9,854/388</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</si>
  <si>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</si>
  <si>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</si>
  <si>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</si>
  <si>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</si>
  <si>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</si>
  <si>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</si>
  <si>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</si>
  <si>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</si>
  <si>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</si>
  <si>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</si>
  <si>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</si>
  <si>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</si>
  <si>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</si>
  <si>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</si>
  <si>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</si>
  <si>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</si>
  <si>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</si>
  <si>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</si>
  <si>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</si>
  <si>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</si>
  <si>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</si>
  <si>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</si>
  <si>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</si>
  <si>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</si>
  <si>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</si>
  <si>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</si>
  <si>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</si>
  <si>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</si>
  <si>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</si>
  <si>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</si>
  <si>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</si>
  <si>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</si>
  <si>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</si>
  <si>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</si>
  <si>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</si>
  <si>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</si>
  <si>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</si>
  <si>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</si>
  <si>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88101</t>
    <phoneticPr fontId="5"/>
  </si>
  <si>
    <t>88401</t>
    <phoneticPr fontId="5"/>
  </si>
  <si>
    <t>国立研究開発法人医薬基盤・健康・栄養研究所</t>
  </si>
  <si>
    <t>国立研究開発法人理化学研究所</t>
  </si>
  <si>
    <t>国立大学法人大阪大学</t>
  </si>
  <si>
    <t>ペプチドリーム株式会社</t>
  </si>
  <si>
    <t>国立研究開発法人国立がん研究センター</t>
  </si>
  <si>
    <t>国立大学法人京都大学</t>
  </si>
  <si>
    <t>国立大学法人東京大学</t>
  </si>
  <si>
    <t>国立研究開発法人国立精神・神経医療研究センター</t>
  </si>
  <si>
    <t>国立大学法人名古屋大学</t>
  </si>
  <si>
    <t>－</t>
    <phoneticPr fontId="5"/>
  </si>
  <si>
    <t>国立医薬品食品衛生研究所</t>
  </si>
  <si>
    <t>株式会社ＬＳＩメディエンス</t>
  </si>
  <si>
    <t>第一三共ＲＤノバーレ株式会社</t>
  </si>
  <si>
    <t>Ａｘｃｅｌｅａｄ　Ｄｒｕｇ　Ｄｉｓｃｏｖｅｒｙ　Ｐａｒｔｎｅｒｓ株式会社</t>
  </si>
  <si>
    <t>クリングルファーマ株式会社</t>
  </si>
  <si>
    <t>株式会社リボルナバイオサイエンス</t>
  </si>
  <si>
    <t>株式会社ファンペップ</t>
  </si>
  <si>
    <t>東レ株式会社</t>
  </si>
  <si>
    <t>株式会社レクメド</t>
  </si>
  <si>
    <t>ひむかＡＭファーマ株式会社</t>
  </si>
  <si>
    <t>富士フイルム富山化学株式会社</t>
  </si>
  <si>
    <t>悪性神経膠腫の治療用放射性医薬品の開発（FF-10158）</t>
  </si>
  <si>
    <t>6010001048783</t>
  </si>
  <si>
    <t>6350001014487</t>
  </si>
  <si>
    <t>難治性炎症性腸疾患治療薬の開発（PEG化アドレノメデュリン）</t>
  </si>
  <si>
    <t>ポリ硫酸ペントサンナトリウム（NaPPS）</t>
  </si>
  <si>
    <t>8012301002732</t>
  </si>
  <si>
    <t>特発性肺線維症治療薬の開発（TRK-250 / BNC-1021）</t>
  </si>
  <si>
    <t>5010001034867</t>
  </si>
  <si>
    <t>強直性脊椎炎の治療薬の開発（FPP003）</t>
  </si>
  <si>
    <t>脊髄性筋萎縮症治療薬（TEC-1）の開発</t>
  </si>
  <si>
    <t>6021001064209</t>
  </si>
  <si>
    <t>イノベーティブ創薬支援ユニット</t>
  </si>
  <si>
    <t>キャタリストユニット</t>
  </si>
  <si>
    <t>5010005007398</t>
  </si>
  <si>
    <t>組換えヒトHGF蛋白質による脊髄損傷急性期治療薬</t>
  </si>
  <si>
    <t>7120901027189</t>
  </si>
  <si>
    <t>イノベーションエンジンユニット</t>
  </si>
  <si>
    <t>6021001062014</t>
  </si>
  <si>
    <t>DISCユニット</t>
  </si>
  <si>
    <t>2011701015993</t>
  </si>
  <si>
    <t>プロモーターユニット</t>
  </si>
  <si>
    <t>1010401068675</t>
  </si>
  <si>
    <t>多層的オミックス解析による、がん、精神疾患、腎疾患を対象とした医療技術開発/がん、精神疾患、腎疾患を対象とした医療技術開発の疎水性メタボローム拠点における解析</t>
  </si>
  <si>
    <t>6000012070001</t>
  </si>
  <si>
    <t>医師主導治験の実施の支援及び推進に関する研究</t>
  </si>
  <si>
    <t>5010005004635</t>
  </si>
  <si>
    <t>多層的オミックス解析による、がん、精神疾患、腎疾患を対象とした医療技術開発</t>
  </si>
  <si>
    <t>がん領域Clinical Innovation Network事業による超希少がんの臨床開発と基盤整備を行う総合研究</t>
  </si>
  <si>
    <t>6010005015219</t>
  </si>
  <si>
    <t>多階層データの統合モデリングによる薬物動態予測システムの構築</t>
  </si>
  <si>
    <t>肝毒性予測のためのインフォマティクスシステム構築に関する研究</t>
  </si>
  <si>
    <t>9120905002657</t>
  </si>
  <si>
    <t>3130005005532</t>
  </si>
  <si>
    <t>イマチニブをツールとした自己免疫性水疱症における創薬基盤研究</t>
  </si>
  <si>
    <t>フロー精密合成を志向した高機能不均一系触媒の開発</t>
  </si>
  <si>
    <t>東京大学大学院における生物統計家育成のための教育カリキュラムの標準化のための研究開発</t>
  </si>
  <si>
    <t>難病、希少疾患の医薬品開発におけるクリニカルイノベーションネットワーク構想の推進を目指した疾患登録システム（患者レジストリ）の構築</t>
  </si>
  <si>
    <t>6012705001563</t>
  </si>
  <si>
    <t>筋萎縮性側策硬化症患者の疾患登録システムの研究開発</t>
  </si>
  <si>
    <t>3180005006071</t>
  </si>
  <si>
    <t>1030005007111</t>
  </si>
  <si>
    <t>インフォマティクスとシミュレーションを融合した多面的心毒性予測システムの構築</t>
  </si>
  <si>
    <t>ポジトロンCTで脳内炎症が確認された患者に対するミクログリア活性化抑制薬の有効性検証</t>
  </si>
  <si>
    <t>アカデミア創薬を担う次世代のメディシナルケミストと薬物動態/物性評価研究者の育成</t>
  </si>
  <si>
    <t>COX活性化による新規ミトコンドリア病治療薬の探索</t>
  </si>
  <si>
    <t>4120905002554</t>
  </si>
  <si>
    <t>PPI界面三次元構造に基づくPPI化合物ライブラリー</t>
  </si>
  <si>
    <t>5013201015694</t>
  </si>
  <si>
    <t>公益社団法人日本医師会</t>
    <phoneticPr fontId="5"/>
  </si>
  <si>
    <t>C.公益社団法人日本医師会</t>
    <phoneticPr fontId="5"/>
  </si>
  <si>
    <t>国立医薬品食品衛生研究所</t>
    <phoneticPr fontId="5"/>
  </si>
  <si>
    <t>B.国立医薬品食品衛生研究所</t>
    <phoneticPr fontId="5"/>
  </si>
  <si>
    <t>ｵｰﾋﾟｰﾊﾞｲｵﾌｧｸﾄﾘｰ(株)</t>
  </si>
  <si>
    <t>(株)KMO</t>
  </si>
  <si>
    <t>(株)日立製作所</t>
  </si>
  <si>
    <t>日鉄日立ｼｽﾃﾑｴﾝｼﾞﾆｱﾘﾝｸﾞ(株)</t>
  </si>
  <si>
    <t>第一三共RDﾉﾊﾞｰﾚ(株)</t>
  </si>
  <si>
    <t>積水ﾒﾃﾞｨｶﾙ(株)</t>
  </si>
  <si>
    <t>三井不動産(株)</t>
  </si>
  <si>
    <t>(株)LSIﾒﾃﾞｨｴﾝｽ</t>
  </si>
  <si>
    <t>ﾈｲﾁｬｰ･ｼﾞｬﾊﾟﾝ(株)</t>
  </si>
  <si>
    <t>(株)ｾﾙｲﾉﾍﾞｰﾀｰ</t>
  </si>
  <si>
    <t xml:space="preserve">微生物由来化合物Ｘの生産菌培養試験業務 </t>
  </si>
  <si>
    <t xml:space="preserve">天然物スクリーニングの活性成分分離精製等業務 </t>
  </si>
  <si>
    <t xml:space="preserve">建物定期賃貸借(グランフロント大阪タワー)　H30年4、5月分 </t>
  </si>
  <si>
    <t xml:space="preserve">建物定期賃貸借(グランフロント大阪タワー)　H30年6月分 </t>
  </si>
  <si>
    <t xml:space="preserve">創薬支援データベースシステム保守業務 </t>
  </si>
  <si>
    <t xml:space="preserve">平成30年度AMEDオンライン課題評価システム運用保守 </t>
  </si>
  <si>
    <t xml:space="preserve">平成30年度AMEDオンライン課題評価システム機能拡張 </t>
  </si>
  <si>
    <t xml:space="preserve">天然物スクリーニングの活性成分の特定業務 </t>
  </si>
  <si>
    <t xml:space="preserve">マウスを用いた低分子化合物の血中濃度及び脳内濃度測定試験業務 </t>
  </si>
  <si>
    <t xml:space="preserve">マウスを用いた低分子化合物の血中濃度及び脳内濃度測定試験業務（血中濃度測定5件分） </t>
  </si>
  <si>
    <t xml:space="preserve">建物定期賃貸借(室町ちばぎん三井ビル)　H30年4,5月分 </t>
  </si>
  <si>
    <t xml:space="preserve">建物定期賃貸借(室町ちばぎん三井ビル)　H30年8月分 </t>
  </si>
  <si>
    <t xml:space="preserve">DNW-17017とDNW-17024のin vitro抗菌活性測定業務 </t>
  </si>
  <si>
    <t xml:space="preserve">AMEDレビューア候補者提案査読等依頼支援業務　10～12月分 </t>
  </si>
  <si>
    <t xml:space="preserve">AMEDレビューア候補者提案査読等依頼支援業務（1月～3月分） </t>
  </si>
  <si>
    <t xml:space="preserve">マイクロアレイ・ネットワーク解析業務 </t>
  </si>
  <si>
    <t xml:space="preserve">マイクロアレイ・ChIP-seq・ネットワーク解析業務 </t>
  </si>
  <si>
    <t>一般競争入札</t>
  </si>
  <si>
    <t>随意契約(入札基準額超)</t>
  </si>
  <si>
    <t>ｵｰﾋﾟｰﾊﾞｲｵﾌｧｸﾄﾘｰ(株)</t>
    <phoneticPr fontId="5"/>
  </si>
  <si>
    <t xml:space="preserve">微生物由来化合物Ｘの生産菌培養試験業務 </t>
    <phoneticPr fontId="5"/>
  </si>
  <si>
    <t>微生物由来化合物Ｘの生産菌培養試験業務</t>
    <phoneticPr fontId="5"/>
  </si>
  <si>
    <t>役務費</t>
    <rPh sb="0" eb="2">
      <t>エキム</t>
    </rPh>
    <rPh sb="2" eb="3">
      <t>ヒ</t>
    </rPh>
    <phoneticPr fontId="5"/>
  </si>
  <si>
    <t>ｵｰﾋﾟｰﾊﾞｲｵﾌｧｸﾄﾘｰ(株)</t>
    <phoneticPr fontId="5"/>
  </si>
  <si>
    <t>A.ｵｰﾋﾟｰﾊﾞｲｵﾌｧｸﾄﾘｰ(株)</t>
    <phoneticPr fontId="5"/>
  </si>
  <si>
    <t xml:space="preserve">天然物スクリーニングの活性成分分離精製等業務  </t>
    <phoneticPr fontId="5"/>
  </si>
  <si>
    <t>役務費</t>
    <phoneticPr fontId="5"/>
  </si>
  <si>
    <t>物品費</t>
  </si>
  <si>
    <t>旅費</t>
  </si>
  <si>
    <t>人件費・謝金</t>
  </si>
  <si>
    <t>その他</t>
  </si>
  <si>
    <t>間接経費</t>
  </si>
  <si>
    <t>研究機器・消耗品等の購入費用</t>
  </si>
  <si>
    <t>印刷費・外注費等</t>
  </si>
  <si>
    <t>研究遂行に関連して必要な経費</t>
  </si>
  <si>
    <t>日鉄日立ｼｽﾃﾑｴﾝｼﾞﾆｱﾘﾝｸﾞ(株)</t>
    <phoneticPr fontId="5"/>
  </si>
  <si>
    <t xml:space="preserve">創薬支援データベースシステム保守業務 </t>
    <phoneticPr fontId="5"/>
  </si>
  <si>
    <t xml:space="preserve">建物定期賃貸借(室町ちばぎん三井ビル)　H30年4,5月分 </t>
    <phoneticPr fontId="5"/>
  </si>
  <si>
    <t>(株)ｾﾙｲﾉﾍﾞｰﾀｰ</t>
    <phoneticPr fontId="5"/>
  </si>
  <si>
    <t>-</t>
    <phoneticPr fontId="5"/>
  </si>
  <si>
    <t>アンチセンス医薬品の品質及び安全性評価に関する研究</t>
    <phoneticPr fontId="5"/>
  </si>
  <si>
    <t>IgG4自己抗体陽性の慢性炎症性脱髄性多発神経炎（CIDP）患者を対象としたリツキシマブの有効性と安全性評価に関する多施設共同臨床試験</t>
    <phoneticPr fontId="5"/>
  </si>
  <si>
    <t>-</t>
    <phoneticPr fontId="5"/>
  </si>
  <si>
    <t>8,964/436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</si>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</sst>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29</xdr:col>
      <xdr:colOff>114300</xdr:colOff>
      <xdr:row>134</xdr:row>
      <xdr:rowOff>264583</xdr:rowOff>
    </xdr:from>
    <xdr:to>
      <xdr:col>35</xdr:col>
      <xdr:colOff>67360</xdr:colOff>
      <xdr:row>134</xdr:row>
      <xdr:rowOff>556683</xdr:rowOff>
    </xdr:to>
    <xdr:sp macro="" textlink="">
      <xdr:nvSpPr>
        <xdr:cNvPr id="26" name="正方形/長方形 25"/>
        <xdr:cNvSpPr/>
      </xdr:nvSpPr>
      <xdr:spPr>
        <a:xfrm>
          <a:off x="6007100" y="225022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127000</xdr:colOff>
      <xdr:row>134</xdr:row>
      <xdr:rowOff>254001</xdr:rowOff>
    </xdr:from>
    <xdr:to>
      <xdr:col>39</xdr:col>
      <xdr:colOff>80060</xdr:colOff>
      <xdr:row>134</xdr:row>
      <xdr:rowOff>546101</xdr:rowOff>
    </xdr:to>
    <xdr:sp macro="" textlink="">
      <xdr:nvSpPr>
        <xdr:cNvPr id="28" name="正方形/長方形 27"/>
        <xdr:cNvSpPr/>
      </xdr:nvSpPr>
      <xdr:spPr>
        <a:xfrm>
          <a:off x="6832600" y="224917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139701</xdr:colOff>
      <xdr:row>134</xdr:row>
      <xdr:rowOff>243416</xdr:rowOff>
    </xdr:from>
    <xdr:to>
      <xdr:col>43</xdr:col>
      <xdr:colOff>94878</xdr:colOff>
      <xdr:row>134</xdr:row>
      <xdr:rowOff>535516</xdr:rowOff>
    </xdr:to>
    <xdr:sp macro="" textlink="">
      <xdr:nvSpPr>
        <xdr:cNvPr id="29" name="正方形/長方形 28"/>
        <xdr:cNvSpPr/>
      </xdr:nvSpPr>
      <xdr:spPr>
        <a:xfrm>
          <a:off x="7658101" y="224811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137583</xdr:colOff>
      <xdr:row>134</xdr:row>
      <xdr:rowOff>232833</xdr:rowOff>
    </xdr:from>
    <xdr:to>
      <xdr:col>51</xdr:col>
      <xdr:colOff>18676</xdr:colOff>
      <xdr:row>134</xdr:row>
      <xdr:rowOff>524933</xdr:rowOff>
    </xdr:to>
    <xdr:sp macro="" textlink="">
      <xdr:nvSpPr>
        <xdr:cNvPr id="30" name="正方形/長方形 29"/>
        <xdr:cNvSpPr/>
      </xdr:nvSpPr>
      <xdr:spPr>
        <a:xfrm>
          <a:off x="9387416" y="22542500"/>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57" name="グループ化 56"/>
        <xdr:cNvGrpSpPr/>
      </xdr:nvGrpSpPr>
      <xdr:grpSpPr>
        <a:xfrm>
          <a:off x="1293283" y="51623383"/>
          <a:ext cx="8898841" cy="8759676"/>
          <a:chOff x="1467971" y="54673500"/>
          <a:chExt cx="8807824" cy="8992758"/>
        </a:xfrm>
      </xdr:grpSpPr>
      <xdr:sp macro="" textlink="">
        <xdr:nvSpPr>
          <xdr:cNvPr id="58" name="正方形/長方形 57"/>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10,043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9" name="下矢印 58"/>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0" name="グループ化 59"/>
          <xdr:cNvGrpSpPr/>
        </xdr:nvGrpSpPr>
        <xdr:grpSpPr>
          <a:xfrm>
            <a:off x="2921934" y="57587030"/>
            <a:ext cx="5692588" cy="1860178"/>
            <a:chOff x="2700618" y="230829971"/>
            <a:chExt cx="5692588" cy="1860178"/>
          </a:xfrm>
        </xdr:grpSpPr>
        <xdr:sp macro="" textlink="">
          <xdr:nvSpPr>
            <xdr:cNvPr id="80" name="正方形/長方形 79"/>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9,510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1" name="テキスト ボックス 80"/>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1" name="グループ化 60"/>
          <xdr:cNvGrpSpPr/>
        </xdr:nvGrpSpPr>
        <xdr:grpSpPr>
          <a:xfrm>
            <a:off x="2927537" y="59517995"/>
            <a:ext cx="5681383" cy="1109381"/>
            <a:chOff x="2823882" y="232604054"/>
            <a:chExt cx="5681383" cy="1109381"/>
          </a:xfrm>
        </xdr:grpSpPr>
        <xdr:sp macro="" textlink="">
          <xdr:nvSpPr>
            <xdr:cNvPr id="76" name="下矢印 75"/>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下矢印 76"/>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下矢印 77"/>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2" name="グループ化 61"/>
          <xdr:cNvGrpSpPr/>
        </xdr:nvGrpSpPr>
        <xdr:grpSpPr>
          <a:xfrm>
            <a:off x="1467971" y="60681137"/>
            <a:ext cx="2610971" cy="2385549"/>
            <a:chOff x="1255058" y="233733597"/>
            <a:chExt cx="2610971" cy="2385548"/>
          </a:xfrm>
        </xdr:grpSpPr>
        <xdr:sp macro="" textlink="">
          <xdr:nvSpPr>
            <xdr:cNvPr id="74" name="正方形/長方形 73"/>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5" name="テキスト ボックス 74"/>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3" name="グループ化 62"/>
          <xdr:cNvGrpSpPr/>
        </xdr:nvGrpSpPr>
        <xdr:grpSpPr>
          <a:xfrm>
            <a:off x="4216211" y="60937588"/>
            <a:ext cx="3033991" cy="2130600"/>
            <a:chOff x="3978086" y="233990029"/>
            <a:chExt cx="3033991" cy="2130599"/>
          </a:xfrm>
        </xdr:grpSpPr>
        <xdr:sp macro="" textlink="">
          <xdr:nvSpPr>
            <xdr:cNvPr id="72" name="正方形/長方形 71"/>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1,488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3" name="テキスト ボックス 72"/>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4" name="グループ化 63"/>
          <xdr:cNvGrpSpPr/>
        </xdr:nvGrpSpPr>
        <xdr:grpSpPr>
          <a:xfrm>
            <a:off x="7295030" y="60937588"/>
            <a:ext cx="2812676" cy="2130600"/>
            <a:chOff x="7082117" y="233990029"/>
            <a:chExt cx="2812676" cy="2130599"/>
          </a:xfrm>
        </xdr:grpSpPr>
        <xdr:sp macro="" textlink="">
          <xdr:nvSpPr>
            <xdr:cNvPr id="70" name="正方形/長方形 69"/>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1" name="テキスト ボックス 70"/>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5" name="正方形/長方形 64"/>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6" name="下矢印 65"/>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大かっこ 66"/>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8" name="大かっこ 67"/>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9" name="大かっこ 68"/>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82" name="大かっこ 81"/>
        <xdr:cNvSpPr>
          <a:spLocks noChangeArrowheads="1"/>
        </xdr:cNvSpPr>
      </xdr:nvSpPr>
      <xdr:spPr bwMode="auto">
        <a:xfrm>
          <a:off x="8376708" y="55424917"/>
          <a:ext cx="1664229"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380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177800</xdr:colOff>
      <xdr:row>133</xdr:row>
      <xdr:rowOff>190500</xdr:rowOff>
    </xdr:from>
    <xdr:to>
      <xdr:col>42</xdr:col>
      <xdr:colOff>21541</xdr:colOff>
      <xdr:row>134</xdr:row>
      <xdr:rowOff>358590</xdr:rowOff>
    </xdr:to>
    <xdr:sp macro="" textlink="">
      <xdr:nvSpPr>
        <xdr:cNvPr id="54" name="正方形/長方形 53"/>
        <xdr:cNvSpPr/>
      </xdr:nvSpPr>
      <xdr:spPr>
        <a:xfrm>
          <a:off x="7899400" y="216662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30</xdr:col>
      <xdr:colOff>63500</xdr:colOff>
      <xdr:row>14</xdr:row>
      <xdr:rowOff>0</xdr:rowOff>
    </xdr:from>
    <xdr:to>
      <xdr:col>35</xdr:col>
      <xdr:colOff>74084</xdr:colOff>
      <xdr:row>15</xdr:row>
      <xdr:rowOff>15563</xdr:rowOff>
    </xdr:to>
    <xdr:sp macro="" textlink="">
      <xdr:nvSpPr>
        <xdr:cNvPr id="55" name="正方形/長方形 54"/>
        <xdr:cNvSpPr/>
      </xdr:nvSpPr>
      <xdr:spPr>
        <a:xfrm>
          <a:off x="61595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21" sqref="AK21:AQ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899</v>
      </c>
      <c r="AT2" s="965"/>
      <c r="AU2" s="965"/>
      <c r="AV2" s="52" t="str">
        <f>IF(AW2="", "", "-")</f>
        <v>-</v>
      </c>
      <c r="AW2" s="932">
        <v>1</v>
      </c>
      <c r="AX2" s="932"/>
    </row>
    <row r="3" spans="1:50" ht="21" customHeight="1" thickBot="1" x14ac:dyDescent="0.2">
      <c r="A3" s="888" t="s">
        <v>542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568</v>
      </c>
      <c r="AK3" s="890"/>
      <c r="AL3" s="890"/>
      <c r="AM3" s="890"/>
      <c r="AN3" s="890"/>
      <c r="AO3" s="890"/>
      <c r="AP3" s="890"/>
      <c r="AQ3" s="890"/>
      <c r="AR3" s="890"/>
      <c r="AS3" s="890"/>
      <c r="AT3" s="890"/>
      <c r="AU3" s="890"/>
      <c r="AV3" s="890"/>
      <c r="AW3" s="890"/>
      <c r="AX3" s="24" t="s">
        <v>65</v>
      </c>
    </row>
    <row r="4" spans="1:50" ht="24.75" customHeight="1" x14ac:dyDescent="0.15">
      <c r="A4" s="725" t="s">
        <v>25</v>
      </c>
      <c r="B4" s="726"/>
      <c r="C4" s="726"/>
      <c r="D4" s="726"/>
      <c r="E4" s="726"/>
      <c r="F4" s="726"/>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0" t="s">
        <v>73</v>
      </c>
      <c r="H5" s="861"/>
      <c r="I5" s="861"/>
      <c r="J5" s="861"/>
      <c r="K5" s="861"/>
      <c r="L5" s="861"/>
      <c r="M5" s="862" t="s">
        <v>66</v>
      </c>
      <c r="N5" s="863"/>
      <c r="O5" s="863"/>
      <c r="P5" s="863"/>
      <c r="Q5" s="863"/>
      <c r="R5" s="864"/>
      <c r="S5" s="865" t="s">
        <v>131</v>
      </c>
      <c r="T5" s="861"/>
      <c r="U5" s="861"/>
      <c r="V5" s="861"/>
      <c r="W5" s="861"/>
      <c r="X5" s="866"/>
      <c r="Y5" s="719" t="s">
        <v>3</v>
      </c>
      <c r="Z5" s="561"/>
      <c r="AA5" s="561"/>
      <c r="AB5" s="561"/>
      <c r="AC5" s="561"/>
      <c r="AD5" s="562"/>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59.94999999999999" customHeight="1" x14ac:dyDescent="0.15">
      <c r="A7" s="513" t="s">
        <v>22</v>
      </c>
      <c r="B7" s="514"/>
      <c r="C7" s="514"/>
      <c r="D7" s="514"/>
      <c r="E7" s="514"/>
      <c r="F7" s="515"/>
      <c r="G7" s="516" t="s">
        <v>574</v>
      </c>
      <c r="H7" s="517"/>
      <c r="I7" s="517"/>
      <c r="J7" s="517"/>
      <c r="K7" s="517"/>
      <c r="L7" s="517"/>
      <c r="M7" s="517"/>
      <c r="N7" s="517"/>
      <c r="O7" s="517"/>
      <c r="P7" s="517"/>
      <c r="Q7" s="517"/>
      <c r="R7" s="517"/>
      <c r="S7" s="517"/>
      <c r="T7" s="517"/>
      <c r="U7" s="517"/>
      <c r="V7" s="517"/>
      <c r="W7" s="517"/>
      <c r="X7" s="518"/>
      <c r="Y7" s="943" t="s">
        <v>514</v>
      </c>
      <c r="Z7" s="461"/>
      <c r="AA7" s="461"/>
      <c r="AB7" s="461"/>
      <c r="AC7" s="461"/>
      <c r="AD7" s="944"/>
      <c r="AE7" s="933" t="s">
        <v>796</v>
      </c>
      <c r="AF7" s="934"/>
      <c r="AG7" s="934"/>
      <c r="AH7" s="934"/>
      <c r="AI7" s="934"/>
      <c r="AJ7" s="934"/>
      <c r="AK7" s="934"/>
      <c r="AL7" s="934"/>
      <c r="AM7" s="934"/>
      <c r="AN7" s="934"/>
      <c r="AO7" s="934"/>
      <c r="AP7" s="934"/>
      <c r="AQ7" s="934"/>
      <c r="AR7" s="934"/>
      <c r="AS7" s="934"/>
      <c r="AT7" s="934"/>
      <c r="AU7" s="934"/>
      <c r="AV7" s="934"/>
      <c r="AW7" s="934"/>
      <c r="AX7" s="935"/>
    </row>
    <row r="8" spans="1:50" ht="39.950000000000003" customHeight="1" x14ac:dyDescent="0.15">
      <c r="A8" s="513" t="s">
        <v>378</v>
      </c>
      <c r="B8" s="514"/>
      <c r="C8" s="514"/>
      <c r="D8" s="514"/>
      <c r="E8" s="514"/>
      <c r="F8" s="515"/>
      <c r="G8" s="966" t="str">
        <f>入力規則等!A28</f>
        <v>医療分野の研究開発関連、科学技術・イノベーション</v>
      </c>
      <c r="H8" s="741"/>
      <c r="I8" s="741"/>
      <c r="J8" s="741"/>
      <c r="K8" s="741"/>
      <c r="L8" s="741"/>
      <c r="M8" s="741"/>
      <c r="N8" s="741"/>
      <c r="O8" s="741"/>
      <c r="P8" s="741"/>
      <c r="Q8" s="741"/>
      <c r="R8" s="741"/>
      <c r="S8" s="741"/>
      <c r="T8" s="741"/>
      <c r="U8" s="741"/>
      <c r="V8" s="741"/>
      <c r="W8" s="741"/>
      <c r="X8" s="967"/>
      <c r="Y8" s="867" t="s">
        <v>379</v>
      </c>
      <c r="Z8" s="868"/>
      <c r="AA8" s="868"/>
      <c r="AB8" s="868"/>
      <c r="AC8" s="868"/>
      <c r="AD8" s="869"/>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0" t="s">
        <v>23</v>
      </c>
      <c r="B9" s="871"/>
      <c r="C9" s="871"/>
      <c r="D9" s="871"/>
      <c r="E9" s="871"/>
      <c r="F9" s="871"/>
      <c r="G9" s="872" t="s">
        <v>575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50.1" customHeight="1" x14ac:dyDescent="0.15">
      <c r="A10" s="681" t="s">
        <v>30</v>
      </c>
      <c r="B10" s="682"/>
      <c r="C10" s="682"/>
      <c r="D10" s="682"/>
      <c r="E10" s="682"/>
      <c r="F10" s="682"/>
      <c r="G10" s="775" t="s">
        <v>576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95"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8" t="s">
        <v>24</v>
      </c>
      <c r="B12" s="969"/>
      <c r="C12" s="969"/>
      <c r="D12" s="969"/>
      <c r="E12" s="969"/>
      <c r="F12" s="970"/>
      <c r="G12" s="781"/>
      <c r="H12" s="782"/>
      <c r="I12" s="782"/>
      <c r="J12" s="782"/>
      <c r="K12" s="782"/>
      <c r="L12" s="782"/>
      <c r="M12" s="782"/>
      <c r="N12" s="782"/>
      <c r="O12" s="782"/>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c r="Q13" s="679"/>
      <c r="R13" s="679"/>
      <c r="S13" s="679"/>
      <c r="T13" s="679"/>
      <c r="U13" s="679"/>
      <c r="V13" s="680"/>
      <c r="W13" s="678"/>
      <c r="X13" s="679"/>
      <c r="Y13" s="679"/>
      <c r="Z13" s="679"/>
      <c r="AA13" s="679"/>
      <c r="AB13" s="679"/>
      <c r="AC13" s="680"/>
      <c r="AD13" s="678"/>
      <c r="AE13" s="679"/>
      <c r="AF13" s="679"/>
      <c r="AG13" s="679"/>
      <c r="AH13" s="679"/>
      <c r="AI13" s="679"/>
      <c r="AJ13" s="680"/>
      <c r="AK13" s="678"/>
      <c r="AL13" s="679"/>
      <c r="AM13" s="679"/>
      <c r="AN13" s="679"/>
      <c r="AO13" s="679"/>
      <c r="AP13" s="679"/>
      <c r="AQ13" s="680"/>
      <c r="AR13" s="940"/>
      <c r="AS13" s="941"/>
      <c r="AT13" s="941"/>
      <c r="AU13" s="941"/>
      <c r="AV13" s="941"/>
      <c r="AW13" s="941"/>
      <c r="AX13" s="942"/>
    </row>
    <row r="14" spans="1:50" ht="21" customHeight="1" x14ac:dyDescent="0.15">
      <c r="A14" s="635"/>
      <c r="B14" s="636"/>
      <c r="C14" s="636"/>
      <c r="D14" s="636"/>
      <c r="E14" s="636"/>
      <c r="F14" s="637"/>
      <c r="G14" s="746"/>
      <c r="H14" s="747"/>
      <c r="I14" s="732" t="s">
        <v>8</v>
      </c>
      <c r="J14" s="783"/>
      <c r="K14" s="783"/>
      <c r="L14" s="783"/>
      <c r="M14" s="783"/>
      <c r="N14" s="783"/>
      <c r="O14" s="784"/>
      <c r="P14" s="678"/>
      <c r="Q14" s="679"/>
      <c r="R14" s="679"/>
      <c r="S14" s="679"/>
      <c r="T14" s="679"/>
      <c r="U14" s="679"/>
      <c r="V14" s="680"/>
      <c r="W14" s="678"/>
      <c r="X14" s="679"/>
      <c r="Y14" s="679"/>
      <c r="Z14" s="679"/>
      <c r="AA14" s="679"/>
      <c r="AB14" s="679"/>
      <c r="AC14" s="680"/>
      <c r="AD14" s="678" t="s">
        <v>578</v>
      </c>
      <c r="AE14" s="679"/>
      <c r="AF14" s="679"/>
      <c r="AG14" s="679"/>
      <c r="AH14" s="679"/>
      <c r="AI14" s="679"/>
      <c r="AJ14" s="680"/>
      <c r="AK14" s="678" t="s">
        <v>580</v>
      </c>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v>22</v>
      </c>
      <c r="Q15" s="679"/>
      <c r="R15" s="679"/>
      <c r="S15" s="679"/>
      <c r="T15" s="679"/>
      <c r="U15" s="679"/>
      <c r="V15" s="680"/>
      <c r="W15" s="678">
        <v>15</v>
      </c>
      <c r="X15" s="679"/>
      <c r="Y15" s="679"/>
      <c r="Z15" s="679"/>
      <c r="AA15" s="679"/>
      <c r="AB15" s="679"/>
      <c r="AC15" s="680"/>
      <c r="AD15" s="678"/>
      <c r="AE15" s="679"/>
      <c r="AF15" s="679"/>
      <c r="AG15" s="679"/>
      <c r="AH15" s="679"/>
      <c r="AI15" s="679"/>
      <c r="AJ15" s="680"/>
      <c r="AK15" s="678" t="s">
        <v>776</v>
      </c>
      <c r="AL15" s="679"/>
      <c r="AM15" s="679"/>
      <c r="AN15" s="679"/>
      <c r="AO15" s="679"/>
      <c r="AP15" s="679"/>
      <c r="AQ15" s="680"/>
      <c r="AR15" s="678"/>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v>-15</v>
      </c>
      <c r="Q16" s="679"/>
      <c r="R16" s="679"/>
      <c r="S16" s="679"/>
      <c r="T16" s="679"/>
      <c r="U16" s="679"/>
      <c r="V16" s="680"/>
      <c r="W16" s="678">
        <v>-189</v>
      </c>
      <c r="X16" s="679"/>
      <c r="Y16" s="679"/>
      <c r="Z16" s="679"/>
      <c r="AA16" s="679"/>
      <c r="AB16" s="679"/>
      <c r="AC16" s="680"/>
      <c r="AD16" s="678" t="s">
        <v>776</v>
      </c>
      <c r="AE16" s="679"/>
      <c r="AF16" s="679"/>
      <c r="AG16" s="679"/>
      <c r="AH16" s="679"/>
      <c r="AI16" s="679"/>
      <c r="AJ16" s="680"/>
      <c r="AK16" s="678" t="s">
        <v>580</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t="s">
        <v>580</v>
      </c>
      <c r="AL17" s="679"/>
      <c r="AM17" s="679"/>
      <c r="AN17" s="679"/>
      <c r="AO17" s="679"/>
      <c r="AP17" s="679"/>
      <c r="AQ17" s="680"/>
      <c r="AR17" s="938"/>
      <c r="AS17" s="938"/>
      <c r="AT17" s="938"/>
      <c r="AU17" s="938"/>
      <c r="AV17" s="938"/>
      <c r="AW17" s="938"/>
      <c r="AX17" s="939"/>
    </row>
    <row r="18" spans="1:50" ht="24.75" customHeight="1" x14ac:dyDescent="0.15">
      <c r="A18" s="635"/>
      <c r="B18" s="636"/>
      <c r="C18" s="636"/>
      <c r="D18" s="636"/>
      <c r="E18" s="636"/>
      <c r="F18" s="637"/>
      <c r="G18" s="748"/>
      <c r="H18" s="749"/>
      <c r="I18" s="737" t="s">
        <v>20</v>
      </c>
      <c r="J18" s="738"/>
      <c r="K18" s="738"/>
      <c r="L18" s="738"/>
      <c r="M18" s="738"/>
      <c r="N18" s="738"/>
      <c r="O18" s="739"/>
      <c r="P18" s="899">
        <f>SUM(P13:V17)</f>
        <v>7</v>
      </c>
      <c r="Q18" s="900"/>
      <c r="R18" s="900"/>
      <c r="S18" s="900"/>
      <c r="T18" s="900"/>
      <c r="U18" s="900"/>
      <c r="V18" s="901"/>
      <c r="W18" s="899">
        <f>SUM(W13:AC17)</f>
        <v>-174</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8">
        <v>10812</v>
      </c>
      <c r="Q19" s="679"/>
      <c r="R19" s="679"/>
      <c r="S19" s="679"/>
      <c r="T19" s="679"/>
      <c r="U19" s="679"/>
      <c r="V19" s="680"/>
      <c r="W19" s="678">
        <v>10941</v>
      </c>
      <c r="X19" s="679"/>
      <c r="Y19" s="679"/>
      <c r="Z19" s="679"/>
      <c r="AA19" s="679"/>
      <c r="AB19" s="679"/>
      <c r="AC19" s="680"/>
      <c r="AD19" s="678">
        <v>10043</v>
      </c>
      <c r="AE19" s="679"/>
      <c r="AF19" s="679"/>
      <c r="AG19" s="679"/>
      <c r="AH19" s="679"/>
      <c r="AI19" s="679"/>
      <c r="AJ19" s="680"/>
      <c r="AK19" s="330"/>
      <c r="AL19" s="330"/>
      <c r="AM19" s="330"/>
      <c r="AN19" s="330"/>
      <c r="AO19" s="330"/>
      <c r="AP19" s="330"/>
      <c r="AQ19" s="330"/>
      <c r="AR19" s="330"/>
      <c r="AS19" s="330"/>
      <c r="AT19" s="330"/>
      <c r="AU19" s="330"/>
      <c r="AV19" s="330"/>
      <c r="AW19" s="330"/>
      <c r="AX19" s="332"/>
    </row>
    <row r="20" spans="1:50" ht="24.75" customHeight="1" x14ac:dyDescent="0.15">
      <c r="A20" s="635"/>
      <c r="B20" s="636"/>
      <c r="C20" s="636"/>
      <c r="D20" s="636"/>
      <c r="E20" s="636"/>
      <c r="F20" s="637"/>
      <c r="G20" s="897" t="s">
        <v>10</v>
      </c>
      <c r="H20" s="898"/>
      <c r="I20" s="898"/>
      <c r="J20" s="898"/>
      <c r="K20" s="898"/>
      <c r="L20" s="898"/>
      <c r="M20" s="898"/>
      <c r="N20" s="898"/>
      <c r="O20" s="898"/>
      <c r="P20" s="318">
        <f>IF(P18=0, "-", SUM(P19)/P18)</f>
        <v>1544.5714285714287</v>
      </c>
      <c r="Q20" s="318"/>
      <c r="R20" s="318"/>
      <c r="S20" s="318"/>
      <c r="T20" s="318"/>
      <c r="U20" s="318"/>
      <c r="V20" s="318"/>
      <c r="W20" s="318">
        <f t="shared" ref="W20" si="0">IF(W18=0, "-", SUM(W19)/W18)</f>
        <v>-62.879310344827587</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71"/>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9" t="s">
        <v>558</v>
      </c>
      <c r="B22" s="990"/>
      <c r="C22" s="990"/>
      <c r="D22" s="990"/>
      <c r="E22" s="990"/>
      <c r="F22" s="991"/>
      <c r="G22" s="976" t="s">
        <v>456</v>
      </c>
      <c r="H22" s="222"/>
      <c r="I22" s="222"/>
      <c r="J22" s="222"/>
      <c r="K22" s="222"/>
      <c r="L22" s="222"/>
      <c r="M22" s="222"/>
      <c r="N22" s="222"/>
      <c r="O22" s="223"/>
      <c r="P22" s="961" t="s">
        <v>519</v>
      </c>
      <c r="Q22" s="222"/>
      <c r="R22" s="222"/>
      <c r="S22" s="222"/>
      <c r="T22" s="222"/>
      <c r="U22" s="222"/>
      <c r="V22" s="223"/>
      <c r="W22" s="961" t="s">
        <v>515</v>
      </c>
      <c r="X22" s="222"/>
      <c r="Y22" s="222"/>
      <c r="Z22" s="222"/>
      <c r="AA22" s="222"/>
      <c r="AB22" s="222"/>
      <c r="AC22" s="223"/>
      <c r="AD22" s="961" t="s">
        <v>455</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581</v>
      </c>
      <c r="H23" s="978"/>
      <c r="I23" s="978"/>
      <c r="J23" s="978"/>
      <c r="K23" s="978"/>
      <c r="L23" s="978"/>
      <c r="M23" s="978"/>
      <c r="N23" s="978"/>
      <c r="O23" s="979"/>
      <c r="P23" s="940"/>
      <c r="Q23" s="941"/>
      <c r="R23" s="941"/>
      <c r="S23" s="941"/>
      <c r="T23" s="941"/>
      <c r="U23" s="941"/>
      <c r="V23" s="962"/>
      <c r="W23" s="940"/>
      <c r="X23" s="941"/>
      <c r="Y23" s="941"/>
      <c r="Z23" s="941"/>
      <c r="AA23" s="941"/>
      <c r="AB23" s="941"/>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582</v>
      </c>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460</v>
      </c>
      <c r="H28" s="984"/>
      <c r="I28" s="984"/>
      <c r="J28" s="984"/>
      <c r="K28" s="984"/>
      <c r="L28" s="984"/>
      <c r="M28" s="984"/>
      <c r="N28" s="984"/>
      <c r="O28" s="985"/>
      <c r="P28" s="899">
        <f>P29-SUM(P23:P27)</f>
        <v>0</v>
      </c>
      <c r="Q28" s="900"/>
      <c r="R28" s="900"/>
      <c r="S28" s="900"/>
      <c r="T28" s="900"/>
      <c r="U28" s="900"/>
      <c r="V28" s="901"/>
      <c r="W28" s="899">
        <f>W29-SUM(W23:W27)</f>
        <v>0</v>
      </c>
      <c r="X28" s="900"/>
      <c r="Y28" s="900"/>
      <c r="Z28" s="900"/>
      <c r="AA28" s="900"/>
      <c r="AB28" s="900"/>
      <c r="AC28" s="901"/>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457</v>
      </c>
      <c r="H29" s="987"/>
      <c r="I29" s="987"/>
      <c r="J29" s="987"/>
      <c r="K29" s="987"/>
      <c r="L29" s="987"/>
      <c r="M29" s="987"/>
      <c r="N29" s="987"/>
      <c r="O29" s="988"/>
      <c r="P29" s="678">
        <f>AK13</f>
        <v>0</v>
      </c>
      <c r="Q29" s="679"/>
      <c r="R29" s="679"/>
      <c r="S29" s="679"/>
      <c r="T29" s="679"/>
      <c r="U29" s="679"/>
      <c r="V29" s="680"/>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472</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534</v>
      </c>
      <c r="AF30" s="880"/>
      <c r="AG30" s="880"/>
      <c r="AH30" s="881"/>
      <c r="AI30" s="879" t="s">
        <v>531</v>
      </c>
      <c r="AJ30" s="880"/>
      <c r="AK30" s="880"/>
      <c r="AL30" s="881"/>
      <c r="AM30" s="936" t="s">
        <v>526</v>
      </c>
      <c r="AN30" s="936"/>
      <c r="AO30" s="936"/>
      <c r="AP30" s="879"/>
      <c r="AQ30" s="788" t="s">
        <v>354</v>
      </c>
      <c r="AR30" s="789"/>
      <c r="AS30" s="789"/>
      <c r="AT30" s="790"/>
      <c r="AU30" s="795" t="s">
        <v>253</v>
      </c>
      <c r="AV30" s="795"/>
      <c r="AW30" s="795"/>
      <c r="AX30" s="93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11" t="s">
        <v>580</v>
      </c>
      <c r="AR31" s="200"/>
      <c r="AS31" s="133" t="s">
        <v>355</v>
      </c>
      <c r="AT31" s="134"/>
      <c r="AU31" s="199">
        <v>32</v>
      </c>
      <c r="AV31" s="199"/>
      <c r="AW31" s="416" t="s">
        <v>300</v>
      </c>
      <c r="AX31" s="417"/>
    </row>
    <row r="32" spans="1:50" ht="23.25" customHeight="1" x14ac:dyDescent="0.15">
      <c r="A32" s="421"/>
      <c r="B32" s="419"/>
      <c r="C32" s="419"/>
      <c r="D32" s="419"/>
      <c r="E32" s="419"/>
      <c r="F32" s="420"/>
      <c r="G32" s="585" t="s">
        <v>583</v>
      </c>
      <c r="H32" s="586"/>
      <c r="I32" s="586"/>
      <c r="J32" s="586"/>
      <c r="K32" s="586"/>
      <c r="L32" s="586"/>
      <c r="M32" s="586"/>
      <c r="N32" s="586"/>
      <c r="O32" s="587"/>
      <c r="P32" s="105" t="s">
        <v>584</v>
      </c>
      <c r="Q32" s="105"/>
      <c r="R32" s="105"/>
      <c r="S32" s="105"/>
      <c r="T32" s="105"/>
      <c r="U32" s="105"/>
      <c r="V32" s="105"/>
      <c r="W32" s="105"/>
      <c r="X32" s="106"/>
      <c r="Y32" s="489" t="s">
        <v>12</v>
      </c>
      <c r="Z32" s="549"/>
      <c r="AA32" s="550"/>
      <c r="AB32" s="479" t="s">
        <v>585</v>
      </c>
      <c r="AC32" s="479"/>
      <c r="AD32" s="479"/>
      <c r="AE32" s="218">
        <v>863</v>
      </c>
      <c r="AF32" s="219"/>
      <c r="AG32" s="219"/>
      <c r="AH32" s="219"/>
      <c r="AI32" s="218">
        <v>1138</v>
      </c>
      <c r="AJ32" s="219"/>
      <c r="AK32" s="219"/>
      <c r="AL32" s="219"/>
      <c r="AM32" s="218">
        <v>1376</v>
      </c>
      <c r="AN32" s="219"/>
      <c r="AO32" s="219"/>
      <c r="AP32" s="219"/>
      <c r="AQ32" s="340" t="s">
        <v>579</v>
      </c>
      <c r="AR32" s="207"/>
      <c r="AS32" s="207"/>
      <c r="AT32" s="341"/>
      <c r="AU32" s="219" t="s">
        <v>580</v>
      </c>
      <c r="AV32" s="219"/>
      <c r="AW32" s="219"/>
      <c r="AX32" s="221"/>
    </row>
    <row r="33" spans="1:50" ht="23.25" customHeight="1" x14ac:dyDescent="0.15">
      <c r="A33" s="422"/>
      <c r="B33" s="423"/>
      <c r="C33" s="423"/>
      <c r="D33" s="423"/>
      <c r="E33" s="423"/>
      <c r="F33" s="424"/>
      <c r="G33" s="588"/>
      <c r="H33" s="589"/>
      <c r="I33" s="589"/>
      <c r="J33" s="589"/>
      <c r="K33" s="589"/>
      <c r="L33" s="589"/>
      <c r="M33" s="589"/>
      <c r="N33" s="589"/>
      <c r="O33" s="590"/>
      <c r="P33" s="108"/>
      <c r="Q33" s="108"/>
      <c r="R33" s="108"/>
      <c r="S33" s="108"/>
      <c r="T33" s="108"/>
      <c r="U33" s="108"/>
      <c r="V33" s="108"/>
      <c r="W33" s="108"/>
      <c r="X33" s="109"/>
      <c r="Y33" s="433" t="s">
        <v>54</v>
      </c>
      <c r="Z33" s="434"/>
      <c r="AA33" s="435"/>
      <c r="AB33" s="541" t="s">
        <v>585</v>
      </c>
      <c r="AC33" s="541"/>
      <c r="AD33" s="541"/>
      <c r="AE33" s="218" t="s">
        <v>580</v>
      </c>
      <c r="AF33" s="219"/>
      <c r="AG33" s="219"/>
      <c r="AH33" s="219"/>
      <c r="AI33" s="218" t="s">
        <v>586</v>
      </c>
      <c r="AJ33" s="219"/>
      <c r="AK33" s="219"/>
      <c r="AL33" s="219"/>
      <c r="AM33" s="218" t="s">
        <v>579</v>
      </c>
      <c r="AN33" s="219"/>
      <c r="AO33" s="219"/>
      <c r="AP33" s="219"/>
      <c r="AQ33" s="340" t="s">
        <v>587</v>
      </c>
      <c r="AR33" s="207"/>
      <c r="AS33" s="207"/>
      <c r="AT33" s="341"/>
      <c r="AU33" s="219">
        <v>1500</v>
      </c>
      <c r="AV33" s="219"/>
      <c r="AW33" s="219"/>
      <c r="AX33" s="221"/>
    </row>
    <row r="34" spans="1:50" ht="23.25" customHeight="1" x14ac:dyDescent="0.15">
      <c r="A34" s="421"/>
      <c r="B34" s="419"/>
      <c r="C34" s="419"/>
      <c r="D34" s="419"/>
      <c r="E34" s="419"/>
      <c r="F34" s="420"/>
      <c r="G34" s="591"/>
      <c r="H34" s="592"/>
      <c r="I34" s="592"/>
      <c r="J34" s="592"/>
      <c r="K34" s="592"/>
      <c r="L34" s="592"/>
      <c r="M34" s="592"/>
      <c r="N34" s="592"/>
      <c r="O34" s="593"/>
      <c r="P34" s="111"/>
      <c r="Q34" s="111"/>
      <c r="R34" s="111"/>
      <c r="S34" s="111"/>
      <c r="T34" s="111"/>
      <c r="U34" s="111"/>
      <c r="V34" s="111"/>
      <c r="W34" s="111"/>
      <c r="X34" s="112"/>
      <c r="Y34" s="433" t="s">
        <v>13</v>
      </c>
      <c r="Z34" s="434"/>
      <c r="AA34" s="435"/>
      <c r="AB34" s="577" t="s">
        <v>301</v>
      </c>
      <c r="AC34" s="577"/>
      <c r="AD34" s="577"/>
      <c r="AE34" s="218" t="s">
        <v>580</v>
      </c>
      <c r="AF34" s="219"/>
      <c r="AG34" s="219"/>
      <c r="AH34" s="219"/>
      <c r="AI34" s="218" t="s">
        <v>579</v>
      </c>
      <c r="AJ34" s="219"/>
      <c r="AK34" s="219"/>
      <c r="AL34" s="219"/>
      <c r="AM34" s="218" t="s">
        <v>580</v>
      </c>
      <c r="AN34" s="219"/>
      <c r="AO34" s="219"/>
      <c r="AP34" s="219"/>
      <c r="AQ34" s="340" t="s">
        <v>580</v>
      </c>
      <c r="AR34" s="207"/>
      <c r="AS34" s="207"/>
      <c r="AT34" s="341"/>
      <c r="AU34" s="219" t="s">
        <v>580</v>
      </c>
      <c r="AV34" s="219"/>
      <c r="AW34" s="219"/>
      <c r="AX34" s="221"/>
    </row>
    <row r="35" spans="1:50" ht="23.25" customHeight="1" x14ac:dyDescent="0.15">
      <c r="A35" s="226" t="s">
        <v>504</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1" t="s">
        <v>472</v>
      </c>
      <c r="B37" s="792"/>
      <c r="C37" s="792"/>
      <c r="D37" s="792"/>
      <c r="E37" s="792"/>
      <c r="F37" s="793"/>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31"/>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11" t="s">
        <v>580</v>
      </c>
      <c r="AR38" s="200"/>
      <c r="AS38" s="133" t="s">
        <v>355</v>
      </c>
      <c r="AT38" s="134"/>
      <c r="AU38" s="199">
        <v>32</v>
      </c>
      <c r="AV38" s="199"/>
      <c r="AW38" s="416" t="s">
        <v>300</v>
      </c>
      <c r="AX38" s="417"/>
    </row>
    <row r="39" spans="1:50" ht="23.25" customHeight="1" x14ac:dyDescent="0.15">
      <c r="A39" s="421"/>
      <c r="B39" s="419"/>
      <c r="C39" s="419"/>
      <c r="D39" s="419"/>
      <c r="E39" s="419"/>
      <c r="F39" s="420"/>
      <c r="G39" s="585" t="s">
        <v>588</v>
      </c>
      <c r="H39" s="586"/>
      <c r="I39" s="586"/>
      <c r="J39" s="586"/>
      <c r="K39" s="586"/>
      <c r="L39" s="586"/>
      <c r="M39" s="586"/>
      <c r="N39" s="586"/>
      <c r="O39" s="587"/>
      <c r="P39" s="105" t="s">
        <v>589</v>
      </c>
      <c r="Q39" s="105"/>
      <c r="R39" s="105"/>
      <c r="S39" s="105"/>
      <c r="T39" s="105"/>
      <c r="U39" s="105"/>
      <c r="V39" s="105"/>
      <c r="W39" s="105"/>
      <c r="X39" s="106"/>
      <c r="Y39" s="489" t="s">
        <v>12</v>
      </c>
      <c r="Z39" s="549"/>
      <c r="AA39" s="550"/>
      <c r="AB39" s="479" t="s">
        <v>585</v>
      </c>
      <c r="AC39" s="479"/>
      <c r="AD39" s="479"/>
      <c r="AE39" s="218">
        <v>58</v>
      </c>
      <c r="AF39" s="219"/>
      <c r="AG39" s="219"/>
      <c r="AH39" s="219"/>
      <c r="AI39" s="218">
        <v>83</v>
      </c>
      <c r="AJ39" s="219"/>
      <c r="AK39" s="219"/>
      <c r="AL39" s="219"/>
      <c r="AM39" s="218">
        <v>117</v>
      </c>
      <c r="AN39" s="219"/>
      <c r="AO39" s="219"/>
      <c r="AP39" s="219"/>
      <c r="AQ39" s="340" t="s">
        <v>579</v>
      </c>
      <c r="AR39" s="207"/>
      <c r="AS39" s="207"/>
      <c r="AT39" s="341"/>
      <c r="AU39" s="219" t="s">
        <v>586</v>
      </c>
      <c r="AV39" s="219"/>
      <c r="AW39" s="219"/>
      <c r="AX39" s="221"/>
    </row>
    <row r="40" spans="1:50" ht="23.25" customHeight="1" x14ac:dyDescent="0.15">
      <c r="A40" s="422"/>
      <c r="B40" s="423"/>
      <c r="C40" s="423"/>
      <c r="D40" s="423"/>
      <c r="E40" s="423"/>
      <c r="F40" s="424"/>
      <c r="G40" s="588"/>
      <c r="H40" s="589"/>
      <c r="I40" s="589"/>
      <c r="J40" s="589"/>
      <c r="K40" s="589"/>
      <c r="L40" s="589"/>
      <c r="M40" s="589"/>
      <c r="N40" s="589"/>
      <c r="O40" s="590"/>
      <c r="P40" s="108"/>
      <c r="Q40" s="108"/>
      <c r="R40" s="108"/>
      <c r="S40" s="108"/>
      <c r="T40" s="108"/>
      <c r="U40" s="108"/>
      <c r="V40" s="108"/>
      <c r="W40" s="108"/>
      <c r="X40" s="109"/>
      <c r="Y40" s="433" t="s">
        <v>54</v>
      </c>
      <c r="Z40" s="434"/>
      <c r="AA40" s="435"/>
      <c r="AB40" s="541" t="s">
        <v>585</v>
      </c>
      <c r="AC40" s="541"/>
      <c r="AD40" s="541"/>
      <c r="AE40" s="218" t="s">
        <v>580</v>
      </c>
      <c r="AF40" s="219"/>
      <c r="AG40" s="219"/>
      <c r="AH40" s="219"/>
      <c r="AI40" s="218" t="s">
        <v>580</v>
      </c>
      <c r="AJ40" s="219"/>
      <c r="AK40" s="219"/>
      <c r="AL40" s="219"/>
      <c r="AM40" s="218" t="s">
        <v>580</v>
      </c>
      <c r="AN40" s="219"/>
      <c r="AO40" s="219"/>
      <c r="AP40" s="219"/>
      <c r="AQ40" s="340" t="s">
        <v>580</v>
      </c>
      <c r="AR40" s="207"/>
      <c r="AS40" s="207"/>
      <c r="AT40" s="341"/>
      <c r="AU40" s="219">
        <v>200</v>
      </c>
      <c r="AV40" s="219"/>
      <c r="AW40" s="219"/>
      <c r="AX40" s="221"/>
    </row>
    <row r="41" spans="1:50" ht="23.25" customHeight="1" x14ac:dyDescent="0.15">
      <c r="A41" s="425"/>
      <c r="B41" s="426"/>
      <c r="C41" s="426"/>
      <c r="D41" s="426"/>
      <c r="E41" s="426"/>
      <c r="F41" s="427"/>
      <c r="G41" s="591"/>
      <c r="H41" s="592"/>
      <c r="I41" s="592"/>
      <c r="J41" s="592"/>
      <c r="K41" s="592"/>
      <c r="L41" s="592"/>
      <c r="M41" s="592"/>
      <c r="N41" s="592"/>
      <c r="O41" s="593"/>
      <c r="P41" s="111"/>
      <c r="Q41" s="111"/>
      <c r="R41" s="111"/>
      <c r="S41" s="111"/>
      <c r="T41" s="111"/>
      <c r="U41" s="111"/>
      <c r="V41" s="111"/>
      <c r="W41" s="111"/>
      <c r="X41" s="112"/>
      <c r="Y41" s="433" t="s">
        <v>13</v>
      </c>
      <c r="Z41" s="434"/>
      <c r="AA41" s="435"/>
      <c r="AB41" s="577" t="s">
        <v>301</v>
      </c>
      <c r="AC41" s="577"/>
      <c r="AD41" s="577"/>
      <c r="AE41" s="218" t="s">
        <v>580</v>
      </c>
      <c r="AF41" s="219"/>
      <c r="AG41" s="219"/>
      <c r="AH41" s="219"/>
      <c r="AI41" s="218" t="s">
        <v>580</v>
      </c>
      <c r="AJ41" s="219"/>
      <c r="AK41" s="219"/>
      <c r="AL41" s="219"/>
      <c r="AM41" s="218" t="s">
        <v>590</v>
      </c>
      <c r="AN41" s="219"/>
      <c r="AO41" s="219"/>
      <c r="AP41" s="219"/>
      <c r="AQ41" s="340" t="s">
        <v>579</v>
      </c>
      <c r="AR41" s="207"/>
      <c r="AS41" s="207"/>
      <c r="AT41" s="341"/>
      <c r="AU41" s="219" t="s">
        <v>579</v>
      </c>
      <c r="AV41" s="219"/>
      <c r="AW41" s="219"/>
      <c r="AX41" s="221"/>
    </row>
    <row r="42" spans="1:50" ht="23.25" customHeight="1" x14ac:dyDescent="0.15">
      <c r="A42" s="226" t="s">
        <v>504</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1" t="s">
        <v>472</v>
      </c>
      <c r="B44" s="792"/>
      <c r="C44" s="792"/>
      <c r="D44" s="792"/>
      <c r="E44" s="792"/>
      <c r="F44" s="793"/>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31"/>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11" t="s">
        <v>580</v>
      </c>
      <c r="AR45" s="200"/>
      <c r="AS45" s="133" t="s">
        <v>355</v>
      </c>
      <c r="AT45" s="134"/>
      <c r="AU45" s="199">
        <v>32</v>
      </c>
      <c r="AV45" s="199"/>
      <c r="AW45" s="416" t="s">
        <v>300</v>
      </c>
      <c r="AX45" s="417"/>
    </row>
    <row r="46" spans="1:50" ht="23.25" customHeight="1" x14ac:dyDescent="0.15">
      <c r="A46" s="421"/>
      <c r="B46" s="419"/>
      <c r="C46" s="419"/>
      <c r="D46" s="419"/>
      <c r="E46" s="419"/>
      <c r="F46" s="420"/>
      <c r="G46" s="585" t="s">
        <v>592</v>
      </c>
      <c r="H46" s="586"/>
      <c r="I46" s="586"/>
      <c r="J46" s="586"/>
      <c r="K46" s="586"/>
      <c r="L46" s="586"/>
      <c r="M46" s="586"/>
      <c r="N46" s="586"/>
      <c r="O46" s="587"/>
      <c r="P46" s="105" t="s">
        <v>593</v>
      </c>
      <c r="Q46" s="105"/>
      <c r="R46" s="105"/>
      <c r="S46" s="105"/>
      <c r="T46" s="105"/>
      <c r="U46" s="105"/>
      <c r="V46" s="105"/>
      <c r="W46" s="105"/>
      <c r="X46" s="106"/>
      <c r="Y46" s="489" t="s">
        <v>12</v>
      </c>
      <c r="Z46" s="549"/>
      <c r="AA46" s="550"/>
      <c r="AB46" s="479" t="s">
        <v>585</v>
      </c>
      <c r="AC46" s="479"/>
      <c r="AD46" s="479"/>
      <c r="AE46" s="218">
        <v>15</v>
      </c>
      <c r="AF46" s="219"/>
      <c r="AG46" s="219"/>
      <c r="AH46" s="219"/>
      <c r="AI46" s="218">
        <v>80</v>
      </c>
      <c r="AJ46" s="219"/>
      <c r="AK46" s="219"/>
      <c r="AL46" s="219"/>
      <c r="AM46" s="218">
        <v>162</v>
      </c>
      <c r="AN46" s="219"/>
      <c r="AO46" s="219"/>
      <c r="AP46" s="219"/>
      <c r="AQ46" s="340" t="s">
        <v>580</v>
      </c>
      <c r="AR46" s="207"/>
      <c r="AS46" s="207"/>
      <c r="AT46" s="341"/>
      <c r="AU46" s="219" t="s">
        <v>580</v>
      </c>
      <c r="AV46" s="219"/>
      <c r="AW46" s="219"/>
      <c r="AX46" s="221"/>
    </row>
    <row r="47" spans="1:50" ht="23.25" customHeight="1" x14ac:dyDescent="0.15">
      <c r="A47" s="422"/>
      <c r="B47" s="423"/>
      <c r="C47" s="423"/>
      <c r="D47" s="423"/>
      <c r="E47" s="423"/>
      <c r="F47" s="424"/>
      <c r="G47" s="588"/>
      <c r="H47" s="589"/>
      <c r="I47" s="589"/>
      <c r="J47" s="589"/>
      <c r="K47" s="589"/>
      <c r="L47" s="589"/>
      <c r="M47" s="589"/>
      <c r="N47" s="589"/>
      <c r="O47" s="590"/>
      <c r="P47" s="108"/>
      <c r="Q47" s="108"/>
      <c r="R47" s="108"/>
      <c r="S47" s="108"/>
      <c r="T47" s="108"/>
      <c r="U47" s="108"/>
      <c r="V47" s="108"/>
      <c r="W47" s="108"/>
      <c r="X47" s="109"/>
      <c r="Y47" s="433" t="s">
        <v>54</v>
      </c>
      <c r="Z47" s="434"/>
      <c r="AA47" s="435"/>
      <c r="AB47" s="541" t="s">
        <v>585</v>
      </c>
      <c r="AC47" s="541"/>
      <c r="AD47" s="541"/>
      <c r="AE47" s="218" t="s">
        <v>594</v>
      </c>
      <c r="AF47" s="219"/>
      <c r="AG47" s="219"/>
      <c r="AH47" s="219"/>
      <c r="AI47" s="218" t="s">
        <v>595</v>
      </c>
      <c r="AJ47" s="219"/>
      <c r="AK47" s="219"/>
      <c r="AL47" s="219"/>
      <c r="AM47" s="218" t="s">
        <v>580</v>
      </c>
      <c r="AN47" s="219"/>
      <c r="AO47" s="219"/>
      <c r="AP47" s="219"/>
      <c r="AQ47" s="340" t="s">
        <v>586</v>
      </c>
      <c r="AR47" s="207"/>
      <c r="AS47" s="207"/>
      <c r="AT47" s="341"/>
      <c r="AU47" s="219">
        <v>5</v>
      </c>
      <c r="AV47" s="219"/>
      <c r="AW47" s="219"/>
      <c r="AX47" s="221"/>
    </row>
    <row r="48" spans="1:50" ht="23.25" customHeight="1" x14ac:dyDescent="0.15">
      <c r="A48" s="425"/>
      <c r="B48" s="426"/>
      <c r="C48" s="426"/>
      <c r="D48" s="426"/>
      <c r="E48" s="426"/>
      <c r="F48" s="427"/>
      <c r="G48" s="591"/>
      <c r="H48" s="592"/>
      <c r="I48" s="592"/>
      <c r="J48" s="592"/>
      <c r="K48" s="592"/>
      <c r="L48" s="592"/>
      <c r="M48" s="592"/>
      <c r="N48" s="592"/>
      <c r="O48" s="593"/>
      <c r="P48" s="111"/>
      <c r="Q48" s="111"/>
      <c r="R48" s="111"/>
      <c r="S48" s="111"/>
      <c r="T48" s="111"/>
      <c r="U48" s="111"/>
      <c r="V48" s="111"/>
      <c r="W48" s="111"/>
      <c r="X48" s="112"/>
      <c r="Y48" s="433" t="s">
        <v>13</v>
      </c>
      <c r="Z48" s="434"/>
      <c r="AA48" s="435"/>
      <c r="AB48" s="577" t="s">
        <v>301</v>
      </c>
      <c r="AC48" s="577"/>
      <c r="AD48" s="577"/>
      <c r="AE48" s="218" t="s">
        <v>579</v>
      </c>
      <c r="AF48" s="219"/>
      <c r="AG48" s="219"/>
      <c r="AH48" s="219"/>
      <c r="AI48" s="218" t="s">
        <v>596</v>
      </c>
      <c r="AJ48" s="219"/>
      <c r="AK48" s="219"/>
      <c r="AL48" s="219"/>
      <c r="AM48" s="218" t="s">
        <v>580</v>
      </c>
      <c r="AN48" s="219"/>
      <c r="AO48" s="219"/>
      <c r="AP48" s="219"/>
      <c r="AQ48" s="340" t="s">
        <v>580</v>
      </c>
      <c r="AR48" s="207"/>
      <c r="AS48" s="207"/>
      <c r="AT48" s="341"/>
      <c r="AU48" s="219" t="s">
        <v>580</v>
      </c>
      <c r="AV48" s="219"/>
      <c r="AW48" s="219"/>
      <c r="AX48" s="221"/>
    </row>
    <row r="49" spans="1:50" ht="23.25" customHeight="1" x14ac:dyDescent="0.15">
      <c r="A49" s="226" t="s">
        <v>504</v>
      </c>
      <c r="B49" s="227"/>
      <c r="C49" s="227"/>
      <c r="D49" s="227"/>
      <c r="E49" s="227"/>
      <c r="F49" s="228"/>
      <c r="G49" s="232" t="s">
        <v>602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472</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5" t="s">
        <v>253</v>
      </c>
      <c r="AV51" s="945"/>
      <c r="AW51" s="945"/>
      <c r="AX51" s="946"/>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11" t="s">
        <v>580</v>
      </c>
      <c r="AR52" s="200"/>
      <c r="AS52" s="133" t="s">
        <v>355</v>
      </c>
      <c r="AT52" s="134"/>
      <c r="AU52" s="199">
        <v>32</v>
      </c>
      <c r="AV52" s="199"/>
      <c r="AW52" s="416" t="s">
        <v>300</v>
      </c>
      <c r="AX52" s="417"/>
    </row>
    <row r="53" spans="1:50" ht="23.25" customHeight="1" x14ac:dyDescent="0.15">
      <c r="A53" s="421"/>
      <c r="B53" s="419"/>
      <c r="C53" s="419"/>
      <c r="D53" s="419"/>
      <c r="E53" s="419"/>
      <c r="F53" s="420"/>
      <c r="G53" s="585" t="s">
        <v>597</v>
      </c>
      <c r="H53" s="586"/>
      <c r="I53" s="586"/>
      <c r="J53" s="586"/>
      <c r="K53" s="586"/>
      <c r="L53" s="586"/>
      <c r="M53" s="586"/>
      <c r="N53" s="586"/>
      <c r="O53" s="587"/>
      <c r="P53" s="105" t="s">
        <v>598</v>
      </c>
      <c r="Q53" s="105"/>
      <c r="R53" s="105"/>
      <c r="S53" s="105"/>
      <c r="T53" s="105"/>
      <c r="U53" s="105"/>
      <c r="V53" s="105"/>
      <c r="W53" s="105"/>
      <c r="X53" s="106"/>
      <c r="Y53" s="489" t="s">
        <v>12</v>
      </c>
      <c r="Z53" s="549"/>
      <c r="AA53" s="550"/>
      <c r="AB53" s="479" t="s">
        <v>585</v>
      </c>
      <c r="AC53" s="479"/>
      <c r="AD53" s="479"/>
      <c r="AE53" s="218">
        <v>8</v>
      </c>
      <c r="AF53" s="219"/>
      <c r="AG53" s="219"/>
      <c r="AH53" s="219"/>
      <c r="AI53" s="218">
        <v>11</v>
      </c>
      <c r="AJ53" s="219"/>
      <c r="AK53" s="219"/>
      <c r="AL53" s="219"/>
      <c r="AM53" s="218">
        <v>33</v>
      </c>
      <c r="AN53" s="219"/>
      <c r="AO53" s="219"/>
      <c r="AP53" s="219"/>
      <c r="AQ53" s="340" t="s">
        <v>600</v>
      </c>
      <c r="AR53" s="207"/>
      <c r="AS53" s="207"/>
      <c r="AT53" s="341"/>
      <c r="AU53" s="219" t="s">
        <v>601</v>
      </c>
      <c r="AV53" s="219"/>
      <c r="AW53" s="219"/>
      <c r="AX53" s="221"/>
    </row>
    <row r="54" spans="1:50" ht="23.25" customHeight="1" x14ac:dyDescent="0.15">
      <c r="A54" s="422"/>
      <c r="B54" s="423"/>
      <c r="C54" s="423"/>
      <c r="D54" s="423"/>
      <c r="E54" s="423"/>
      <c r="F54" s="424"/>
      <c r="G54" s="588"/>
      <c r="H54" s="589"/>
      <c r="I54" s="589"/>
      <c r="J54" s="589"/>
      <c r="K54" s="589"/>
      <c r="L54" s="589"/>
      <c r="M54" s="589"/>
      <c r="N54" s="589"/>
      <c r="O54" s="590"/>
      <c r="P54" s="108"/>
      <c r="Q54" s="108"/>
      <c r="R54" s="108"/>
      <c r="S54" s="108"/>
      <c r="T54" s="108"/>
      <c r="U54" s="108"/>
      <c r="V54" s="108"/>
      <c r="W54" s="108"/>
      <c r="X54" s="109"/>
      <c r="Y54" s="433" t="s">
        <v>54</v>
      </c>
      <c r="Z54" s="434"/>
      <c r="AA54" s="435"/>
      <c r="AB54" s="541" t="s">
        <v>585</v>
      </c>
      <c r="AC54" s="541"/>
      <c r="AD54" s="541"/>
      <c r="AE54" s="218" t="s">
        <v>580</v>
      </c>
      <c r="AF54" s="219"/>
      <c r="AG54" s="219"/>
      <c r="AH54" s="219"/>
      <c r="AI54" s="218" t="s">
        <v>580</v>
      </c>
      <c r="AJ54" s="219"/>
      <c r="AK54" s="219"/>
      <c r="AL54" s="219"/>
      <c r="AM54" s="218" t="s">
        <v>599</v>
      </c>
      <c r="AN54" s="219"/>
      <c r="AO54" s="219"/>
      <c r="AP54" s="219"/>
      <c r="AQ54" s="340" t="s">
        <v>601</v>
      </c>
      <c r="AR54" s="207"/>
      <c r="AS54" s="207"/>
      <c r="AT54" s="341"/>
      <c r="AU54" s="219">
        <v>10</v>
      </c>
      <c r="AV54" s="219"/>
      <c r="AW54" s="219"/>
      <c r="AX54" s="221"/>
    </row>
    <row r="55" spans="1:50" ht="23.25" customHeight="1" x14ac:dyDescent="0.15">
      <c r="A55" s="425"/>
      <c r="B55" s="426"/>
      <c r="C55" s="426"/>
      <c r="D55" s="426"/>
      <c r="E55" s="426"/>
      <c r="F55" s="427"/>
      <c r="G55" s="591"/>
      <c r="H55" s="592"/>
      <c r="I55" s="592"/>
      <c r="J55" s="592"/>
      <c r="K55" s="592"/>
      <c r="L55" s="592"/>
      <c r="M55" s="592"/>
      <c r="N55" s="592"/>
      <c r="O55" s="593"/>
      <c r="P55" s="111"/>
      <c r="Q55" s="111"/>
      <c r="R55" s="111"/>
      <c r="S55" s="111"/>
      <c r="T55" s="111"/>
      <c r="U55" s="111"/>
      <c r="V55" s="111"/>
      <c r="W55" s="111"/>
      <c r="X55" s="112"/>
      <c r="Y55" s="433" t="s">
        <v>13</v>
      </c>
      <c r="Z55" s="434"/>
      <c r="AA55" s="435"/>
      <c r="AB55" s="615" t="s">
        <v>14</v>
      </c>
      <c r="AC55" s="615"/>
      <c r="AD55" s="615"/>
      <c r="AE55" s="218" t="s">
        <v>599</v>
      </c>
      <c r="AF55" s="219"/>
      <c r="AG55" s="219"/>
      <c r="AH55" s="219"/>
      <c r="AI55" s="218" t="s">
        <v>599</v>
      </c>
      <c r="AJ55" s="219"/>
      <c r="AK55" s="219"/>
      <c r="AL55" s="219"/>
      <c r="AM55" s="218" t="s">
        <v>580</v>
      </c>
      <c r="AN55" s="219"/>
      <c r="AO55" s="219"/>
      <c r="AP55" s="219"/>
      <c r="AQ55" s="340" t="s">
        <v>580</v>
      </c>
      <c r="AR55" s="207"/>
      <c r="AS55" s="207"/>
      <c r="AT55" s="341"/>
      <c r="AU55" s="219" t="s">
        <v>601</v>
      </c>
      <c r="AV55" s="219"/>
      <c r="AW55" s="219"/>
      <c r="AX55" s="221"/>
    </row>
    <row r="56" spans="1:50" ht="23.25" customHeight="1" x14ac:dyDescent="0.15">
      <c r="A56" s="226" t="s">
        <v>504</v>
      </c>
      <c r="B56" s="227"/>
      <c r="C56" s="227"/>
      <c r="D56" s="227"/>
      <c r="E56" s="227"/>
      <c r="F56" s="228"/>
      <c r="G56" s="232" t="s">
        <v>603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472</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5" t="s">
        <v>253</v>
      </c>
      <c r="AV58" s="945"/>
      <c r="AW58" s="945"/>
      <c r="AX58" s="94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6" t="s">
        <v>300</v>
      </c>
      <c r="AX59" s="417"/>
    </row>
    <row r="60" spans="1:50" ht="23.25" hidden="1" customHeight="1" x14ac:dyDescent="0.15">
      <c r="A60" s="421"/>
      <c r="B60" s="419"/>
      <c r="C60" s="419"/>
      <c r="D60" s="419"/>
      <c r="E60" s="419"/>
      <c r="F60" s="420"/>
      <c r="G60" s="585"/>
      <c r="H60" s="586"/>
      <c r="I60" s="586"/>
      <c r="J60" s="586"/>
      <c r="K60" s="586"/>
      <c r="L60" s="586"/>
      <c r="M60" s="586"/>
      <c r="N60" s="586"/>
      <c r="O60" s="587"/>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8"/>
      <c r="H61" s="589"/>
      <c r="I61" s="589"/>
      <c r="J61" s="589"/>
      <c r="K61" s="589"/>
      <c r="L61" s="589"/>
      <c r="M61" s="589"/>
      <c r="N61" s="589"/>
      <c r="O61" s="590"/>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91"/>
      <c r="H62" s="592"/>
      <c r="I62" s="592"/>
      <c r="J62" s="592"/>
      <c r="K62" s="592"/>
      <c r="L62" s="592"/>
      <c r="M62" s="592"/>
      <c r="N62" s="592"/>
      <c r="O62" s="593"/>
      <c r="P62" s="111"/>
      <c r="Q62" s="111"/>
      <c r="R62" s="111"/>
      <c r="S62" s="111"/>
      <c r="T62" s="111"/>
      <c r="U62" s="111"/>
      <c r="V62" s="111"/>
      <c r="W62" s="111"/>
      <c r="X62" s="112"/>
      <c r="Y62" s="433" t="s">
        <v>13</v>
      </c>
      <c r="Z62" s="434"/>
      <c r="AA62" s="435"/>
      <c r="AB62" s="577" t="s">
        <v>14</v>
      </c>
      <c r="AC62" s="577"/>
      <c r="AD62" s="57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473</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468</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478</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473</v>
      </c>
      <c r="B73" s="525"/>
      <c r="C73" s="525"/>
      <c r="D73" s="525"/>
      <c r="E73" s="525"/>
      <c r="F73" s="526"/>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27"/>
      <c r="B75" s="528"/>
      <c r="C75" s="528"/>
      <c r="D75" s="528"/>
      <c r="E75" s="528"/>
      <c r="F75" s="529"/>
      <c r="G75" s="63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3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32"/>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8"/>
      <c r="I78" s="609"/>
      <c r="J78" s="609"/>
      <c r="K78" s="609"/>
      <c r="L78" s="609"/>
      <c r="M78" s="609"/>
      <c r="N78" s="609"/>
      <c r="O78" s="610"/>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467</v>
      </c>
      <c r="AP79" s="279"/>
      <c r="AQ79" s="279"/>
      <c r="AR79" s="81" t="s">
        <v>465</v>
      </c>
      <c r="AS79" s="278"/>
      <c r="AT79" s="279"/>
      <c r="AU79" s="279"/>
      <c r="AV79" s="279"/>
      <c r="AW79" s="279"/>
      <c r="AX79" s="972"/>
    </row>
    <row r="80" spans="1:50" ht="18.75" hidden="1" customHeight="1" x14ac:dyDescent="0.15">
      <c r="A80" s="885" t="s">
        <v>266</v>
      </c>
      <c r="B80" s="542" t="s">
        <v>464</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6"/>
      <c r="B82" s="545"/>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x14ac:dyDescent="0.15">
      <c r="A83" s="886"/>
      <c r="B83" s="545"/>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6"/>
      <c r="C84" s="547"/>
      <c r="D84" s="547"/>
      <c r="E84" s="547"/>
      <c r="F84" s="548"/>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8" t="s">
        <v>11</v>
      </c>
      <c r="AC85" s="579"/>
      <c r="AD85" s="580"/>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6"/>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82" t="s">
        <v>62</v>
      </c>
      <c r="Z87" s="583"/>
      <c r="AA87" s="584"/>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6"/>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6"/>
      <c r="B89" s="547"/>
      <c r="C89" s="547"/>
      <c r="D89" s="547"/>
      <c r="E89" s="547"/>
      <c r="F89" s="548"/>
      <c r="G89" s="110"/>
      <c r="H89" s="111"/>
      <c r="I89" s="111"/>
      <c r="J89" s="111"/>
      <c r="K89" s="111"/>
      <c r="L89" s="111"/>
      <c r="M89" s="111"/>
      <c r="N89" s="111"/>
      <c r="O89" s="112"/>
      <c r="P89" s="176"/>
      <c r="Q89" s="176"/>
      <c r="R89" s="176"/>
      <c r="S89" s="176"/>
      <c r="T89" s="176"/>
      <c r="U89" s="176"/>
      <c r="V89" s="176"/>
      <c r="W89" s="176"/>
      <c r="X89" s="581"/>
      <c r="Y89" s="476" t="s">
        <v>13</v>
      </c>
      <c r="Z89" s="477"/>
      <c r="AA89" s="478"/>
      <c r="AB89" s="615" t="s">
        <v>14</v>
      </c>
      <c r="AC89" s="615"/>
      <c r="AD89" s="61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8" t="s">
        <v>11</v>
      </c>
      <c r="AC90" s="579"/>
      <c r="AD90" s="580"/>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15">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6"/>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82" t="s">
        <v>62</v>
      </c>
      <c r="Z92" s="583"/>
      <c r="AA92" s="584"/>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47"/>
      <c r="C94" s="547"/>
      <c r="D94" s="547"/>
      <c r="E94" s="547"/>
      <c r="F94" s="548"/>
      <c r="G94" s="110"/>
      <c r="H94" s="111"/>
      <c r="I94" s="111"/>
      <c r="J94" s="111"/>
      <c r="K94" s="111"/>
      <c r="L94" s="111"/>
      <c r="M94" s="111"/>
      <c r="N94" s="111"/>
      <c r="O94" s="112"/>
      <c r="P94" s="176"/>
      <c r="Q94" s="176"/>
      <c r="R94" s="176"/>
      <c r="S94" s="176"/>
      <c r="T94" s="176"/>
      <c r="U94" s="176"/>
      <c r="V94" s="176"/>
      <c r="W94" s="176"/>
      <c r="X94" s="581"/>
      <c r="Y94" s="476" t="s">
        <v>13</v>
      </c>
      <c r="Z94" s="477"/>
      <c r="AA94" s="478"/>
      <c r="AB94" s="615" t="s">
        <v>14</v>
      </c>
      <c r="AC94" s="615"/>
      <c r="AD94" s="61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8" t="s">
        <v>11</v>
      </c>
      <c r="AC95" s="579"/>
      <c r="AD95" s="580"/>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6"/>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82" t="s">
        <v>62</v>
      </c>
      <c r="Z97" s="583"/>
      <c r="AA97" s="584"/>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48"/>
      <c r="C99" s="448"/>
      <c r="D99" s="448"/>
      <c r="E99" s="448"/>
      <c r="F99" s="449"/>
      <c r="G99" s="601"/>
      <c r="H99" s="215"/>
      <c r="I99" s="215"/>
      <c r="J99" s="215"/>
      <c r="K99" s="215"/>
      <c r="L99" s="215"/>
      <c r="M99" s="215"/>
      <c r="N99" s="215"/>
      <c r="O99" s="602"/>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15">
      <c r="A101" s="440"/>
      <c r="B101" s="441"/>
      <c r="C101" s="441"/>
      <c r="D101" s="441"/>
      <c r="E101" s="441"/>
      <c r="F101" s="442"/>
      <c r="G101" s="105" t="s">
        <v>604</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585</v>
      </c>
      <c r="AC101" s="479"/>
      <c r="AD101" s="479"/>
      <c r="AE101" s="218">
        <v>361</v>
      </c>
      <c r="AF101" s="219"/>
      <c r="AG101" s="219"/>
      <c r="AH101" s="220"/>
      <c r="AI101" s="218">
        <v>388</v>
      </c>
      <c r="AJ101" s="219"/>
      <c r="AK101" s="219"/>
      <c r="AL101" s="220"/>
      <c r="AM101" s="218">
        <v>436</v>
      </c>
      <c r="AN101" s="219"/>
      <c r="AO101" s="219"/>
      <c r="AP101" s="220"/>
      <c r="AQ101" s="218" t="s">
        <v>580</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541" t="s">
        <v>585</v>
      </c>
      <c r="AC102" s="541"/>
      <c r="AD102" s="541"/>
      <c r="AE102" s="436" t="s">
        <v>605</v>
      </c>
      <c r="AF102" s="436"/>
      <c r="AG102" s="436"/>
      <c r="AH102" s="436"/>
      <c r="AI102" s="436" t="s">
        <v>580</v>
      </c>
      <c r="AJ102" s="436"/>
      <c r="AK102" s="436"/>
      <c r="AL102" s="436"/>
      <c r="AM102" s="436" t="s">
        <v>580</v>
      </c>
      <c r="AN102" s="436"/>
      <c r="AO102" s="436"/>
      <c r="AP102" s="436"/>
      <c r="AQ102" s="273" t="s">
        <v>580</v>
      </c>
      <c r="AR102" s="274"/>
      <c r="AS102" s="274"/>
      <c r="AT102" s="319"/>
      <c r="AU102" s="273"/>
      <c r="AV102" s="274"/>
      <c r="AW102" s="274"/>
      <c r="AX102" s="319"/>
    </row>
    <row r="103" spans="1:60" ht="31.5" hidden="1" customHeight="1" x14ac:dyDescent="0.15">
      <c r="A103" s="437" t="s">
        <v>474</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6"/>
      <c r="AC104" s="567"/>
      <c r="AD104" s="56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9"/>
      <c r="AA105" s="570"/>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474</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6"/>
      <c r="AC107" s="567"/>
      <c r="AD107" s="568"/>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9"/>
      <c r="AA108" s="570"/>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474</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6"/>
      <c r="AC110" s="567"/>
      <c r="AD110" s="568"/>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9"/>
      <c r="AA111" s="570"/>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474</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6"/>
      <c r="AC113" s="567"/>
      <c r="AD113" s="568"/>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9"/>
      <c r="AA114" s="570"/>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4"/>
      <c r="Z115" s="575"/>
      <c r="AA115" s="576"/>
      <c r="AB115" s="433" t="s">
        <v>11</v>
      </c>
      <c r="AC115" s="434"/>
      <c r="AD115" s="435"/>
      <c r="AE115" s="433" t="s">
        <v>534</v>
      </c>
      <c r="AF115" s="434"/>
      <c r="AG115" s="434"/>
      <c r="AH115" s="435"/>
      <c r="AI115" s="433" t="s">
        <v>531</v>
      </c>
      <c r="AJ115" s="434"/>
      <c r="AK115" s="434"/>
      <c r="AL115" s="435"/>
      <c r="AM115" s="433" t="s">
        <v>526</v>
      </c>
      <c r="AN115" s="434"/>
      <c r="AO115" s="434"/>
      <c r="AP115" s="435"/>
      <c r="AQ115" s="612" t="s">
        <v>521</v>
      </c>
      <c r="AR115" s="613"/>
      <c r="AS115" s="613"/>
      <c r="AT115" s="613"/>
      <c r="AU115" s="613"/>
      <c r="AV115" s="613"/>
      <c r="AW115" s="613"/>
      <c r="AX115" s="614"/>
    </row>
    <row r="116" spans="1:50" ht="23.25" customHeight="1" x14ac:dyDescent="0.15">
      <c r="A116" s="457"/>
      <c r="B116" s="458"/>
      <c r="C116" s="458"/>
      <c r="D116" s="458"/>
      <c r="E116" s="458"/>
      <c r="F116" s="459"/>
      <c r="G116" s="411" t="s">
        <v>606</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563" t="s">
        <v>607</v>
      </c>
      <c r="AC116" s="564"/>
      <c r="AD116" s="565"/>
      <c r="AE116" s="436">
        <v>26</v>
      </c>
      <c r="AF116" s="436"/>
      <c r="AG116" s="436"/>
      <c r="AH116" s="436"/>
      <c r="AI116" s="436">
        <v>25</v>
      </c>
      <c r="AJ116" s="436"/>
      <c r="AK116" s="436"/>
      <c r="AL116" s="436"/>
      <c r="AM116" s="436">
        <v>21</v>
      </c>
      <c r="AN116" s="436"/>
      <c r="AO116" s="436"/>
      <c r="AP116" s="436"/>
      <c r="AQ116" s="218" t="s">
        <v>580</v>
      </c>
      <c r="AR116" s="219"/>
      <c r="AS116" s="219"/>
      <c r="AT116" s="219"/>
      <c r="AU116" s="219"/>
      <c r="AV116" s="219"/>
      <c r="AW116" s="219"/>
      <c r="AX116" s="221"/>
    </row>
    <row r="117" spans="1:50" ht="35.1"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608</v>
      </c>
      <c r="AC117" s="491"/>
      <c r="AD117" s="492"/>
      <c r="AE117" s="572" t="s">
        <v>609</v>
      </c>
      <c r="AF117" s="572"/>
      <c r="AG117" s="572"/>
      <c r="AH117" s="572"/>
      <c r="AI117" s="572" t="s">
        <v>610</v>
      </c>
      <c r="AJ117" s="572"/>
      <c r="AK117" s="572"/>
      <c r="AL117" s="572"/>
      <c r="AM117" s="572" t="s">
        <v>777</v>
      </c>
      <c r="AN117" s="572"/>
      <c r="AO117" s="572"/>
      <c r="AP117" s="572"/>
      <c r="AQ117" s="572" t="s">
        <v>580</v>
      </c>
      <c r="AR117" s="572"/>
      <c r="AS117" s="572"/>
      <c r="AT117" s="572"/>
      <c r="AU117" s="572"/>
      <c r="AV117" s="572"/>
      <c r="AW117" s="572"/>
      <c r="AX117" s="573"/>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4"/>
      <c r="Z118" s="575"/>
      <c r="AA118" s="576"/>
      <c r="AB118" s="433" t="s">
        <v>11</v>
      </c>
      <c r="AC118" s="434"/>
      <c r="AD118" s="435"/>
      <c r="AE118" s="433" t="s">
        <v>534</v>
      </c>
      <c r="AF118" s="434"/>
      <c r="AG118" s="434"/>
      <c r="AH118" s="435"/>
      <c r="AI118" s="433" t="s">
        <v>531</v>
      </c>
      <c r="AJ118" s="434"/>
      <c r="AK118" s="434"/>
      <c r="AL118" s="435"/>
      <c r="AM118" s="433" t="s">
        <v>526</v>
      </c>
      <c r="AN118" s="434"/>
      <c r="AO118" s="434"/>
      <c r="AP118" s="435"/>
      <c r="AQ118" s="612" t="s">
        <v>521</v>
      </c>
      <c r="AR118" s="613"/>
      <c r="AS118" s="613"/>
      <c r="AT118" s="613"/>
      <c r="AU118" s="613"/>
      <c r="AV118" s="613"/>
      <c r="AW118" s="613"/>
      <c r="AX118" s="614"/>
    </row>
    <row r="119" spans="1:50" ht="23.25" hidden="1" customHeight="1" x14ac:dyDescent="0.15">
      <c r="A119" s="457"/>
      <c r="B119" s="458"/>
      <c r="C119" s="458"/>
      <c r="D119" s="458"/>
      <c r="E119" s="458"/>
      <c r="F119" s="459"/>
      <c r="G119" s="411" t="s">
        <v>482</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1"/>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481</v>
      </c>
      <c r="AC120" s="491"/>
      <c r="AD120" s="49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4"/>
      <c r="Z121" s="575"/>
      <c r="AA121" s="576"/>
      <c r="AB121" s="433" t="s">
        <v>11</v>
      </c>
      <c r="AC121" s="434"/>
      <c r="AD121" s="435"/>
      <c r="AE121" s="433" t="s">
        <v>534</v>
      </c>
      <c r="AF121" s="434"/>
      <c r="AG121" s="434"/>
      <c r="AH121" s="435"/>
      <c r="AI121" s="433" t="s">
        <v>531</v>
      </c>
      <c r="AJ121" s="434"/>
      <c r="AK121" s="434"/>
      <c r="AL121" s="435"/>
      <c r="AM121" s="433" t="s">
        <v>526</v>
      </c>
      <c r="AN121" s="434"/>
      <c r="AO121" s="434"/>
      <c r="AP121" s="435"/>
      <c r="AQ121" s="612" t="s">
        <v>521</v>
      </c>
      <c r="AR121" s="613"/>
      <c r="AS121" s="613"/>
      <c r="AT121" s="613"/>
      <c r="AU121" s="613"/>
      <c r="AV121" s="613"/>
      <c r="AW121" s="613"/>
      <c r="AX121" s="614"/>
    </row>
    <row r="122" spans="1:50" ht="23.25" hidden="1" customHeight="1" x14ac:dyDescent="0.15">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1"/>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4"/>
      <c r="Z124" s="575"/>
      <c r="AA124" s="576"/>
      <c r="AB124" s="433" t="s">
        <v>11</v>
      </c>
      <c r="AC124" s="434"/>
      <c r="AD124" s="435"/>
      <c r="AE124" s="433" t="s">
        <v>535</v>
      </c>
      <c r="AF124" s="434"/>
      <c r="AG124" s="434"/>
      <c r="AH124" s="435"/>
      <c r="AI124" s="433" t="s">
        <v>531</v>
      </c>
      <c r="AJ124" s="434"/>
      <c r="AK124" s="434"/>
      <c r="AL124" s="435"/>
      <c r="AM124" s="433" t="s">
        <v>526</v>
      </c>
      <c r="AN124" s="434"/>
      <c r="AO124" s="434"/>
      <c r="AP124" s="435"/>
      <c r="AQ124" s="612" t="s">
        <v>521</v>
      </c>
      <c r="AR124" s="613"/>
      <c r="AS124" s="613"/>
      <c r="AT124" s="613"/>
      <c r="AU124" s="613"/>
      <c r="AV124" s="613"/>
      <c r="AW124" s="613"/>
      <c r="AX124" s="614"/>
    </row>
    <row r="125" spans="1:50" ht="23.25" hidden="1" customHeight="1" x14ac:dyDescent="0.15">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1"/>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1"/>
      <c r="Y126" s="489" t="s">
        <v>49</v>
      </c>
      <c r="Z126" s="464"/>
      <c r="AA126" s="465"/>
      <c r="AB126" s="490" t="s">
        <v>481</v>
      </c>
      <c r="AC126" s="491"/>
      <c r="AD126" s="49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2"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3" t="s">
        <v>534</v>
      </c>
      <c r="AF127" s="434"/>
      <c r="AG127" s="434"/>
      <c r="AH127" s="435"/>
      <c r="AI127" s="433" t="s">
        <v>531</v>
      </c>
      <c r="AJ127" s="434"/>
      <c r="AK127" s="434"/>
      <c r="AL127" s="435"/>
      <c r="AM127" s="433" t="s">
        <v>526</v>
      </c>
      <c r="AN127" s="434"/>
      <c r="AO127" s="434"/>
      <c r="AP127" s="435"/>
      <c r="AQ127" s="612" t="s">
        <v>521</v>
      </c>
      <c r="AR127" s="613"/>
      <c r="AS127" s="613"/>
      <c r="AT127" s="613"/>
      <c r="AU127" s="613"/>
      <c r="AV127" s="613"/>
      <c r="AW127" s="613"/>
      <c r="AX127" s="614"/>
    </row>
    <row r="128" spans="1:50" ht="23.25" hidden="1" customHeight="1" x14ac:dyDescent="0.15">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1"/>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481</v>
      </c>
      <c r="AC129" s="491"/>
      <c r="AD129" s="49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30" customHeight="1" x14ac:dyDescent="0.15">
      <c r="A130" s="188" t="s">
        <v>564</v>
      </c>
      <c r="B130" s="185"/>
      <c r="C130" s="184" t="s">
        <v>358</v>
      </c>
      <c r="D130" s="185"/>
      <c r="E130" s="169" t="s">
        <v>387</v>
      </c>
      <c r="F130" s="170"/>
      <c r="G130" s="953" t="s">
        <v>611</v>
      </c>
      <c r="H130" s="954"/>
      <c r="I130" s="954"/>
      <c r="J130" s="954"/>
      <c r="K130" s="954"/>
      <c r="L130" s="954"/>
      <c r="M130" s="954"/>
      <c r="N130" s="954"/>
      <c r="O130" s="954"/>
      <c r="P130" s="954"/>
      <c r="Q130" s="954"/>
      <c r="R130" s="954"/>
      <c r="S130" s="954"/>
      <c r="T130" s="954"/>
      <c r="U130" s="954"/>
      <c r="V130" s="954"/>
      <c r="W130" s="954"/>
      <c r="X130" s="954"/>
      <c r="Y130" s="954"/>
      <c r="Z130" s="954"/>
      <c r="AA130" s="954"/>
      <c r="AB130" s="954"/>
      <c r="AC130" s="954"/>
      <c r="AD130" s="954"/>
      <c r="AE130" s="954"/>
      <c r="AF130" s="954"/>
      <c r="AG130" s="954"/>
      <c r="AH130" s="954"/>
      <c r="AI130" s="954"/>
      <c r="AJ130" s="954"/>
      <c r="AK130" s="954"/>
      <c r="AL130" s="954"/>
      <c r="AM130" s="954"/>
      <c r="AN130" s="954"/>
      <c r="AO130" s="954"/>
      <c r="AP130" s="954"/>
      <c r="AQ130" s="954"/>
      <c r="AR130" s="954"/>
      <c r="AS130" s="954"/>
      <c r="AT130" s="954"/>
      <c r="AU130" s="954"/>
      <c r="AV130" s="954"/>
      <c r="AW130" s="954"/>
      <c r="AX130" s="955"/>
    </row>
    <row r="131" spans="1:50" ht="30" customHeight="1" x14ac:dyDescent="0.15">
      <c r="A131" s="189"/>
      <c r="B131" s="186"/>
      <c r="C131" s="180"/>
      <c r="D131" s="186"/>
      <c r="E131" s="174" t="s">
        <v>386</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v>32</v>
      </c>
      <c r="AV133" s="200"/>
      <c r="AW133" s="133" t="s">
        <v>300</v>
      </c>
      <c r="AX133" s="195"/>
    </row>
    <row r="134" spans="1:50" ht="60" customHeight="1" x14ac:dyDescent="0.15">
      <c r="A134" s="189"/>
      <c r="B134" s="186"/>
      <c r="C134" s="180"/>
      <c r="D134" s="186"/>
      <c r="E134" s="180"/>
      <c r="F134" s="181"/>
      <c r="G134" s="104" t="s">
        <v>613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614</v>
      </c>
      <c r="AC134" s="205"/>
      <c r="AD134" s="205"/>
      <c r="AE134" s="206"/>
      <c r="AF134" s="207"/>
      <c r="AG134" s="207"/>
      <c r="AH134" s="207"/>
      <c r="AI134" s="206"/>
      <c r="AJ134" s="207"/>
      <c r="AK134" s="207"/>
      <c r="AL134" s="207"/>
      <c r="AM134" s="206"/>
      <c r="AN134" s="207"/>
      <c r="AO134" s="207"/>
      <c r="AP134" s="207"/>
      <c r="AQ134" s="206" t="s">
        <v>580</v>
      </c>
      <c r="AR134" s="207"/>
      <c r="AS134" s="207"/>
      <c r="AT134" s="207"/>
      <c r="AU134" s="206" t="s">
        <v>580</v>
      </c>
      <c r="AV134" s="207"/>
      <c r="AW134" s="207"/>
      <c r="AX134" s="208"/>
    </row>
    <row r="135" spans="1:50" ht="6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615</v>
      </c>
      <c r="AC135" s="213"/>
      <c r="AD135" s="213"/>
      <c r="AE135" s="206"/>
      <c r="AF135" s="207"/>
      <c r="AG135" s="207"/>
      <c r="AH135" s="207"/>
      <c r="AI135" s="206"/>
      <c r="AJ135" s="207"/>
      <c r="AK135" s="207"/>
      <c r="AL135" s="207"/>
      <c r="AM135" s="206"/>
      <c r="AN135" s="207"/>
      <c r="AO135" s="207"/>
      <c r="AP135" s="207"/>
      <c r="AQ135" s="206" t="s">
        <v>616</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95" customHeight="1" x14ac:dyDescent="0.15">
      <c r="A154" s="189"/>
      <c r="B154" s="186"/>
      <c r="C154" s="180"/>
      <c r="D154" s="186"/>
      <c r="E154" s="180"/>
      <c r="F154" s="181"/>
      <c r="G154" s="104" t="s">
        <v>617</v>
      </c>
      <c r="H154" s="105"/>
      <c r="I154" s="105"/>
      <c r="J154" s="105"/>
      <c r="K154" s="105"/>
      <c r="L154" s="105"/>
      <c r="M154" s="105"/>
      <c r="N154" s="105"/>
      <c r="O154" s="105"/>
      <c r="P154" s="106"/>
      <c r="Q154" s="125" t="s">
        <v>618</v>
      </c>
      <c r="R154" s="105"/>
      <c r="S154" s="105"/>
      <c r="T154" s="105"/>
      <c r="U154" s="105"/>
      <c r="V154" s="105"/>
      <c r="W154" s="105"/>
      <c r="X154" s="105"/>
      <c r="Y154" s="105"/>
      <c r="Z154" s="105"/>
      <c r="AA154" s="293"/>
      <c r="AB154" s="141" t="s">
        <v>619</v>
      </c>
      <c r="AC154" s="142"/>
      <c r="AD154" s="142"/>
      <c r="AE154" s="147" t="s">
        <v>618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 customHeight="1" x14ac:dyDescent="0.15">
      <c r="A188" s="189"/>
      <c r="B188" s="186"/>
      <c r="C188" s="180"/>
      <c r="D188" s="186"/>
      <c r="E188" s="125" t="s">
        <v>621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6"/>
      <c r="E430" s="174" t="s">
        <v>544</v>
      </c>
      <c r="F430" s="919"/>
      <c r="G430" s="920" t="s">
        <v>374</v>
      </c>
      <c r="H430" s="123"/>
      <c r="I430" s="123"/>
      <c r="J430" s="921" t="s">
        <v>577</v>
      </c>
      <c r="K430" s="922"/>
      <c r="L430" s="922"/>
      <c r="M430" s="922"/>
      <c r="N430" s="922"/>
      <c r="O430" s="922"/>
      <c r="P430" s="922"/>
      <c r="Q430" s="922"/>
      <c r="R430" s="922"/>
      <c r="S430" s="922"/>
      <c r="T430" s="923"/>
      <c r="U430" s="609" t="s">
        <v>622</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1"/>
      <c r="AR432" s="200"/>
      <c r="AS432" s="133" t="s">
        <v>355</v>
      </c>
      <c r="AT432" s="134"/>
      <c r="AU432" s="200"/>
      <c r="AV432" s="200"/>
      <c r="AW432" s="133" t="s">
        <v>300</v>
      </c>
      <c r="AX432" s="195"/>
    </row>
    <row r="433" spans="1:50" ht="15" customHeight="1" x14ac:dyDescent="0.15">
      <c r="A433" s="189"/>
      <c r="B433" s="186"/>
      <c r="C433" s="180"/>
      <c r="D433" s="186"/>
      <c r="E433" s="342"/>
      <c r="F433" s="343"/>
      <c r="G433" s="104" t="s">
        <v>623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301</v>
      </c>
      <c r="AC435" s="600"/>
      <c r="AD435" s="60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301</v>
      </c>
      <c r="AC440" s="600"/>
      <c r="AD440" s="60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301</v>
      </c>
      <c r="AC445" s="600"/>
      <c r="AD445" s="60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301</v>
      </c>
      <c r="AC450" s="600"/>
      <c r="AD450" s="60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301</v>
      </c>
      <c r="AC455" s="600"/>
      <c r="AD455" s="60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15" hidden="1"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1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1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622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0" t="s">
        <v>374</v>
      </c>
      <c r="H484" s="123"/>
      <c r="I484" s="123"/>
      <c r="J484" s="921"/>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301</v>
      </c>
      <c r="AC489" s="600"/>
      <c r="AD489" s="60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301</v>
      </c>
      <c r="AC494" s="600"/>
      <c r="AD494" s="60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301</v>
      </c>
      <c r="AC499" s="600"/>
      <c r="AD499" s="60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301</v>
      </c>
      <c r="AC504" s="600"/>
      <c r="AD504" s="60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301</v>
      </c>
      <c r="AC509" s="600"/>
      <c r="AD509" s="60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0" t="s">
        <v>374</v>
      </c>
      <c r="H538" s="123"/>
      <c r="I538" s="123"/>
      <c r="J538" s="921"/>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301</v>
      </c>
      <c r="AC543" s="600"/>
      <c r="AD543" s="60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301</v>
      </c>
      <c r="AC548" s="600"/>
      <c r="AD548" s="60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301</v>
      </c>
      <c r="AC553" s="600"/>
      <c r="AD553" s="60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301</v>
      </c>
      <c r="AC558" s="600"/>
      <c r="AD558" s="60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301</v>
      </c>
      <c r="AC563" s="600"/>
      <c r="AD563" s="60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0" t="s">
        <v>374</v>
      </c>
      <c r="H592" s="123"/>
      <c r="I592" s="123"/>
      <c r="J592" s="921"/>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301</v>
      </c>
      <c r="AC597" s="600"/>
      <c r="AD597" s="60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301</v>
      </c>
      <c r="AC602" s="600"/>
      <c r="AD602" s="60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301</v>
      </c>
      <c r="AC607" s="600"/>
      <c r="AD607" s="60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301</v>
      </c>
      <c r="AC612" s="600"/>
      <c r="AD612" s="60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301</v>
      </c>
      <c r="AC617" s="600"/>
      <c r="AD617" s="60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0" t="s">
        <v>374</v>
      </c>
      <c r="H646" s="123"/>
      <c r="I646" s="123"/>
      <c r="J646" s="921"/>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301</v>
      </c>
      <c r="AC651" s="600"/>
      <c r="AD651" s="60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301</v>
      </c>
      <c r="AC656" s="600"/>
      <c r="AD656" s="60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301</v>
      </c>
      <c r="AC661" s="600"/>
      <c r="AD661" s="60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301</v>
      </c>
      <c r="AC666" s="600"/>
      <c r="AD666" s="60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301</v>
      </c>
      <c r="AC671" s="600"/>
      <c r="AD671" s="60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135" customHeight="1" x14ac:dyDescent="0.15">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5" t="s">
        <v>573</v>
      </c>
      <c r="AE702" s="346"/>
      <c r="AF702" s="346"/>
      <c r="AG702" s="403" t="s">
        <v>627</v>
      </c>
      <c r="AH702" s="404"/>
      <c r="AI702" s="404"/>
      <c r="AJ702" s="404"/>
      <c r="AK702" s="404"/>
      <c r="AL702" s="404"/>
      <c r="AM702" s="404"/>
      <c r="AN702" s="404"/>
      <c r="AO702" s="404"/>
      <c r="AP702" s="404"/>
      <c r="AQ702" s="404"/>
      <c r="AR702" s="404"/>
      <c r="AS702" s="404"/>
      <c r="AT702" s="404"/>
      <c r="AU702" s="404"/>
      <c r="AV702" s="404"/>
      <c r="AW702" s="404"/>
      <c r="AX702" s="405"/>
    </row>
    <row r="703" spans="1:50" ht="60"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28" t="s">
        <v>573</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110.1"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573</v>
      </c>
      <c r="AE704" s="804"/>
      <c r="AF704" s="804"/>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80.099999999999994"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624</v>
      </c>
      <c r="AE705" s="736"/>
      <c r="AF705" s="736"/>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80.099999999999994" customHeight="1" x14ac:dyDescent="0.15">
      <c r="A706" s="663"/>
      <c r="B706" s="664"/>
      <c r="C706" s="815"/>
      <c r="D706" s="816"/>
      <c r="E706" s="751" t="s">
        <v>505</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8" t="s">
        <v>625</v>
      </c>
      <c r="AE706" s="329"/>
      <c r="AF706" s="684"/>
      <c r="AG706" s="167"/>
      <c r="AH706" s="108"/>
      <c r="AI706" s="108"/>
      <c r="AJ706" s="108"/>
      <c r="AK706" s="108"/>
      <c r="AL706" s="108"/>
      <c r="AM706" s="108"/>
      <c r="AN706" s="108"/>
      <c r="AO706" s="108"/>
      <c r="AP706" s="108"/>
      <c r="AQ706" s="108"/>
      <c r="AR706" s="108"/>
      <c r="AS706" s="108"/>
      <c r="AT706" s="108"/>
      <c r="AU706" s="108"/>
      <c r="AV706" s="108"/>
      <c r="AW706" s="108"/>
      <c r="AX706" s="168"/>
    </row>
    <row r="707" spans="1:50" ht="80.099999999999994" customHeight="1" x14ac:dyDescent="0.15">
      <c r="A707" s="663"/>
      <c r="B707" s="664"/>
      <c r="C707" s="817"/>
      <c r="D707" s="818"/>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625</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54.9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573</v>
      </c>
      <c r="AE708" s="626"/>
      <c r="AF708" s="626"/>
      <c r="AG708" s="763" t="s">
        <v>631</v>
      </c>
      <c r="AH708" s="764"/>
      <c r="AI708" s="764"/>
      <c r="AJ708" s="764"/>
      <c r="AK708" s="764"/>
      <c r="AL708" s="764"/>
      <c r="AM708" s="764"/>
      <c r="AN708" s="764"/>
      <c r="AO708" s="764"/>
      <c r="AP708" s="764"/>
      <c r="AQ708" s="764"/>
      <c r="AR708" s="764"/>
      <c r="AS708" s="764"/>
      <c r="AT708" s="764"/>
      <c r="AU708" s="764"/>
      <c r="AV708" s="764"/>
      <c r="AW708" s="764"/>
      <c r="AX708" s="765"/>
    </row>
    <row r="709" spans="1:50" ht="54.95" customHeight="1" x14ac:dyDescent="0.15">
      <c r="A709" s="663"/>
      <c r="B709" s="665"/>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573</v>
      </c>
      <c r="AE709" s="329"/>
      <c r="AF709" s="329"/>
      <c r="AG709" s="101" t="s">
        <v>632</v>
      </c>
      <c r="AH709" s="102"/>
      <c r="AI709" s="102"/>
      <c r="AJ709" s="102"/>
      <c r="AK709" s="102"/>
      <c r="AL709" s="102"/>
      <c r="AM709" s="102"/>
      <c r="AN709" s="102"/>
      <c r="AO709" s="102"/>
      <c r="AP709" s="102"/>
      <c r="AQ709" s="102"/>
      <c r="AR709" s="102"/>
      <c r="AS709" s="102"/>
      <c r="AT709" s="102"/>
      <c r="AU709" s="102"/>
      <c r="AV709" s="102"/>
      <c r="AW709" s="102"/>
      <c r="AX709" s="103"/>
    </row>
    <row r="710" spans="1:50" ht="35.1"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573</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28" t="s">
        <v>573</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3"/>
      <c r="B712" s="665"/>
      <c r="C712" s="409" t="s">
        <v>469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3" t="s">
        <v>626</v>
      </c>
      <c r="AE712" s="804"/>
      <c r="AF712" s="804"/>
      <c r="AG712" s="831" t="s">
        <v>601</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3" t="s">
        <v>470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8" t="s">
        <v>626</v>
      </c>
      <c r="AE713" s="329"/>
      <c r="AF713" s="684"/>
      <c r="AG713" s="101" t="s">
        <v>623</v>
      </c>
      <c r="AH713" s="102"/>
      <c r="AI713" s="102"/>
      <c r="AJ713" s="102"/>
      <c r="AK713" s="102"/>
      <c r="AL713" s="102"/>
      <c r="AM713" s="102"/>
      <c r="AN713" s="102"/>
      <c r="AO713" s="102"/>
      <c r="AP713" s="102"/>
      <c r="AQ713" s="102"/>
      <c r="AR713" s="102"/>
      <c r="AS713" s="102"/>
      <c r="AT713" s="102"/>
      <c r="AU713" s="102"/>
      <c r="AV713" s="102"/>
      <c r="AW713" s="102"/>
      <c r="AX713" s="103"/>
    </row>
    <row r="714" spans="1:50" ht="69.95" customHeight="1" x14ac:dyDescent="0.15">
      <c r="A714" s="666"/>
      <c r="B714" s="667"/>
      <c r="C714" s="668" t="s">
        <v>446</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573</v>
      </c>
      <c r="AE714" s="829"/>
      <c r="AF714" s="830"/>
      <c r="AG714" s="757" t="s">
        <v>635</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447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573</v>
      </c>
      <c r="AE715" s="626"/>
      <c r="AF715" s="677"/>
      <c r="AG715" s="763" t="s">
        <v>636</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626</v>
      </c>
      <c r="AE716" s="648"/>
      <c r="AF716" s="648"/>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3"/>
      <c r="B717" s="665"/>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626</v>
      </c>
      <c r="AE717" s="329"/>
      <c r="AF717" s="329"/>
      <c r="AG717" s="101" t="s">
        <v>580</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573</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60"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573</v>
      </c>
      <c r="AE719" s="626"/>
      <c r="AF719" s="626"/>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9"/>
      <c r="B720" s="80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3" customHeight="1" x14ac:dyDescent="0.15">
      <c r="A721" s="799"/>
      <c r="B721" s="800"/>
      <c r="C721" s="296" t="s">
        <v>568</v>
      </c>
      <c r="D721" s="297"/>
      <c r="E721" s="297"/>
      <c r="F721" s="298"/>
      <c r="G721" s="287"/>
      <c r="H721" s="288"/>
      <c r="I721" s="83" t="str">
        <f>IF(OR(G721="　", G721=""), "", "-")</f>
        <v/>
      </c>
      <c r="J721" s="291">
        <v>898</v>
      </c>
      <c r="K721" s="291"/>
      <c r="L721" s="83" t="str">
        <f>IF(M721="","","-")</f>
        <v/>
      </c>
      <c r="M721" s="84"/>
      <c r="N721" s="304" t="s">
        <v>642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63" customHeight="1" x14ac:dyDescent="0.15">
      <c r="A722" s="799"/>
      <c r="B722" s="800"/>
      <c r="C722" s="296" t="s">
        <v>639</v>
      </c>
      <c r="D722" s="297"/>
      <c r="E722" s="297"/>
      <c r="F722" s="298"/>
      <c r="G722" s="287"/>
      <c r="H722" s="288"/>
      <c r="I722" s="83" t="str">
        <f t="shared" ref="I722:I725" si="4">IF(OR(G722="　", G722=""), "", "-")</f>
        <v/>
      </c>
      <c r="J722" s="291"/>
      <c r="K722" s="291"/>
      <c r="L722" s="83" t="str">
        <f t="shared" ref="L722:L725" si="5">IF(M722="","","-")</f>
        <v/>
      </c>
      <c r="M722" s="84"/>
      <c r="N722" s="304" t="s">
        <v>643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63" customHeight="1" x14ac:dyDescent="0.15">
      <c r="A723" s="799"/>
      <c r="B723" s="800"/>
      <c r="C723" s="296" t="s">
        <v>640</v>
      </c>
      <c r="D723" s="297"/>
      <c r="E723" s="297"/>
      <c r="F723" s="298"/>
      <c r="G723" s="287"/>
      <c r="H723" s="288"/>
      <c r="I723" s="83" t="str">
        <f t="shared" si="4"/>
        <v/>
      </c>
      <c r="J723" s="291"/>
      <c r="K723" s="291"/>
      <c r="L723" s="83" t="str">
        <f t="shared" si="5"/>
        <v/>
      </c>
      <c r="M723" s="84"/>
      <c r="N723" s="304" t="s">
        <v>644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63" customHeight="1" x14ac:dyDescent="0.15">
      <c r="A724" s="799"/>
      <c r="B724" s="800"/>
      <c r="C724" s="296" t="s">
        <v>641</v>
      </c>
      <c r="D724" s="297"/>
      <c r="E724" s="297"/>
      <c r="F724" s="298"/>
      <c r="G724" s="287"/>
      <c r="H724" s="288"/>
      <c r="I724" s="83" t="str">
        <f t="shared" si="4"/>
        <v/>
      </c>
      <c r="J724" s="291"/>
      <c r="K724" s="291"/>
      <c r="L724" s="83" t="str">
        <f t="shared" si="5"/>
        <v/>
      </c>
      <c r="M724" s="84"/>
      <c r="N724" s="304" t="s">
        <v>645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61" t="s">
        <v>48</v>
      </c>
      <c r="B726" s="823"/>
      <c r="C726" s="836" t="s">
        <v>53</v>
      </c>
      <c r="D726" s="858"/>
      <c r="E726" s="858"/>
      <c r="F726" s="859"/>
      <c r="G726" s="598" t="s">
        <v>646</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0.1" customHeight="1" thickBot="1" x14ac:dyDescent="0.2">
      <c r="A727" s="824"/>
      <c r="B727" s="825"/>
      <c r="C727" s="769" t="s">
        <v>57</v>
      </c>
      <c r="D727" s="770"/>
      <c r="E727" s="770"/>
      <c r="F727" s="771"/>
      <c r="G727" s="596" t="s">
        <v>647</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30"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30" customHeight="1" thickBot="1" x14ac:dyDescent="0.2">
      <c r="A731" s="820"/>
      <c r="B731" s="821"/>
      <c r="C731" s="821"/>
      <c r="D731" s="821"/>
      <c r="E731" s="822"/>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0"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30"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475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6" t="s">
        <v>548</v>
      </c>
      <c r="B737" s="210"/>
      <c r="C737" s="210"/>
      <c r="D737" s="211"/>
      <c r="E737" s="1015"/>
      <c r="F737" s="1015"/>
      <c r="G737" s="1015"/>
      <c r="H737" s="1015"/>
      <c r="I737" s="1015"/>
      <c r="J737" s="1015"/>
      <c r="K737" s="1015"/>
      <c r="L737" s="1015"/>
      <c r="M737" s="1015"/>
      <c r="N737" s="365" t="s">
        <v>541</v>
      </c>
      <c r="O737" s="365"/>
      <c r="P737" s="365"/>
      <c r="Q737" s="365"/>
      <c r="R737" s="1015"/>
      <c r="S737" s="1015"/>
      <c r="T737" s="1015"/>
      <c r="U737" s="1015"/>
      <c r="V737" s="1015"/>
      <c r="W737" s="1015"/>
      <c r="X737" s="1015"/>
      <c r="Y737" s="1015"/>
      <c r="Z737" s="1015"/>
      <c r="AA737" s="365" t="s">
        <v>540</v>
      </c>
      <c r="AB737" s="365"/>
      <c r="AC737" s="365"/>
      <c r="AD737" s="365"/>
      <c r="AE737" s="1015"/>
      <c r="AF737" s="1015"/>
      <c r="AG737" s="1015"/>
      <c r="AH737" s="1015"/>
      <c r="AI737" s="1015"/>
      <c r="AJ737" s="1015"/>
      <c r="AK737" s="1015"/>
      <c r="AL737" s="1015"/>
      <c r="AM737" s="1015"/>
      <c r="AN737" s="365" t="s">
        <v>539</v>
      </c>
      <c r="AO737" s="365"/>
      <c r="AP737" s="365"/>
      <c r="AQ737" s="365"/>
      <c r="AR737" s="1007"/>
      <c r="AS737" s="1008"/>
      <c r="AT737" s="1008"/>
      <c r="AU737" s="1008"/>
      <c r="AV737" s="1008"/>
      <c r="AW737" s="1008"/>
      <c r="AX737" s="1009"/>
      <c r="AY737" s="89"/>
      <c r="AZ737" s="89"/>
    </row>
    <row r="738" spans="1:52" ht="24.75" customHeight="1" x14ac:dyDescent="0.15">
      <c r="A738" s="1016" t="s">
        <v>538</v>
      </c>
      <c r="B738" s="210"/>
      <c r="C738" s="210"/>
      <c r="D738" s="211"/>
      <c r="E738" s="1015"/>
      <c r="F738" s="1015"/>
      <c r="G738" s="1015"/>
      <c r="H738" s="1015"/>
      <c r="I738" s="1015"/>
      <c r="J738" s="1015"/>
      <c r="K738" s="1015"/>
      <c r="L738" s="1015"/>
      <c r="M738" s="1015"/>
      <c r="N738" s="365" t="s">
        <v>537</v>
      </c>
      <c r="O738" s="365"/>
      <c r="P738" s="365"/>
      <c r="Q738" s="365"/>
      <c r="R738" s="1015" t="s">
        <v>648</v>
      </c>
      <c r="S738" s="1015"/>
      <c r="T738" s="1015"/>
      <c r="U738" s="1015"/>
      <c r="V738" s="1015"/>
      <c r="W738" s="1015"/>
      <c r="X738" s="1015"/>
      <c r="Y738" s="1015"/>
      <c r="Z738" s="1015"/>
      <c r="AA738" s="365" t="s">
        <v>536</v>
      </c>
      <c r="AB738" s="365"/>
      <c r="AC738" s="365"/>
      <c r="AD738" s="365"/>
      <c r="AE738" s="1015" t="s">
        <v>649</v>
      </c>
      <c r="AF738" s="1015"/>
      <c r="AG738" s="1015"/>
      <c r="AH738" s="1015"/>
      <c r="AI738" s="1015"/>
      <c r="AJ738" s="1015"/>
      <c r="AK738" s="1015"/>
      <c r="AL738" s="1015"/>
      <c r="AM738" s="1015"/>
      <c r="AN738" s="365" t="s">
        <v>532</v>
      </c>
      <c r="AO738" s="365"/>
      <c r="AP738" s="365"/>
      <c r="AQ738" s="365"/>
      <c r="AR738" s="1007" t="s">
        <v>650</v>
      </c>
      <c r="AS738" s="1008"/>
      <c r="AT738" s="1008"/>
      <c r="AU738" s="1008"/>
      <c r="AV738" s="1008"/>
      <c r="AW738" s="1008"/>
      <c r="AX738" s="1009"/>
    </row>
    <row r="739" spans="1:52" ht="24.75" customHeight="1" thickBot="1" x14ac:dyDescent="0.2">
      <c r="A739" s="1017" t="s">
        <v>528</v>
      </c>
      <c r="B739" s="1018"/>
      <c r="C739" s="1018"/>
      <c r="D739" s="1019"/>
      <c r="E739" s="1020" t="s">
        <v>568</v>
      </c>
      <c r="F739" s="1010"/>
      <c r="G739" s="1010"/>
      <c r="H739" s="93" t="str">
        <f>IF(E739="", "", "(")</f>
        <v>(</v>
      </c>
      <c r="I739" s="1010"/>
      <c r="J739" s="1010"/>
      <c r="K739" s="93" t="str">
        <f>IF(OR(I739="　", I739=""), "", "-")</f>
        <v/>
      </c>
      <c r="L739" s="1011">
        <v>884</v>
      </c>
      <c r="M739" s="1011"/>
      <c r="N739" s="94" t="str">
        <f>IF(O739="", "", "-")</f>
        <v>-</v>
      </c>
      <c r="O739" s="95">
        <v>1</v>
      </c>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5" t="s">
        <v>508</v>
      </c>
      <c r="B740" s="636"/>
      <c r="C740" s="636"/>
      <c r="D740" s="636"/>
      <c r="E740" s="636"/>
      <c r="F740" s="63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t="s">
        <v>795</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510</v>
      </c>
      <c r="B779" s="650"/>
      <c r="C779" s="650"/>
      <c r="D779" s="650"/>
      <c r="E779" s="650"/>
      <c r="F779" s="651"/>
      <c r="G779" s="616" t="s">
        <v>758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723</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t="s">
        <v>756</v>
      </c>
      <c r="H781" s="692"/>
      <c r="I781" s="692"/>
      <c r="J781" s="692"/>
      <c r="K781" s="693"/>
      <c r="L781" s="685" t="s">
        <v>755</v>
      </c>
      <c r="M781" s="686"/>
      <c r="N781" s="686"/>
      <c r="O781" s="686"/>
      <c r="P781" s="686"/>
      <c r="Q781" s="686"/>
      <c r="R781" s="686"/>
      <c r="S781" s="686"/>
      <c r="T781" s="686"/>
      <c r="U781" s="686"/>
      <c r="V781" s="686"/>
      <c r="W781" s="686"/>
      <c r="X781" s="687"/>
      <c r="Y781" s="406">
        <v>11.3</v>
      </c>
      <c r="Z781" s="407"/>
      <c r="AA781" s="407"/>
      <c r="AB781" s="826"/>
      <c r="AC781" s="691" t="s">
        <v>761</v>
      </c>
      <c r="AD781" s="692"/>
      <c r="AE781" s="692"/>
      <c r="AF781" s="692"/>
      <c r="AG781" s="693"/>
      <c r="AH781" s="685" t="s">
        <v>766</v>
      </c>
      <c r="AI781" s="686"/>
      <c r="AJ781" s="686"/>
      <c r="AK781" s="686"/>
      <c r="AL781" s="686"/>
      <c r="AM781" s="686"/>
      <c r="AN781" s="686"/>
      <c r="AO781" s="686"/>
      <c r="AP781" s="686"/>
      <c r="AQ781" s="686"/>
      <c r="AR781" s="686"/>
      <c r="AS781" s="686"/>
      <c r="AT781" s="687"/>
      <c r="AU781" s="406">
        <v>180.6</v>
      </c>
      <c r="AV781" s="407"/>
      <c r="AW781" s="407"/>
      <c r="AX781" s="408"/>
    </row>
    <row r="782" spans="1:50" ht="24.75" customHeight="1" x14ac:dyDescent="0.15">
      <c r="A782" s="652"/>
      <c r="B782" s="653"/>
      <c r="C782" s="653"/>
      <c r="D782" s="653"/>
      <c r="E782" s="653"/>
      <c r="F782" s="654"/>
      <c r="G782" s="627" t="s">
        <v>760</v>
      </c>
      <c r="H782" s="628"/>
      <c r="I782" s="628"/>
      <c r="J782" s="628"/>
      <c r="K782" s="629"/>
      <c r="L782" s="619" t="s">
        <v>759</v>
      </c>
      <c r="M782" s="620"/>
      <c r="N782" s="620"/>
      <c r="O782" s="620"/>
      <c r="P782" s="620"/>
      <c r="Q782" s="620"/>
      <c r="R782" s="620"/>
      <c r="S782" s="620"/>
      <c r="T782" s="620"/>
      <c r="U782" s="620"/>
      <c r="V782" s="620"/>
      <c r="W782" s="620"/>
      <c r="X782" s="621"/>
      <c r="Y782" s="622">
        <v>8.5</v>
      </c>
      <c r="Z782" s="623"/>
      <c r="AA782" s="623"/>
      <c r="AB782" s="633"/>
      <c r="AC782" s="627" t="s">
        <v>762</v>
      </c>
      <c r="AD782" s="628"/>
      <c r="AE782" s="628"/>
      <c r="AF782" s="628"/>
      <c r="AG782" s="629"/>
      <c r="AH782" s="619" t="s">
        <v>762</v>
      </c>
      <c r="AI782" s="620"/>
      <c r="AJ782" s="620"/>
      <c r="AK782" s="620"/>
      <c r="AL782" s="620"/>
      <c r="AM782" s="620"/>
      <c r="AN782" s="620"/>
      <c r="AO782" s="620"/>
      <c r="AP782" s="620"/>
      <c r="AQ782" s="620"/>
      <c r="AR782" s="620"/>
      <c r="AS782" s="620"/>
      <c r="AT782" s="621"/>
      <c r="AU782" s="622">
        <v>31.4</v>
      </c>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t="s">
        <v>763</v>
      </c>
      <c r="AD783" s="628"/>
      <c r="AE783" s="628"/>
      <c r="AF783" s="628"/>
      <c r="AG783" s="629"/>
      <c r="AH783" s="619" t="s">
        <v>763</v>
      </c>
      <c r="AI783" s="620"/>
      <c r="AJ783" s="620"/>
      <c r="AK783" s="620"/>
      <c r="AL783" s="620"/>
      <c r="AM783" s="620"/>
      <c r="AN783" s="620"/>
      <c r="AO783" s="620"/>
      <c r="AP783" s="620"/>
      <c r="AQ783" s="620"/>
      <c r="AR783" s="620"/>
      <c r="AS783" s="620"/>
      <c r="AT783" s="621"/>
      <c r="AU783" s="622">
        <v>82</v>
      </c>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t="s">
        <v>764</v>
      </c>
      <c r="AD784" s="628"/>
      <c r="AE784" s="628"/>
      <c r="AF784" s="628"/>
      <c r="AG784" s="629"/>
      <c r="AH784" s="619" t="s">
        <v>767</v>
      </c>
      <c r="AI784" s="620"/>
      <c r="AJ784" s="620"/>
      <c r="AK784" s="620"/>
      <c r="AL784" s="620"/>
      <c r="AM784" s="620"/>
      <c r="AN784" s="620"/>
      <c r="AO784" s="620"/>
      <c r="AP784" s="620"/>
      <c r="AQ784" s="620"/>
      <c r="AR784" s="620"/>
      <c r="AS784" s="620"/>
      <c r="AT784" s="621"/>
      <c r="AU784" s="622">
        <v>72.599999999999994</v>
      </c>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19.8</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366.6</v>
      </c>
      <c r="AV791" s="853"/>
      <c r="AW791" s="853"/>
      <c r="AX791" s="855"/>
    </row>
    <row r="792" spans="1:50" ht="24.75" customHeight="1" x14ac:dyDescent="0.15">
      <c r="A792" s="652"/>
      <c r="B792" s="653"/>
      <c r="C792" s="653"/>
      <c r="D792" s="653"/>
      <c r="E792" s="653"/>
      <c r="F792" s="654"/>
      <c r="G792" s="616" t="s">
        <v>721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x14ac:dyDescent="0.15">
      <c r="A794" s="652"/>
      <c r="B794" s="653"/>
      <c r="C794" s="653"/>
      <c r="D794" s="653"/>
      <c r="E794" s="653"/>
      <c r="F794" s="654"/>
      <c r="G794" s="691" t="s">
        <v>761</v>
      </c>
      <c r="H794" s="692"/>
      <c r="I794" s="692"/>
      <c r="J794" s="692"/>
      <c r="K794" s="693"/>
      <c r="L794" s="685" t="s">
        <v>766</v>
      </c>
      <c r="M794" s="686"/>
      <c r="N794" s="686"/>
      <c r="O794" s="686"/>
      <c r="P794" s="686"/>
      <c r="Q794" s="686"/>
      <c r="R794" s="686"/>
      <c r="S794" s="686"/>
      <c r="T794" s="686"/>
      <c r="U794" s="686"/>
      <c r="V794" s="686"/>
      <c r="W794" s="686"/>
      <c r="X794" s="687"/>
      <c r="Y794" s="406">
        <v>1</v>
      </c>
      <c r="Z794" s="407"/>
      <c r="AA794" s="407"/>
      <c r="AB794" s="826"/>
      <c r="AC794" s="691"/>
      <c r="AD794" s="692"/>
      <c r="AE794" s="692"/>
      <c r="AF794" s="692"/>
      <c r="AG794" s="693"/>
      <c r="AH794" s="685"/>
      <c r="AI794" s="686"/>
      <c r="AJ794" s="686"/>
      <c r="AK794" s="686"/>
      <c r="AL794" s="686"/>
      <c r="AM794" s="686"/>
      <c r="AN794" s="686"/>
      <c r="AO794" s="686"/>
      <c r="AP794" s="686"/>
      <c r="AQ794" s="686"/>
      <c r="AR794" s="686"/>
      <c r="AS794" s="686"/>
      <c r="AT794" s="687"/>
      <c r="AU794" s="406"/>
      <c r="AV794" s="407"/>
      <c r="AW794" s="407"/>
      <c r="AX794" s="408"/>
    </row>
    <row r="795" spans="1:50" ht="24.75" customHeight="1" x14ac:dyDescent="0.15">
      <c r="A795" s="652"/>
      <c r="B795" s="653"/>
      <c r="C795" s="653"/>
      <c r="D795" s="653"/>
      <c r="E795" s="653"/>
      <c r="F795" s="654"/>
      <c r="G795" s="627" t="s">
        <v>762</v>
      </c>
      <c r="H795" s="628"/>
      <c r="I795" s="628"/>
      <c r="J795" s="628"/>
      <c r="K795" s="629"/>
      <c r="L795" s="619" t="s">
        <v>762</v>
      </c>
      <c r="M795" s="620"/>
      <c r="N795" s="620"/>
      <c r="O795" s="620"/>
      <c r="P795" s="620"/>
      <c r="Q795" s="620"/>
      <c r="R795" s="620"/>
      <c r="S795" s="620"/>
      <c r="T795" s="620"/>
      <c r="U795" s="620"/>
      <c r="V795" s="620"/>
      <c r="W795" s="620"/>
      <c r="X795" s="621"/>
      <c r="Y795" s="622">
        <v>7</v>
      </c>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2"/>
      <c r="B796" s="653"/>
      <c r="C796" s="653"/>
      <c r="D796" s="653"/>
      <c r="E796" s="653"/>
      <c r="F796" s="654"/>
      <c r="G796" s="627" t="s">
        <v>763</v>
      </c>
      <c r="H796" s="628"/>
      <c r="I796" s="628"/>
      <c r="J796" s="628"/>
      <c r="K796" s="629"/>
      <c r="L796" s="619" t="s">
        <v>763</v>
      </c>
      <c r="M796" s="620"/>
      <c r="N796" s="620"/>
      <c r="O796" s="620"/>
      <c r="P796" s="620"/>
      <c r="Q796" s="620"/>
      <c r="R796" s="620"/>
      <c r="S796" s="620"/>
      <c r="T796" s="620"/>
      <c r="U796" s="620"/>
      <c r="V796" s="620"/>
      <c r="W796" s="620"/>
      <c r="X796" s="621"/>
      <c r="Y796" s="622">
        <v>79.3</v>
      </c>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2"/>
      <c r="B797" s="653"/>
      <c r="C797" s="653"/>
      <c r="D797" s="653"/>
      <c r="E797" s="653"/>
      <c r="F797" s="654"/>
      <c r="G797" s="627" t="s">
        <v>764</v>
      </c>
      <c r="H797" s="628"/>
      <c r="I797" s="628"/>
      <c r="J797" s="628"/>
      <c r="K797" s="629"/>
      <c r="L797" s="619" t="s">
        <v>767</v>
      </c>
      <c r="M797" s="620"/>
      <c r="N797" s="620"/>
      <c r="O797" s="620"/>
      <c r="P797" s="620"/>
      <c r="Q797" s="620"/>
      <c r="R797" s="620"/>
      <c r="S797" s="620"/>
      <c r="T797" s="620"/>
      <c r="U797" s="620"/>
      <c r="V797" s="620"/>
      <c r="W797" s="620"/>
      <c r="X797" s="621"/>
      <c r="Y797" s="622">
        <v>917.5</v>
      </c>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2"/>
      <c r="B798" s="653"/>
      <c r="C798" s="653"/>
      <c r="D798" s="653"/>
      <c r="E798" s="653"/>
      <c r="F798" s="654"/>
      <c r="G798" s="627" t="s">
        <v>765</v>
      </c>
      <c r="H798" s="628"/>
      <c r="I798" s="628"/>
      <c r="J798" s="628"/>
      <c r="K798" s="629"/>
      <c r="L798" s="619" t="s">
        <v>768</v>
      </c>
      <c r="M798" s="620"/>
      <c r="N798" s="620"/>
      <c r="O798" s="620"/>
      <c r="P798" s="620"/>
      <c r="Q798" s="620"/>
      <c r="R798" s="620"/>
      <c r="S798" s="620"/>
      <c r="T798" s="620"/>
      <c r="U798" s="620"/>
      <c r="V798" s="620"/>
      <c r="W798" s="620"/>
      <c r="X798" s="621"/>
      <c r="Y798" s="622">
        <v>115.2</v>
      </c>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x14ac:dyDescent="0.15">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1120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2"/>
      <c r="B805" s="653"/>
      <c r="C805" s="653"/>
      <c r="D805" s="653"/>
      <c r="E805" s="653"/>
      <c r="F805" s="654"/>
      <c r="G805" s="616" t="s">
        <v>441</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442</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hidden="1"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hidden="1" customHeight="1" x14ac:dyDescent="0.15">
      <c r="A807" s="652"/>
      <c r="B807" s="653"/>
      <c r="C807" s="653"/>
      <c r="D807" s="653"/>
      <c r="E807" s="653"/>
      <c r="F807" s="654"/>
      <c r="G807" s="691"/>
      <c r="H807" s="692"/>
      <c r="I807" s="692"/>
      <c r="J807" s="692"/>
      <c r="K807" s="693"/>
      <c r="L807" s="685"/>
      <c r="M807" s="686"/>
      <c r="N807" s="686"/>
      <c r="O807" s="686"/>
      <c r="P807" s="686"/>
      <c r="Q807" s="686"/>
      <c r="R807" s="686"/>
      <c r="S807" s="686"/>
      <c r="T807" s="686"/>
      <c r="U807" s="686"/>
      <c r="V807" s="686"/>
      <c r="W807" s="686"/>
      <c r="X807" s="687"/>
      <c r="Y807" s="406"/>
      <c r="Z807" s="407"/>
      <c r="AA807" s="407"/>
      <c r="AB807" s="826"/>
      <c r="AC807" s="691"/>
      <c r="AD807" s="692"/>
      <c r="AE807" s="692"/>
      <c r="AF807" s="692"/>
      <c r="AG807" s="693"/>
      <c r="AH807" s="685"/>
      <c r="AI807" s="686"/>
      <c r="AJ807" s="686"/>
      <c r="AK807" s="686"/>
      <c r="AL807" s="686"/>
      <c r="AM807" s="686"/>
      <c r="AN807" s="686"/>
      <c r="AO807" s="686"/>
      <c r="AP807" s="686"/>
      <c r="AQ807" s="686"/>
      <c r="AR807" s="686"/>
      <c r="AS807" s="686"/>
      <c r="AT807" s="687"/>
      <c r="AU807" s="406"/>
      <c r="AV807" s="407"/>
      <c r="AW807" s="407"/>
      <c r="AX807" s="408"/>
    </row>
    <row r="808" spans="1:50"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2"/>
      <c r="B818" s="653"/>
      <c r="C818" s="653"/>
      <c r="D818" s="653"/>
      <c r="E818" s="653"/>
      <c r="F818" s="654"/>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hidden="1"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hidden="1" customHeight="1" x14ac:dyDescent="0.15">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406"/>
      <c r="Z820" s="407"/>
      <c r="AA820" s="407"/>
      <c r="AB820" s="826"/>
      <c r="AC820" s="691"/>
      <c r="AD820" s="692"/>
      <c r="AE820" s="692"/>
      <c r="AF820" s="692"/>
      <c r="AG820" s="693"/>
      <c r="AH820" s="685"/>
      <c r="AI820" s="686"/>
      <c r="AJ820" s="686"/>
      <c r="AK820" s="686"/>
      <c r="AL820" s="686"/>
      <c r="AM820" s="686"/>
      <c r="AN820" s="686"/>
      <c r="AO820" s="686"/>
      <c r="AP820" s="686"/>
      <c r="AQ820" s="686"/>
      <c r="AR820" s="686"/>
      <c r="AS820" s="686"/>
      <c r="AT820" s="687"/>
      <c r="AU820" s="406"/>
      <c r="AV820" s="407"/>
      <c r="AW820" s="407"/>
      <c r="AX820" s="408"/>
    </row>
    <row r="821" spans="1:50"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1">
        <v>1</v>
      </c>
      <c r="B837" s="391">
        <v>1</v>
      </c>
      <c r="C837" s="392" t="s">
        <v>757</v>
      </c>
      <c r="D837" s="378"/>
      <c r="E837" s="378"/>
      <c r="F837" s="378"/>
      <c r="G837" s="378"/>
      <c r="H837" s="378"/>
      <c r="I837" s="379"/>
      <c r="J837" s="348">
        <v>6360001010865</v>
      </c>
      <c r="K837" s="349">
        <v>6360001010865</v>
      </c>
      <c r="L837" s="349">
        <v>6360001010865</v>
      </c>
      <c r="M837" s="349">
        <v>6360001010865</v>
      </c>
      <c r="N837" s="349">
        <v>6360001010865</v>
      </c>
      <c r="O837" s="349">
        <v>6360001010865</v>
      </c>
      <c r="P837" s="350" t="s">
        <v>577</v>
      </c>
      <c r="Q837" s="350" t="s">
        <v>577</v>
      </c>
      <c r="R837" s="350" t="s">
        <v>577</v>
      </c>
      <c r="S837" s="350" t="s">
        <v>577</v>
      </c>
      <c r="T837" s="350" t="s">
        <v>577</v>
      </c>
      <c r="U837" s="350" t="s">
        <v>577</v>
      </c>
      <c r="V837" s="350" t="s">
        <v>577</v>
      </c>
      <c r="W837" s="350" t="s">
        <v>577</v>
      </c>
      <c r="X837" s="350" t="s">
        <v>577</v>
      </c>
      <c r="Y837" s="351">
        <v>19.8</v>
      </c>
      <c r="Z837" s="352">
        <v>19.8</v>
      </c>
      <c r="AA837" s="352">
        <v>19.8</v>
      </c>
      <c r="AB837" s="353">
        <v>19.8</v>
      </c>
      <c r="AC837" s="363"/>
      <c r="AD837" s="371"/>
      <c r="AE837" s="371"/>
      <c r="AF837" s="371"/>
      <c r="AG837" s="371"/>
      <c r="AH837" s="372" t="s">
        <v>577</v>
      </c>
      <c r="AI837" s="373" t="s">
        <v>577</v>
      </c>
      <c r="AJ837" s="373" t="s">
        <v>577</v>
      </c>
      <c r="AK837" s="373" t="s">
        <v>577</v>
      </c>
      <c r="AL837" s="357" t="s">
        <v>577</v>
      </c>
      <c r="AM837" s="358" t="s">
        <v>577</v>
      </c>
      <c r="AN837" s="358" t="s">
        <v>577</v>
      </c>
      <c r="AO837" s="359" t="s">
        <v>577</v>
      </c>
      <c r="AP837" s="360" t="s">
        <v>781</v>
      </c>
      <c r="AQ837" s="360"/>
      <c r="AR837" s="360"/>
      <c r="AS837" s="360"/>
      <c r="AT837" s="360"/>
      <c r="AU837" s="360"/>
      <c r="AV837" s="360"/>
      <c r="AW837" s="360"/>
      <c r="AX837" s="360"/>
    </row>
    <row r="838" spans="1:50" ht="30" customHeight="1" x14ac:dyDescent="0.15">
      <c r="A838" s="391">
        <v>2</v>
      </c>
      <c r="B838" s="391">
        <v>1</v>
      </c>
      <c r="C838" s="392" t="s">
        <v>753</v>
      </c>
      <c r="D838" s="378"/>
      <c r="E838" s="378"/>
      <c r="F838" s="378"/>
      <c r="G838" s="378"/>
      <c r="H838" s="378"/>
      <c r="I838" s="379"/>
      <c r="J838" s="348">
        <v>6360001010865</v>
      </c>
      <c r="K838" s="349">
        <v>6360001010865</v>
      </c>
      <c r="L838" s="349">
        <v>6360001010865</v>
      </c>
      <c r="M838" s="349">
        <v>6360001010865</v>
      </c>
      <c r="N838" s="349">
        <v>6360001010865</v>
      </c>
      <c r="O838" s="349">
        <v>6360001010865</v>
      </c>
      <c r="P838" s="362" t="s">
        <v>754</v>
      </c>
      <c r="Q838" s="350" t="s">
        <v>734</v>
      </c>
      <c r="R838" s="350" t="s">
        <v>734</v>
      </c>
      <c r="S838" s="350" t="s">
        <v>734</v>
      </c>
      <c r="T838" s="350" t="s">
        <v>734</v>
      </c>
      <c r="U838" s="350" t="s">
        <v>734</v>
      </c>
      <c r="V838" s="350" t="s">
        <v>734</v>
      </c>
      <c r="W838" s="350" t="s">
        <v>734</v>
      </c>
      <c r="X838" s="350" t="s">
        <v>734</v>
      </c>
      <c r="Y838" s="351">
        <v>11.3</v>
      </c>
      <c r="Z838" s="352">
        <v>11.3</v>
      </c>
      <c r="AA838" s="352">
        <v>11.3</v>
      </c>
      <c r="AB838" s="353">
        <v>11.3</v>
      </c>
      <c r="AC838" s="363" t="s">
        <v>496</v>
      </c>
      <c r="AD838" s="363" t="s">
        <v>751</v>
      </c>
      <c r="AE838" s="363" t="s">
        <v>751</v>
      </c>
      <c r="AF838" s="363" t="s">
        <v>751</v>
      </c>
      <c r="AG838" s="363" t="s">
        <v>751</v>
      </c>
      <c r="AH838" s="372">
        <v>1</v>
      </c>
      <c r="AI838" s="373">
        <v>1</v>
      </c>
      <c r="AJ838" s="373">
        <v>1</v>
      </c>
      <c r="AK838" s="373">
        <v>1</v>
      </c>
      <c r="AL838" s="357">
        <v>99.4</v>
      </c>
      <c r="AM838" s="358">
        <v>99.4</v>
      </c>
      <c r="AN838" s="358">
        <v>99.4</v>
      </c>
      <c r="AO838" s="359">
        <v>99.4</v>
      </c>
      <c r="AP838" s="360" t="s">
        <v>781</v>
      </c>
      <c r="AQ838" s="360"/>
      <c r="AR838" s="360"/>
      <c r="AS838" s="360"/>
      <c r="AT838" s="360"/>
      <c r="AU838" s="360"/>
      <c r="AV838" s="360"/>
      <c r="AW838" s="360"/>
      <c r="AX838" s="360"/>
    </row>
    <row r="839" spans="1:50" ht="30" customHeight="1" x14ac:dyDescent="0.15">
      <c r="A839" s="391">
        <v>3</v>
      </c>
      <c r="B839" s="391">
        <v>1</v>
      </c>
      <c r="C839" s="392" t="s">
        <v>724</v>
      </c>
      <c r="D839" s="393"/>
      <c r="E839" s="393"/>
      <c r="F839" s="393"/>
      <c r="G839" s="393"/>
      <c r="H839" s="393"/>
      <c r="I839" s="394"/>
      <c r="J839" s="348">
        <v>6360001010865</v>
      </c>
      <c r="K839" s="349">
        <v>6360001010865</v>
      </c>
      <c r="L839" s="349">
        <v>6360001010865</v>
      </c>
      <c r="M839" s="349">
        <v>6360001010865</v>
      </c>
      <c r="N839" s="349">
        <v>6360001010865</v>
      </c>
      <c r="O839" s="349">
        <v>6360001010865</v>
      </c>
      <c r="P839" s="362" t="s">
        <v>735</v>
      </c>
      <c r="Q839" s="350" t="s">
        <v>735</v>
      </c>
      <c r="R839" s="350" t="s">
        <v>735</v>
      </c>
      <c r="S839" s="350" t="s">
        <v>735</v>
      </c>
      <c r="T839" s="350" t="s">
        <v>735</v>
      </c>
      <c r="U839" s="350" t="s">
        <v>735</v>
      </c>
      <c r="V839" s="350" t="s">
        <v>735</v>
      </c>
      <c r="W839" s="350" t="s">
        <v>735</v>
      </c>
      <c r="X839" s="350" t="s">
        <v>735</v>
      </c>
      <c r="Y839" s="351">
        <v>8.5</v>
      </c>
      <c r="Z839" s="352">
        <v>8.5</v>
      </c>
      <c r="AA839" s="352">
        <v>8.5</v>
      </c>
      <c r="AB839" s="353">
        <v>8.5</v>
      </c>
      <c r="AC839" s="363" t="s">
        <v>503</v>
      </c>
      <c r="AD839" s="363" t="s">
        <v>752</v>
      </c>
      <c r="AE839" s="363" t="s">
        <v>752</v>
      </c>
      <c r="AF839" s="363" t="s">
        <v>752</v>
      </c>
      <c r="AG839" s="363" t="s">
        <v>752</v>
      </c>
      <c r="AH839" s="355" t="s">
        <v>577</v>
      </c>
      <c r="AI839" s="356" t="s">
        <v>577</v>
      </c>
      <c r="AJ839" s="356" t="s">
        <v>577</v>
      </c>
      <c r="AK839" s="356" t="s">
        <v>577</v>
      </c>
      <c r="AL839" s="357">
        <v>100</v>
      </c>
      <c r="AM839" s="358">
        <v>100</v>
      </c>
      <c r="AN839" s="358">
        <v>100</v>
      </c>
      <c r="AO839" s="359">
        <v>100</v>
      </c>
      <c r="AP839" s="360" t="s">
        <v>782</v>
      </c>
      <c r="AQ839" s="360"/>
      <c r="AR839" s="360"/>
      <c r="AS839" s="360"/>
      <c r="AT839" s="360"/>
      <c r="AU839" s="360"/>
      <c r="AV839" s="360"/>
      <c r="AW839" s="360"/>
      <c r="AX839" s="360"/>
    </row>
    <row r="840" spans="1:50" ht="30" customHeight="1" x14ac:dyDescent="0.15">
      <c r="A840" s="391">
        <v>4</v>
      </c>
      <c r="B840" s="391">
        <v>1</v>
      </c>
      <c r="C840" s="392" t="s">
        <v>725</v>
      </c>
      <c r="D840" s="393"/>
      <c r="E840" s="393"/>
      <c r="F840" s="393"/>
      <c r="G840" s="393"/>
      <c r="H840" s="393"/>
      <c r="I840" s="394"/>
      <c r="J840" s="348">
        <v>3120001136951</v>
      </c>
      <c r="K840" s="349">
        <v>3120001136951</v>
      </c>
      <c r="L840" s="349">
        <v>3120001136951</v>
      </c>
      <c r="M840" s="349">
        <v>3120001136951</v>
      </c>
      <c r="N840" s="349">
        <v>3120001136951</v>
      </c>
      <c r="O840" s="349">
        <v>3120001136951</v>
      </c>
      <c r="P840" s="362" t="s">
        <v>577</v>
      </c>
      <c r="Q840" s="350" t="s">
        <v>577</v>
      </c>
      <c r="R840" s="350" t="s">
        <v>577</v>
      </c>
      <c r="S840" s="350" t="s">
        <v>577</v>
      </c>
      <c r="T840" s="350" t="s">
        <v>577</v>
      </c>
      <c r="U840" s="350" t="s">
        <v>577</v>
      </c>
      <c r="V840" s="350" t="s">
        <v>577</v>
      </c>
      <c r="W840" s="350" t="s">
        <v>577</v>
      </c>
      <c r="X840" s="350" t="s">
        <v>577</v>
      </c>
      <c r="Y840" s="351">
        <v>16.2</v>
      </c>
      <c r="Z840" s="352">
        <v>16.2</v>
      </c>
      <c r="AA840" s="352">
        <v>16.2</v>
      </c>
      <c r="AB840" s="353">
        <v>16.2</v>
      </c>
      <c r="AC840" s="363"/>
      <c r="AD840" s="363"/>
      <c r="AE840" s="363"/>
      <c r="AF840" s="363"/>
      <c r="AG840" s="363"/>
      <c r="AH840" s="355" t="s">
        <v>577</v>
      </c>
      <c r="AI840" s="356" t="s">
        <v>577</v>
      </c>
      <c r="AJ840" s="356" t="s">
        <v>577</v>
      </c>
      <c r="AK840" s="356" t="s">
        <v>577</v>
      </c>
      <c r="AL840" s="357" t="s">
        <v>577</v>
      </c>
      <c r="AM840" s="358" t="s">
        <v>577</v>
      </c>
      <c r="AN840" s="358" t="s">
        <v>577</v>
      </c>
      <c r="AO840" s="359" t="s">
        <v>577</v>
      </c>
      <c r="AP840" s="360" t="s">
        <v>781</v>
      </c>
      <c r="AQ840" s="360"/>
      <c r="AR840" s="360"/>
      <c r="AS840" s="360"/>
      <c r="AT840" s="360"/>
      <c r="AU840" s="360"/>
      <c r="AV840" s="360"/>
      <c r="AW840" s="360"/>
      <c r="AX840" s="360"/>
    </row>
    <row r="841" spans="1:50" ht="50.1" customHeight="1" x14ac:dyDescent="0.15">
      <c r="A841" s="391">
        <v>5</v>
      </c>
      <c r="B841" s="391">
        <v>1</v>
      </c>
      <c r="C841" s="377" t="s">
        <v>725</v>
      </c>
      <c r="D841" s="378"/>
      <c r="E841" s="378"/>
      <c r="F841" s="378"/>
      <c r="G841" s="378"/>
      <c r="H841" s="378"/>
      <c r="I841" s="379"/>
      <c r="J841" s="348">
        <v>3120001136951</v>
      </c>
      <c r="K841" s="349">
        <v>3120001136951</v>
      </c>
      <c r="L841" s="349">
        <v>3120001136951</v>
      </c>
      <c r="M841" s="349">
        <v>3120001136951</v>
      </c>
      <c r="N841" s="349">
        <v>3120001136951</v>
      </c>
      <c r="O841" s="349">
        <v>3120001136951</v>
      </c>
      <c r="P841" s="350" t="s">
        <v>736</v>
      </c>
      <c r="Q841" s="350" t="s">
        <v>736</v>
      </c>
      <c r="R841" s="350" t="s">
        <v>736</v>
      </c>
      <c r="S841" s="350" t="s">
        <v>736</v>
      </c>
      <c r="T841" s="350" t="s">
        <v>736</v>
      </c>
      <c r="U841" s="350" t="s">
        <v>736</v>
      </c>
      <c r="V841" s="350" t="s">
        <v>736</v>
      </c>
      <c r="W841" s="350" t="s">
        <v>736</v>
      </c>
      <c r="X841" s="350" t="s">
        <v>736</v>
      </c>
      <c r="Y841" s="351">
        <v>2.5</v>
      </c>
      <c r="Z841" s="352">
        <v>2.5</v>
      </c>
      <c r="AA841" s="352">
        <v>2.5</v>
      </c>
      <c r="AB841" s="353">
        <v>2.5</v>
      </c>
      <c r="AC841" s="354" t="s">
        <v>503</v>
      </c>
      <c r="AD841" s="354" t="s">
        <v>752</v>
      </c>
      <c r="AE841" s="354" t="s">
        <v>752</v>
      </c>
      <c r="AF841" s="354" t="s">
        <v>752</v>
      </c>
      <c r="AG841" s="354" t="s">
        <v>752</v>
      </c>
      <c r="AH841" s="355" t="s">
        <v>577</v>
      </c>
      <c r="AI841" s="356" t="s">
        <v>577</v>
      </c>
      <c r="AJ841" s="356" t="s">
        <v>577</v>
      </c>
      <c r="AK841" s="356" t="s">
        <v>577</v>
      </c>
      <c r="AL841" s="357">
        <v>100</v>
      </c>
      <c r="AM841" s="358">
        <v>100</v>
      </c>
      <c r="AN841" s="358">
        <v>100</v>
      </c>
      <c r="AO841" s="359">
        <v>100</v>
      </c>
      <c r="AP841" s="360" t="s">
        <v>781</v>
      </c>
      <c r="AQ841" s="360"/>
      <c r="AR841" s="360"/>
      <c r="AS841" s="360"/>
      <c r="AT841" s="360"/>
      <c r="AU841" s="360"/>
      <c r="AV841" s="360"/>
      <c r="AW841" s="360"/>
      <c r="AX841" s="360"/>
    </row>
    <row r="842" spans="1:50" ht="50.1" customHeight="1" x14ac:dyDescent="0.15">
      <c r="A842" s="391">
        <v>6</v>
      </c>
      <c r="B842" s="391">
        <v>1</v>
      </c>
      <c r="C842" s="377" t="s">
        <v>725</v>
      </c>
      <c r="D842" s="378"/>
      <c r="E842" s="378"/>
      <c r="F842" s="378"/>
      <c r="G842" s="378"/>
      <c r="H842" s="378"/>
      <c r="I842" s="379"/>
      <c r="J842" s="348">
        <v>3120001136951</v>
      </c>
      <c r="K842" s="349">
        <v>3120001136951</v>
      </c>
      <c r="L842" s="349">
        <v>3120001136951</v>
      </c>
      <c r="M842" s="349">
        <v>3120001136951</v>
      </c>
      <c r="N842" s="349">
        <v>3120001136951</v>
      </c>
      <c r="O842" s="349">
        <v>3120001136951</v>
      </c>
      <c r="P842" s="350" t="s">
        <v>737</v>
      </c>
      <c r="Q842" s="350" t="s">
        <v>737</v>
      </c>
      <c r="R842" s="350" t="s">
        <v>737</v>
      </c>
      <c r="S842" s="350" t="s">
        <v>737</v>
      </c>
      <c r="T842" s="350" t="s">
        <v>737</v>
      </c>
      <c r="U842" s="350" t="s">
        <v>737</v>
      </c>
      <c r="V842" s="350" t="s">
        <v>737</v>
      </c>
      <c r="W842" s="350" t="s">
        <v>737</v>
      </c>
      <c r="X842" s="350" t="s">
        <v>737</v>
      </c>
      <c r="Y842" s="351">
        <v>1.3</v>
      </c>
      <c r="Z842" s="352">
        <v>1.3</v>
      </c>
      <c r="AA842" s="352">
        <v>1.3</v>
      </c>
      <c r="AB842" s="353">
        <v>1.3</v>
      </c>
      <c r="AC842" s="354" t="s">
        <v>503</v>
      </c>
      <c r="AD842" s="354" t="s">
        <v>752</v>
      </c>
      <c r="AE842" s="354" t="s">
        <v>752</v>
      </c>
      <c r="AF842" s="354" t="s">
        <v>752</v>
      </c>
      <c r="AG842" s="354" t="s">
        <v>752</v>
      </c>
      <c r="AH842" s="355" t="s">
        <v>577</v>
      </c>
      <c r="AI842" s="356" t="s">
        <v>577</v>
      </c>
      <c r="AJ842" s="356" t="s">
        <v>577</v>
      </c>
      <c r="AK842" s="356" t="s">
        <v>577</v>
      </c>
      <c r="AL842" s="357">
        <v>100</v>
      </c>
      <c r="AM842" s="358">
        <v>100</v>
      </c>
      <c r="AN842" s="358">
        <v>100</v>
      </c>
      <c r="AO842" s="359">
        <v>100</v>
      </c>
      <c r="AP842" s="360" t="s">
        <v>781</v>
      </c>
      <c r="AQ842" s="360"/>
      <c r="AR842" s="360"/>
      <c r="AS842" s="360"/>
      <c r="AT842" s="360"/>
      <c r="AU842" s="360"/>
      <c r="AV842" s="360"/>
      <c r="AW842" s="360"/>
      <c r="AX842" s="360"/>
    </row>
    <row r="843" spans="1:50" ht="30" customHeight="1" x14ac:dyDescent="0.15">
      <c r="A843" s="391">
        <v>7</v>
      </c>
      <c r="B843" s="391">
        <v>1</v>
      </c>
      <c r="C843" s="377" t="s">
        <v>726</v>
      </c>
      <c r="D843" s="378"/>
      <c r="E843" s="378"/>
      <c r="F843" s="378"/>
      <c r="G843" s="378"/>
      <c r="H843" s="378"/>
      <c r="I843" s="379"/>
      <c r="J843" s="348">
        <v>7010001008844</v>
      </c>
      <c r="K843" s="349">
        <v>7010001008844</v>
      </c>
      <c r="L843" s="349">
        <v>7010001008844</v>
      </c>
      <c r="M843" s="349">
        <v>7010001008844</v>
      </c>
      <c r="N843" s="349">
        <v>7010001008844</v>
      </c>
      <c r="O843" s="349">
        <v>7010001008844</v>
      </c>
      <c r="P843" s="362" t="s">
        <v>770</v>
      </c>
      <c r="Q843" s="350" t="s">
        <v>738</v>
      </c>
      <c r="R843" s="350" t="s">
        <v>738</v>
      </c>
      <c r="S843" s="350" t="s">
        <v>738</v>
      </c>
      <c r="T843" s="350" t="s">
        <v>738</v>
      </c>
      <c r="U843" s="350" t="s">
        <v>738</v>
      </c>
      <c r="V843" s="350" t="s">
        <v>738</v>
      </c>
      <c r="W843" s="350" t="s">
        <v>738</v>
      </c>
      <c r="X843" s="350" t="s">
        <v>738</v>
      </c>
      <c r="Y843" s="351">
        <v>8.8000000000000007</v>
      </c>
      <c r="Z843" s="352">
        <v>8.8000000000000007</v>
      </c>
      <c r="AA843" s="352">
        <v>8.8000000000000007</v>
      </c>
      <c r="AB843" s="353">
        <v>8.8000000000000007</v>
      </c>
      <c r="AC843" s="354" t="s">
        <v>503</v>
      </c>
      <c r="AD843" s="354" t="s">
        <v>752</v>
      </c>
      <c r="AE843" s="354" t="s">
        <v>752</v>
      </c>
      <c r="AF843" s="354" t="s">
        <v>752</v>
      </c>
      <c r="AG843" s="354" t="s">
        <v>752</v>
      </c>
      <c r="AH843" s="355" t="s">
        <v>577</v>
      </c>
      <c r="AI843" s="356" t="s">
        <v>577</v>
      </c>
      <c r="AJ843" s="356" t="s">
        <v>577</v>
      </c>
      <c r="AK843" s="356" t="s">
        <v>577</v>
      </c>
      <c r="AL843" s="357">
        <v>100</v>
      </c>
      <c r="AM843" s="358">
        <v>100</v>
      </c>
      <c r="AN843" s="358">
        <v>100</v>
      </c>
      <c r="AO843" s="359">
        <v>100</v>
      </c>
      <c r="AP843" s="360" t="s">
        <v>782</v>
      </c>
      <c r="AQ843" s="360"/>
      <c r="AR843" s="360"/>
      <c r="AS843" s="360"/>
      <c r="AT843" s="360"/>
      <c r="AU843" s="360"/>
      <c r="AV843" s="360"/>
      <c r="AW843" s="360"/>
      <c r="AX843" s="360"/>
    </row>
    <row r="844" spans="1:50" ht="30" customHeight="1" x14ac:dyDescent="0.15">
      <c r="A844" s="391">
        <v>8</v>
      </c>
      <c r="B844" s="391">
        <v>1</v>
      </c>
      <c r="C844" s="392" t="s">
        <v>769</v>
      </c>
      <c r="D844" s="378"/>
      <c r="E844" s="378"/>
      <c r="F844" s="378"/>
      <c r="G844" s="378"/>
      <c r="H844" s="378"/>
      <c r="I844" s="379"/>
      <c r="J844" s="348">
        <v>3010001025546</v>
      </c>
      <c r="K844" s="349">
        <v>3010001025546</v>
      </c>
      <c r="L844" s="349">
        <v>3010001025546</v>
      </c>
      <c r="M844" s="349">
        <v>3010001025546</v>
      </c>
      <c r="N844" s="349">
        <v>3010001025546</v>
      </c>
      <c r="O844" s="349">
        <v>3010001025546</v>
      </c>
      <c r="P844" s="350" t="s">
        <v>577</v>
      </c>
      <c r="Q844" s="350" t="s">
        <v>577</v>
      </c>
      <c r="R844" s="350" t="s">
        <v>577</v>
      </c>
      <c r="S844" s="350" t="s">
        <v>577</v>
      </c>
      <c r="T844" s="350" t="s">
        <v>577</v>
      </c>
      <c r="U844" s="350" t="s">
        <v>577</v>
      </c>
      <c r="V844" s="350" t="s">
        <v>577</v>
      </c>
      <c r="W844" s="350" t="s">
        <v>577</v>
      </c>
      <c r="X844" s="350" t="s">
        <v>577</v>
      </c>
      <c r="Y844" s="351">
        <v>7.2</v>
      </c>
      <c r="Z844" s="352">
        <v>7.2</v>
      </c>
      <c r="AA844" s="352">
        <v>7.2</v>
      </c>
      <c r="AB844" s="353">
        <v>7.2</v>
      </c>
      <c r="AC844" s="354"/>
      <c r="AD844" s="354"/>
      <c r="AE844" s="354"/>
      <c r="AF844" s="354"/>
      <c r="AG844" s="354"/>
      <c r="AH844" s="355" t="s">
        <v>577</v>
      </c>
      <c r="AI844" s="356" t="s">
        <v>577</v>
      </c>
      <c r="AJ844" s="356" t="s">
        <v>577</v>
      </c>
      <c r="AK844" s="356" t="s">
        <v>577</v>
      </c>
      <c r="AL844" s="357" t="s">
        <v>577</v>
      </c>
      <c r="AM844" s="358" t="s">
        <v>577</v>
      </c>
      <c r="AN844" s="358" t="s">
        <v>577</v>
      </c>
      <c r="AO844" s="359" t="s">
        <v>577</v>
      </c>
      <c r="AP844" s="360" t="s">
        <v>782</v>
      </c>
      <c r="AQ844" s="360"/>
      <c r="AR844" s="360"/>
      <c r="AS844" s="360"/>
      <c r="AT844" s="360"/>
      <c r="AU844" s="360"/>
      <c r="AV844" s="360"/>
      <c r="AW844" s="360"/>
      <c r="AX844" s="360"/>
    </row>
    <row r="845" spans="1:50" ht="50.1" customHeight="1" x14ac:dyDescent="0.15">
      <c r="A845" s="391">
        <v>9</v>
      </c>
      <c r="B845" s="391">
        <v>1</v>
      </c>
      <c r="C845" s="377" t="s">
        <v>727</v>
      </c>
      <c r="D845" s="378"/>
      <c r="E845" s="378"/>
      <c r="F845" s="378"/>
      <c r="G845" s="378"/>
      <c r="H845" s="378"/>
      <c r="I845" s="379"/>
      <c r="J845" s="348">
        <v>3010001025546</v>
      </c>
      <c r="K845" s="349">
        <v>3010001025546</v>
      </c>
      <c r="L845" s="349">
        <v>3010001025546</v>
      </c>
      <c r="M845" s="349">
        <v>3010001025546</v>
      </c>
      <c r="N845" s="349">
        <v>3010001025546</v>
      </c>
      <c r="O845" s="349">
        <v>3010001025546</v>
      </c>
      <c r="P845" s="350" t="s">
        <v>739</v>
      </c>
      <c r="Q845" s="350" t="s">
        <v>739</v>
      </c>
      <c r="R845" s="350" t="s">
        <v>739</v>
      </c>
      <c r="S845" s="350" t="s">
        <v>739</v>
      </c>
      <c r="T845" s="350" t="s">
        <v>739</v>
      </c>
      <c r="U845" s="350" t="s">
        <v>739</v>
      </c>
      <c r="V845" s="350" t="s">
        <v>739</v>
      </c>
      <c r="W845" s="350" t="s">
        <v>739</v>
      </c>
      <c r="X845" s="350" t="s">
        <v>739</v>
      </c>
      <c r="Y845" s="351">
        <v>3.8</v>
      </c>
      <c r="Z845" s="352">
        <v>3.8</v>
      </c>
      <c r="AA845" s="352">
        <v>3.8</v>
      </c>
      <c r="AB845" s="353">
        <v>3.8</v>
      </c>
      <c r="AC845" s="354" t="s">
        <v>503</v>
      </c>
      <c r="AD845" s="354" t="s">
        <v>752</v>
      </c>
      <c r="AE845" s="354" t="s">
        <v>752</v>
      </c>
      <c r="AF845" s="354" t="s">
        <v>752</v>
      </c>
      <c r="AG845" s="354" t="s">
        <v>752</v>
      </c>
      <c r="AH845" s="355" t="s">
        <v>577</v>
      </c>
      <c r="AI845" s="356" t="s">
        <v>577</v>
      </c>
      <c r="AJ845" s="356" t="s">
        <v>577</v>
      </c>
      <c r="AK845" s="356" t="s">
        <v>577</v>
      </c>
      <c r="AL845" s="357">
        <v>100</v>
      </c>
      <c r="AM845" s="358">
        <v>100</v>
      </c>
      <c r="AN845" s="358">
        <v>100</v>
      </c>
      <c r="AO845" s="359">
        <v>100</v>
      </c>
      <c r="AP845" s="360" t="s">
        <v>783</v>
      </c>
      <c r="AQ845" s="360"/>
      <c r="AR845" s="360"/>
      <c r="AS845" s="360"/>
      <c r="AT845" s="360"/>
      <c r="AU845" s="360"/>
      <c r="AV845" s="360"/>
      <c r="AW845" s="360"/>
      <c r="AX845" s="360"/>
    </row>
    <row r="846" spans="1:50" ht="50.1" customHeight="1" x14ac:dyDescent="0.15">
      <c r="A846" s="391">
        <v>10</v>
      </c>
      <c r="B846" s="391">
        <v>1</v>
      </c>
      <c r="C846" s="377" t="s">
        <v>727</v>
      </c>
      <c r="D846" s="378"/>
      <c r="E846" s="378"/>
      <c r="F846" s="378"/>
      <c r="G846" s="378"/>
      <c r="H846" s="378"/>
      <c r="I846" s="379"/>
      <c r="J846" s="348">
        <v>3010001025546</v>
      </c>
      <c r="K846" s="349">
        <v>3010001025546</v>
      </c>
      <c r="L846" s="349">
        <v>3010001025546</v>
      </c>
      <c r="M846" s="349">
        <v>3010001025546</v>
      </c>
      <c r="N846" s="349">
        <v>3010001025546</v>
      </c>
      <c r="O846" s="349">
        <v>3010001025546</v>
      </c>
      <c r="P846" s="350" t="s">
        <v>740</v>
      </c>
      <c r="Q846" s="350" t="s">
        <v>740</v>
      </c>
      <c r="R846" s="350" t="s">
        <v>740</v>
      </c>
      <c r="S846" s="350" t="s">
        <v>740</v>
      </c>
      <c r="T846" s="350" t="s">
        <v>740</v>
      </c>
      <c r="U846" s="350" t="s">
        <v>740</v>
      </c>
      <c r="V846" s="350" t="s">
        <v>740</v>
      </c>
      <c r="W846" s="350" t="s">
        <v>740</v>
      </c>
      <c r="X846" s="350" t="s">
        <v>740</v>
      </c>
      <c r="Y846" s="351">
        <v>3.4</v>
      </c>
      <c r="Z846" s="352">
        <v>3.4</v>
      </c>
      <c r="AA846" s="352">
        <v>3.4</v>
      </c>
      <c r="AB846" s="353">
        <v>3.4</v>
      </c>
      <c r="AC846" s="354" t="s">
        <v>503</v>
      </c>
      <c r="AD846" s="354" t="s">
        <v>752</v>
      </c>
      <c r="AE846" s="354" t="s">
        <v>752</v>
      </c>
      <c r="AF846" s="354" t="s">
        <v>752</v>
      </c>
      <c r="AG846" s="354" t="s">
        <v>752</v>
      </c>
      <c r="AH846" s="355" t="s">
        <v>577</v>
      </c>
      <c r="AI846" s="356" t="s">
        <v>577</v>
      </c>
      <c r="AJ846" s="356" t="s">
        <v>577</v>
      </c>
      <c r="AK846" s="356" t="s">
        <v>577</v>
      </c>
      <c r="AL846" s="357">
        <v>100</v>
      </c>
      <c r="AM846" s="358">
        <v>100</v>
      </c>
      <c r="AN846" s="358">
        <v>100</v>
      </c>
      <c r="AO846" s="359">
        <v>100</v>
      </c>
      <c r="AP846" s="360" t="s">
        <v>784</v>
      </c>
      <c r="AQ846" s="360"/>
      <c r="AR846" s="360"/>
      <c r="AS846" s="360"/>
      <c r="AT846" s="360"/>
      <c r="AU846" s="360"/>
      <c r="AV846" s="360"/>
      <c r="AW846" s="360"/>
      <c r="AX846" s="360"/>
    </row>
    <row r="847" spans="1:50" ht="30" customHeight="1" x14ac:dyDescent="0.15">
      <c r="A847" s="391">
        <v>11</v>
      </c>
      <c r="B847" s="391">
        <v>1</v>
      </c>
      <c r="C847" s="377" t="s">
        <v>728</v>
      </c>
      <c r="D847" s="378"/>
      <c r="E847" s="378"/>
      <c r="F847" s="378"/>
      <c r="G847" s="378"/>
      <c r="H847" s="378"/>
      <c r="I847" s="379"/>
      <c r="J847" s="348">
        <v>2011701015993</v>
      </c>
      <c r="K847" s="349">
        <v>2011701015993</v>
      </c>
      <c r="L847" s="349">
        <v>2011701015993</v>
      </c>
      <c r="M847" s="349">
        <v>2011701015993</v>
      </c>
      <c r="N847" s="349">
        <v>2011701015993</v>
      </c>
      <c r="O847" s="349">
        <v>2011701015993</v>
      </c>
      <c r="P847" s="350" t="s">
        <v>741</v>
      </c>
      <c r="Q847" s="350" t="s">
        <v>741</v>
      </c>
      <c r="R847" s="350" t="s">
        <v>741</v>
      </c>
      <c r="S847" s="350" t="s">
        <v>741</v>
      </c>
      <c r="T847" s="350" t="s">
        <v>741</v>
      </c>
      <c r="U847" s="350" t="s">
        <v>741</v>
      </c>
      <c r="V847" s="350" t="s">
        <v>741</v>
      </c>
      <c r="W847" s="350" t="s">
        <v>741</v>
      </c>
      <c r="X847" s="350" t="s">
        <v>741</v>
      </c>
      <c r="Y847" s="351">
        <v>6.1</v>
      </c>
      <c r="Z847" s="352">
        <v>6.1</v>
      </c>
      <c r="AA847" s="352">
        <v>6.1</v>
      </c>
      <c r="AB847" s="353">
        <v>6.1</v>
      </c>
      <c r="AC847" s="354" t="s">
        <v>503</v>
      </c>
      <c r="AD847" s="354" t="s">
        <v>752</v>
      </c>
      <c r="AE847" s="354" t="s">
        <v>752</v>
      </c>
      <c r="AF847" s="354" t="s">
        <v>752</v>
      </c>
      <c r="AG847" s="354" t="s">
        <v>752</v>
      </c>
      <c r="AH847" s="355" t="s">
        <v>577</v>
      </c>
      <c r="AI847" s="356" t="s">
        <v>577</v>
      </c>
      <c r="AJ847" s="356" t="s">
        <v>577</v>
      </c>
      <c r="AK847" s="356" t="s">
        <v>577</v>
      </c>
      <c r="AL847" s="357">
        <v>100</v>
      </c>
      <c r="AM847" s="358">
        <v>100</v>
      </c>
      <c r="AN847" s="358">
        <v>100</v>
      </c>
      <c r="AO847" s="359">
        <v>100</v>
      </c>
      <c r="AP847" s="360" t="s">
        <v>783</v>
      </c>
      <c r="AQ847" s="360"/>
      <c r="AR847" s="360"/>
      <c r="AS847" s="360"/>
      <c r="AT847" s="360"/>
      <c r="AU847" s="360"/>
      <c r="AV847" s="360"/>
      <c r="AW847" s="360"/>
      <c r="AX847" s="360"/>
    </row>
    <row r="848" spans="1:50" ht="30" customHeight="1" x14ac:dyDescent="0.15">
      <c r="A848" s="391">
        <v>12</v>
      </c>
      <c r="B848" s="391">
        <v>1</v>
      </c>
      <c r="C848" s="377" t="s">
        <v>729</v>
      </c>
      <c r="D848" s="378"/>
      <c r="E848" s="378"/>
      <c r="F848" s="378"/>
      <c r="G848" s="378"/>
      <c r="H848" s="378"/>
      <c r="I848" s="379"/>
      <c r="J848" s="348">
        <v>8010001048699</v>
      </c>
      <c r="K848" s="349">
        <v>8010001048699</v>
      </c>
      <c r="L848" s="349">
        <v>8010001048699</v>
      </c>
      <c r="M848" s="349">
        <v>8010001048699</v>
      </c>
      <c r="N848" s="349">
        <v>8010001048699</v>
      </c>
      <c r="O848" s="349">
        <v>8010001048699</v>
      </c>
      <c r="P848" s="350" t="s">
        <v>577</v>
      </c>
      <c r="Q848" s="350" t="s">
        <v>577</v>
      </c>
      <c r="R848" s="350" t="s">
        <v>577</v>
      </c>
      <c r="S848" s="350" t="s">
        <v>577</v>
      </c>
      <c r="T848" s="350" t="s">
        <v>577</v>
      </c>
      <c r="U848" s="350" t="s">
        <v>577</v>
      </c>
      <c r="V848" s="350" t="s">
        <v>577</v>
      </c>
      <c r="W848" s="350" t="s">
        <v>577</v>
      </c>
      <c r="X848" s="350" t="s">
        <v>577</v>
      </c>
      <c r="Y848" s="351">
        <v>5.8</v>
      </c>
      <c r="Z848" s="352">
        <v>5.8</v>
      </c>
      <c r="AA848" s="352">
        <v>5.8</v>
      </c>
      <c r="AB848" s="353">
        <v>5.8</v>
      </c>
      <c r="AC848" s="354"/>
      <c r="AD848" s="354"/>
      <c r="AE848" s="354"/>
      <c r="AF848" s="354"/>
      <c r="AG848" s="354"/>
      <c r="AH848" s="355" t="s">
        <v>577</v>
      </c>
      <c r="AI848" s="356" t="s">
        <v>577</v>
      </c>
      <c r="AJ848" s="356" t="s">
        <v>577</v>
      </c>
      <c r="AK848" s="356" t="s">
        <v>577</v>
      </c>
      <c r="AL848" s="357" t="s">
        <v>577</v>
      </c>
      <c r="AM848" s="358" t="s">
        <v>577</v>
      </c>
      <c r="AN848" s="358" t="s">
        <v>577</v>
      </c>
      <c r="AO848" s="359" t="s">
        <v>577</v>
      </c>
      <c r="AP848" s="360" t="s">
        <v>782</v>
      </c>
      <c r="AQ848" s="360"/>
      <c r="AR848" s="360"/>
      <c r="AS848" s="360"/>
      <c r="AT848" s="360"/>
      <c r="AU848" s="360"/>
      <c r="AV848" s="360"/>
      <c r="AW848" s="360"/>
      <c r="AX848" s="360"/>
    </row>
    <row r="849" spans="1:50" ht="50.1" customHeight="1" x14ac:dyDescent="0.15">
      <c r="A849" s="391">
        <v>13</v>
      </c>
      <c r="B849" s="391">
        <v>1</v>
      </c>
      <c r="C849" s="377" t="s">
        <v>729</v>
      </c>
      <c r="D849" s="378"/>
      <c r="E849" s="378"/>
      <c r="F849" s="378"/>
      <c r="G849" s="378"/>
      <c r="H849" s="378"/>
      <c r="I849" s="379"/>
      <c r="J849" s="348">
        <v>8010001048699</v>
      </c>
      <c r="K849" s="349">
        <v>8010001048699</v>
      </c>
      <c r="L849" s="349">
        <v>8010001048699</v>
      </c>
      <c r="M849" s="349">
        <v>8010001048699</v>
      </c>
      <c r="N849" s="349">
        <v>8010001048699</v>
      </c>
      <c r="O849" s="349">
        <v>8010001048699</v>
      </c>
      <c r="P849" s="350" t="s">
        <v>742</v>
      </c>
      <c r="Q849" s="350" t="s">
        <v>742</v>
      </c>
      <c r="R849" s="350" t="s">
        <v>742</v>
      </c>
      <c r="S849" s="350" t="s">
        <v>742</v>
      </c>
      <c r="T849" s="350" t="s">
        <v>742</v>
      </c>
      <c r="U849" s="350" t="s">
        <v>742</v>
      </c>
      <c r="V849" s="350" t="s">
        <v>742</v>
      </c>
      <c r="W849" s="350" t="s">
        <v>742</v>
      </c>
      <c r="X849" s="350" t="s">
        <v>742</v>
      </c>
      <c r="Y849" s="351">
        <v>3.9</v>
      </c>
      <c r="Z849" s="352">
        <v>3.9</v>
      </c>
      <c r="AA849" s="352">
        <v>3.9</v>
      </c>
      <c r="AB849" s="353">
        <v>3.9</v>
      </c>
      <c r="AC849" s="354" t="s">
        <v>496</v>
      </c>
      <c r="AD849" s="354" t="s">
        <v>751</v>
      </c>
      <c r="AE849" s="354" t="s">
        <v>751</v>
      </c>
      <c r="AF849" s="354" t="s">
        <v>751</v>
      </c>
      <c r="AG849" s="354" t="s">
        <v>751</v>
      </c>
      <c r="AH849" s="355">
        <v>3</v>
      </c>
      <c r="AI849" s="356">
        <v>3</v>
      </c>
      <c r="AJ849" s="356">
        <v>3</v>
      </c>
      <c r="AK849" s="356">
        <v>3</v>
      </c>
      <c r="AL849" s="357">
        <v>82.399999999999991</v>
      </c>
      <c r="AM849" s="358">
        <v>82.399999999999991</v>
      </c>
      <c r="AN849" s="358">
        <v>82.399999999999991</v>
      </c>
      <c r="AO849" s="359">
        <v>82.399999999999991</v>
      </c>
      <c r="AP849" s="360" t="s">
        <v>783</v>
      </c>
      <c r="AQ849" s="360"/>
      <c r="AR849" s="360"/>
      <c r="AS849" s="360"/>
      <c r="AT849" s="360"/>
      <c r="AU849" s="360"/>
      <c r="AV849" s="360"/>
      <c r="AW849" s="360"/>
      <c r="AX849" s="360"/>
    </row>
    <row r="850" spans="1:50" ht="60" customHeight="1" x14ac:dyDescent="0.15">
      <c r="A850" s="391">
        <v>14</v>
      </c>
      <c r="B850" s="391">
        <v>1</v>
      </c>
      <c r="C850" s="377" t="s">
        <v>729</v>
      </c>
      <c r="D850" s="378"/>
      <c r="E850" s="378"/>
      <c r="F850" s="378"/>
      <c r="G850" s="378"/>
      <c r="H850" s="378"/>
      <c r="I850" s="379"/>
      <c r="J850" s="348">
        <v>8010001048699</v>
      </c>
      <c r="K850" s="349">
        <v>8010001048699</v>
      </c>
      <c r="L850" s="349">
        <v>8010001048699</v>
      </c>
      <c r="M850" s="349">
        <v>8010001048699</v>
      </c>
      <c r="N850" s="349">
        <v>8010001048699</v>
      </c>
      <c r="O850" s="349">
        <v>8010001048699</v>
      </c>
      <c r="P850" s="350" t="s">
        <v>743</v>
      </c>
      <c r="Q850" s="350" t="s">
        <v>743</v>
      </c>
      <c r="R850" s="350" t="s">
        <v>743</v>
      </c>
      <c r="S850" s="350" t="s">
        <v>743</v>
      </c>
      <c r="T850" s="350" t="s">
        <v>743</v>
      </c>
      <c r="U850" s="350" t="s">
        <v>743</v>
      </c>
      <c r="V850" s="350" t="s">
        <v>743</v>
      </c>
      <c r="W850" s="350" t="s">
        <v>743</v>
      </c>
      <c r="X850" s="350" t="s">
        <v>743</v>
      </c>
      <c r="Y850" s="351">
        <v>1.9</v>
      </c>
      <c r="Z850" s="352">
        <v>1.9</v>
      </c>
      <c r="AA850" s="352">
        <v>1.9</v>
      </c>
      <c r="AB850" s="353">
        <v>1.9</v>
      </c>
      <c r="AC850" s="354" t="s">
        <v>496</v>
      </c>
      <c r="AD850" s="354" t="s">
        <v>751</v>
      </c>
      <c r="AE850" s="354" t="s">
        <v>751</v>
      </c>
      <c r="AF850" s="354" t="s">
        <v>751</v>
      </c>
      <c r="AG850" s="354" t="s">
        <v>751</v>
      </c>
      <c r="AH850" s="355">
        <v>3</v>
      </c>
      <c r="AI850" s="356">
        <v>3</v>
      </c>
      <c r="AJ850" s="356">
        <v>3</v>
      </c>
      <c r="AK850" s="356">
        <v>3</v>
      </c>
      <c r="AL850" s="357">
        <v>82.399999999999991</v>
      </c>
      <c r="AM850" s="358">
        <v>82.399999999999991</v>
      </c>
      <c r="AN850" s="358">
        <v>82.399999999999991</v>
      </c>
      <c r="AO850" s="359">
        <v>82.399999999999991</v>
      </c>
      <c r="AP850" s="360" t="s">
        <v>783</v>
      </c>
      <c r="AQ850" s="360"/>
      <c r="AR850" s="360"/>
      <c r="AS850" s="360"/>
      <c r="AT850" s="360"/>
      <c r="AU850" s="360"/>
      <c r="AV850" s="360"/>
      <c r="AW850" s="360"/>
      <c r="AX850" s="360"/>
    </row>
    <row r="851" spans="1:50" ht="30" customHeight="1" x14ac:dyDescent="0.15">
      <c r="A851" s="391">
        <v>15</v>
      </c>
      <c r="B851" s="391">
        <v>1</v>
      </c>
      <c r="C851" s="377" t="s">
        <v>730</v>
      </c>
      <c r="D851" s="378"/>
      <c r="E851" s="378"/>
      <c r="F851" s="378"/>
      <c r="G851" s="378"/>
      <c r="H851" s="378"/>
      <c r="I851" s="379"/>
      <c r="J851" s="348">
        <v>6010001034957</v>
      </c>
      <c r="K851" s="349">
        <v>6010001034957</v>
      </c>
      <c r="L851" s="349">
        <v>6010001034957</v>
      </c>
      <c r="M851" s="349">
        <v>6010001034957</v>
      </c>
      <c r="N851" s="349">
        <v>6010001034957</v>
      </c>
      <c r="O851" s="349">
        <v>6010001034957</v>
      </c>
      <c r="P851" s="350" t="s">
        <v>577</v>
      </c>
      <c r="Q851" s="350" t="s">
        <v>577</v>
      </c>
      <c r="R851" s="350" t="s">
        <v>577</v>
      </c>
      <c r="S851" s="350" t="s">
        <v>577</v>
      </c>
      <c r="T851" s="350" t="s">
        <v>577</v>
      </c>
      <c r="U851" s="350" t="s">
        <v>577</v>
      </c>
      <c r="V851" s="350" t="s">
        <v>577</v>
      </c>
      <c r="W851" s="350" t="s">
        <v>577</v>
      </c>
      <c r="X851" s="350" t="s">
        <v>577</v>
      </c>
      <c r="Y851" s="351">
        <v>5</v>
      </c>
      <c r="Z851" s="352">
        <v>5</v>
      </c>
      <c r="AA851" s="352">
        <v>5</v>
      </c>
      <c r="AB851" s="353">
        <v>5</v>
      </c>
      <c r="AC851" s="354"/>
      <c r="AD851" s="354"/>
      <c r="AE851" s="354"/>
      <c r="AF851" s="354"/>
      <c r="AG851" s="354"/>
      <c r="AH851" s="355" t="s">
        <v>577</v>
      </c>
      <c r="AI851" s="356" t="s">
        <v>577</v>
      </c>
      <c r="AJ851" s="356" t="s">
        <v>577</v>
      </c>
      <c r="AK851" s="356" t="s">
        <v>577</v>
      </c>
      <c r="AL851" s="357" t="s">
        <v>577</v>
      </c>
      <c r="AM851" s="358" t="s">
        <v>577</v>
      </c>
      <c r="AN851" s="358" t="s">
        <v>577</v>
      </c>
      <c r="AO851" s="359" t="s">
        <v>577</v>
      </c>
      <c r="AP851" s="360" t="s">
        <v>782</v>
      </c>
      <c r="AQ851" s="360"/>
      <c r="AR851" s="360"/>
      <c r="AS851" s="360"/>
      <c r="AT851" s="360"/>
      <c r="AU851" s="360"/>
      <c r="AV851" s="360"/>
      <c r="AW851" s="360"/>
      <c r="AX851" s="360"/>
    </row>
    <row r="852" spans="1:50" ht="50.1" customHeight="1" x14ac:dyDescent="0.15">
      <c r="A852" s="391">
        <v>16</v>
      </c>
      <c r="B852" s="391">
        <v>1</v>
      </c>
      <c r="C852" s="377" t="s">
        <v>730</v>
      </c>
      <c r="D852" s="378"/>
      <c r="E852" s="378"/>
      <c r="F852" s="378"/>
      <c r="G852" s="378"/>
      <c r="H852" s="378"/>
      <c r="I852" s="379"/>
      <c r="J852" s="348">
        <v>6010001034957</v>
      </c>
      <c r="K852" s="349">
        <v>6010001034957</v>
      </c>
      <c r="L852" s="349">
        <v>6010001034957</v>
      </c>
      <c r="M852" s="349">
        <v>6010001034957</v>
      </c>
      <c r="N852" s="349">
        <v>6010001034957</v>
      </c>
      <c r="O852" s="349">
        <v>6010001034957</v>
      </c>
      <c r="P852" s="362" t="s">
        <v>771</v>
      </c>
      <c r="Q852" s="350" t="s">
        <v>744</v>
      </c>
      <c r="R852" s="350" t="s">
        <v>744</v>
      </c>
      <c r="S852" s="350" t="s">
        <v>744</v>
      </c>
      <c r="T852" s="350" t="s">
        <v>744</v>
      </c>
      <c r="U852" s="350" t="s">
        <v>744</v>
      </c>
      <c r="V852" s="350" t="s">
        <v>744</v>
      </c>
      <c r="W852" s="350" t="s">
        <v>744</v>
      </c>
      <c r="X852" s="350" t="s">
        <v>744</v>
      </c>
      <c r="Y852" s="351">
        <v>0.8</v>
      </c>
      <c r="Z852" s="352">
        <v>0.8</v>
      </c>
      <c r="AA852" s="352">
        <v>0.8</v>
      </c>
      <c r="AB852" s="353">
        <v>0.8</v>
      </c>
      <c r="AC852" s="354" t="s">
        <v>503</v>
      </c>
      <c r="AD852" s="354" t="s">
        <v>752</v>
      </c>
      <c r="AE852" s="354" t="s">
        <v>752</v>
      </c>
      <c r="AF852" s="354" t="s">
        <v>752</v>
      </c>
      <c r="AG852" s="354" t="s">
        <v>752</v>
      </c>
      <c r="AH852" s="355" t="s">
        <v>577</v>
      </c>
      <c r="AI852" s="356" t="s">
        <v>577</v>
      </c>
      <c r="AJ852" s="356" t="s">
        <v>577</v>
      </c>
      <c r="AK852" s="356" t="s">
        <v>577</v>
      </c>
      <c r="AL852" s="357">
        <v>100</v>
      </c>
      <c r="AM852" s="358">
        <v>100</v>
      </c>
      <c r="AN852" s="358">
        <v>100</v>
      </c>
      <c r="AO852" s="359">
        <v>100</v>
      </c>
      <c r="AP852" s="360" t="s">
        <v>783</v>
      </c>
      <c r="AQ852" s="360"/>
      <c r="AR852" s="360"/>
      <c r="AS852" s="360"/>
      <c r="AT852" s="360"/>
      <c r="AU852" s="360"/>
      <c r="AV852" s="360"/>
      <c r="AW852" s="360"/>
      <c r="AX852" s="360"/>
    </row>
    <row r="853" spans="1:50" s="16" customFormat="1" ht="50.1" customHeight="1" x14ac:dyDescent="0.15">
      <c r="A853" s="391">
        <v>17</v>
      </c>
      <c r="B853" s="391">
        <v>1</v>
      </c>
      <c r="C853" s="377" t="s">
        <v>730</v>
      </c>
      <c r="D853" s="378"/>
      <c r="E853" s="378"/>
      <c r="F853" s="378"/>
      <c r="G853" s="378"/>
      <c r="H853" s="378"/>
      <c r="I853" s="379"/>
      <c r="J853" s="348">
        <v>6010001034957</v>
      </c>
      <c r="K853" s="349">
        <v>6010001034957</v>
      </c>
      <c r="L853" s="349">
        <v>6010001034957</v>
      </c>
      <c r="M853" s="349">
        <v>6010001034957</v>
      </c>
      <c r="N853" s="349">
        <v>6010001034957</v>
      </c>
      <c r="O853" s="349">
        <v>6010001034957</v>
      </c>
      <c r="P853" s="350" t="s">
        <v>745</v>
      </c>
      <c r="Q853" s="350" t="s">
        <v>745</v>
      </c>
      <c r="R853" s="350" t="s">
        <v>745</v>
      </c>
      <c r="S853" s="350" t="s">
        <v>745</v>
      </c>
      <c r="T853" s="350" t="s">
        <v>745</v>
      </c>
      <c r="U853" s="350" t="s">
        <v>745</v>
      </c>
      <c r="V853" s="350" t="s">
        <v>745</v>
      </c>
      <c r="W853" s="350" t="s">
        <v>745</v>
      </c>
      <c r="X853" s="350" t="s">
        <v>745</v>
      </c>
      <c r="Y853" s="351">
        <v>0.4</v>
      </c>
      <c r="Z853" s="352">
        <v>0.4</v>
      </c>
      <c r="AA853" s="352">
        <v>0.4</v>
      </c>
      <c r="AB853" s="353">
        <v>0.4</v>
      </c>
      <c r="AC853" s="354" t="s">
        <v>503</v>
      </c>
      <c r="AD853" s="354" t="s">
        <v>752</v>
      </c>
      <c r="AE853" s="354" t="s">
        <v>752</v>
      </c>
      <c r="AF853" s="354" t="s">
        <v>752</v>
      </c>
      <c r="AG853" s="354" t="s">
        <v>752</v>
      </c>
      <c r="AH853" s="355" t="s">
        <v>577</v>
      </c>
      <c r="AI853" s="356" t="s">
        <v>577</v>
      </c>
      <c r="AJ853" s="356" t="s">
        <v>577</v>
      </c>
      <c r="AK853" s="356" t="s">
        <v>577</v>
      </c>
      <c r="AL853" s="357">
        <v>100</v>
      </c>
      <c r="AM853" s="358">
        <v>100</v>
      </c>
      <c r="AN853" s="358">
        <v>100</v>
      </c>
      <c r="AO853" s="359">
        <v>100</v>
      </c>
      <c r="AP853" s="360" t="s">
        <v>783</v>
      </c>
      <c r="AQ853" s="360"/>
      <c r="AR853" s="360"/>
      <c r="AS853" s="360"/>
      <c r="AT853" s="360"/>
      <c r="AU853" s="360"/>
      <c r="AV853" s="360"/>
      <c r="AW853" s="360"/>
      <c r="AX853" s="360"/>
    </row>
    <row r="854" spans="1:50" ht="50.1" customHeight="1" x14ac:dyDescent="0.15">
      <c r="A854" s="391">
        <v>18</v>
      </c>
      <c r="B854" s="391">
        <v>1</v>
      </c>
      <c r="C854" s="377" t="s">
        <v>731</v>
      </c>
      <c r="D854" s="378"/>
      <c r="E854" s="378"/>
      <c r="F854" s="378"/>
      <c r="G854" s="378"/>
      <c r="H854" s="378"/>
      <c r="I854" s="379"/>
      <c r="J854" s="348">
        <v>1010401068675</v>
      </c>
      <c r="K854" s="349">
        <v>1010401068675</v>
      </c>
      <c r="L854" s="349">
        <v>1010401068675</v>
      </c>
      <c r="M854" s="349">
        <v>1010401068675</v>
      </c>
      <c r="N854" s="349">
        <v>1010401068675</v>
      </c>
      <c r="O854" s="349">
        <v>1010401068675</v>
      </c>
      <c r="P854" s="350" t="s">
        <v>746</v>
      </c>
      <c r="Q854" s="350" t="s">
        <v>746</v>
      </c>
      <c r="R854" s="350" t="s">
        <v>746</v>
      </c>
      <c r="S854" s="350" t="s">
        <v>746</v>
      </c>
      <c r="T854" s="350" t="s">
        <v>746</v>
      </c>
      <c r="U854" s="350" t="s">
        <v>746</v>
      </c>
      <c r="V854" s="350" t="s">
        <v>746</v>
      </c>
      <c r="W854" s="350" t="s">
        <v>746</v>
      </c>
      <c r="X854" s="350" t="s">
        <v>746</v>
      </c>
      <c r="Y854" s="351">
        <v>4.4000000000000004</v>
      </c>
      <c r="Z854" s="352">
        <v>4.4000000000000004</v>
      </c>
      <c r="AA854" s="352">
        <v>4.4000000000000004</v>
      </c>
      <c r="AB854" s="353">
        <v>4.4000000000000004</v>
      </c>
      <c r="AC854" s="354" t="s">
        <v>496</v>
      </c>
      <c r="AD854" s="354" t="s">
        <v>751</v>
      </c>
      <c r="AE854" s="354" t="s">
        <v>751</v>
      </c>
      <c r="AF854" s="354" t="s">
        <v>751</v>
      </c>
      <c r="AG854" s="354" t="s">
        <v>751</v>
      </c>
      <c r="AH854" s="355">
        <v>1</v>
      </c>
      <c r="AI854" s="356">
        <v>1</v>
      </c>
      <c r="AJ854" s="356">
        <v>1</v>
      </c>
      <c r="AK854" s="356">
        <v>1</v>
      </c>
      <c r="AL854" s="357">
        <v>99.1</v>
      </c>
      <c r="AM854" s="358">
        <v>99.1</v>
      </c>
      <c r="AN854" s="358">
        <v>99.1</v>
      </c>
      <c r="AO854" s="359">
        <v>99.1</v>
      </c>
      <c r="AP854" s="360" t="s">
        <v>783</v>
      </c>
      <c r="AQ854" s="360"/>
      <c r="AR854" s="360"/>
      <c r="AS854" s="360"/>
      <c r="AT854" s="360"/>
      <c r="AU854" s="360"/>
      <c r="AV854" s="360"/>
      <c r="AW854" s="360"/>
      <c r="AX854" s="360"/>
    </row>
    <row r="855" spans="1:50" ht="30" customHeight="1" x14ac:dyDescent="0.15">
      <c r="A855" s="391">
        <v>19</v>
      </c>
      <c r="B855" s="391">
        <v>1</v>
      </c>
      <c r="C855" s="377" t="s">
        <v>732</v>
      </c>
      <c r="D855" s="378"/>
      <c r="E855" s="378"/>
      <c r="F855" s="378"/>
      <c r="G855" s="378"/>
      <c r="H855" s="378"/>
      <c r="I855" s="379"/>
      <c r="J855" s="348">
        <v>7011101016919</v>
      </c>
      <c r="K855" s="349">
        <v>7011101016919</v>
      </c>
      <c r="L855" s="349">
        <v>7011101016919</v>
      </c>
      <c r="M855" s="349">
        <v>7011101016919</v>
      </c>
      <c r="N855" s="349">
        <v>7011101016919</v>
      </c>
      <c r="O855" s="349">
        <v>7011101016919</v>
      </c>
      <c r="P855" s="350" t="s">
        <v>577</v>
      </c>
      <c r="Q855" s="350" t="s">
        <v>577</v>
      </c>
      <c r="R855" s="350" t="s">
        <v>577</v>
      </c>
      <c r="S855" s="350" t="s">
        <v>577</v>
      </c>
      <c r="T855" s="350" t="s">
        <v>577</v>
      </c>
      <c r="U855" s="350" t="s">
        <v>577</v>
      </c>
      <c r="V855" s="350" t="s">
        <v>577</v>
      </c>
      <c r="W855" s="350" t="s">
        <v>577</v>
      </c>
      <c r="X855" s="350" t="s">
        <v>577</v>
      </c>
      <c r="Y855" s="351">
        <v>3.2</v>
      </c>
      <c r="Z855" s="352">
        <v>3.2</v>
      </c>
      <c r="AA855" s="352">
        <v>3.2</v>
      </c>
      <c r="AB855" s="353">
        <v>3.2</v>
      </c>
      <c r="AC855" s="354"/>
      <c r="AD855" s="354"/>
      <c r="AE855" s="354"/>
      <c r="AF855" s="354"/>
      <c r="AG855" s="354"/>
      <c r="AH855" s="355" t="s">
        <v>577</v>
      </c>
      <c r="AI855" s="356" t="s">
        <v>577</v>
      </c>
      <c r="AJ855" s="356" t="s">
        <v>577</v>
      </c>
      <c r="AK855" s="356" t="s">
        <v>577</v>
      </c>
      <c r="AL855" s="357" t="s">
        <v>577</v>
      </c>
      <c r="AM855" s="358" t="s">
        <v>577</v>
      </c>
      <c r="AN855" s="358" t="s">
        <v>577</v>
      </c>
      <c r="AO855" s="359" t="s">
        <v>577</v>
      </c>
      <c r="AP855" s="360" t="s">
        <v>783</v>
      </c>
      <c r="AQ855" s="360"/>
      <c r="AR855" s="360"/>
      <c r="AS855" s="360"/>
      <c r="AT855" s="360"/>
      <c r="AU855" s="360"/>
      <c r="AV855" s="360"/>
      <c r="AW855" s="360"/>
      <c r="AX855" s="360"/>
    </row>
    <row r="856" spans="1:50" ht="50.1" customHeight="1" x14ac:dyDescent="0.15">
      <c r="A856" s="391">
        <v>20</v>
      </c>
      <c r="B856" s="391">
        <v>1</v>
      </c>
      <c r="C856" s="377" t="s">
        <v>732</v>
      </c>
      <c r="D856" s="378"/>
      <c r="E856" s="378"/>
      <c r="F856" s="378"/>
      <c r="G856" s="378"/>
      <c r="H856" s="378"/>
      <c r="I856" s="379"/>
      <c r="J856" s="348">
        <v>7011101016919</v>
      </c>
      <c r="K856" s="349">
        <v>7011101016919</v>
      </c>
      <c r="L856" s="349">
        <v>7011101016919</v>
      </c>
      <c r="M856" s="349">
        <v>7011101016919</v>
      </c>
      <c r="N856" s="349">
        <v>7011101016919</v>
      </c>
      <c r="O856" s="349">
        <v>7011101016919</v>
      </c>
      <c r="P856" s="350" t="s">
        <v>747</v>
      </c>
      <c r="Q856" s="350" t="s">
        <v>747</v>
      </c>
      <c r="R856" s="350" t="s">
        <v>747</v>
      </c>
      <c r="S856" s="350" t="s">
        <v>747</v>
      </c>
      <c r="T856" s="350" t="s">
        <v>747</v>
      </c>
      <c r="U856" s="350" t="s">
        <v>747</v>
      </c>
      <c r="V856" s="350" t="s">
        <v>747</v>
      </c>
      <c r="W856" s="350" t="s">
        <v>747</v>
      </c>
      <c r="X856" s="350" t="s">
        <v>747</v>
      </c>
      <c r="Y856" s="351">
        <v>2.7</v>
      </c>
      <c r="Z856" s="352">
        <v>2.7</v>
      </c>
      <c r="AA856" s="352">
        <v>2.7</v>
      </c>
      <c r="AB856" s="353">
        <v>2.7</v>
      </c>
      <c r="AC856" s="354" t="s">
        <v>497</v>
      </c>
      <c r="AD856" s="354" t="s">
        <v>751</v>
      </c>
      <c r="AE856" s="354" t="s">
        <v>751</v>
      </c>
      <c r="AF856" s="354" t="s">
        <v>751</v>
      </c>
      <c r="AG856" s="354" t="s">
        <v>751</v>
      </c>
      <c r="AH856" s="355">
        <v>1</v>
      </c>
      <c r="AI856" s="356">
        <v>1</v>
      </c>
      <c r="AJ856" s="356">
        <v>1</v>
      </c>
      <c r="AK856" s="356">
        <v>1</v>
      </c>
      <c r="AL856" s="357">
        <v>99.3</v>
      </c>
      <c r="AM856" s="358">
        <v>99.3</v>
      </c>
      <c r="AN856" s="358">
        <v>99.3</v>
      </c>
      <c r="AO856" s="359">
        <v>99.3</v>
      </c>
      <c r="AP856" s="360" t="s">
        <v>781</v>
      </c>
      <c r="AQ856" s="360"/>
      <c r="AR856" s="360"/>
      <c r="AS856" s="360"/>
      <c r="AT856" s="360"/>
      <c r="AU856" s="360"/>
      <c r="AV856" s="360"/>
      <c r="AW856" s="360"/>
      <c r="AX856" s="360"/>
    </row>
    <row r="857" spans="1:50" ht="50.1" customHeight="1" x14ac:dyDescent="0.15">
      <c r="A857" s="391">
        <v>21</v>
      </c>
      <c r="B857" s="391">
        <v>1</v>
      </c>
      <c r="C857" s="377" t="s">
        <v>732</v>
      </c>
      <c r="D857" s="378"/>
      <c r="E857" s="378"/>
      <c r="F857" s="378"/>
      <c r="G857" s="378"/>
      <c r="H857" s="378"/>
      <c r="I857" s="379"/>
      <c r="J857" s="348">
        <v>7011101016919</v>
      </c>
      <c r="K857" s="349">
        <v>7011101016919</v>
      </c>
      <c r="L857" s="349">
        <v>7011101016919</v>
      </c>
      <c r="M857" s="349">
        <v>7011101016919</v>
      </c>
      <c r="N857" s="349">
        <v>7011101016919</v>
      </c>
      <c r="O857" s="349">
        <v>7011101016919</v>
      </c>
      <c r="P857" s="350" t="s">
        <v>748</v>
      </c>
      <c r="Q857" s="350" t="s">
        <v>748</v>
      </c>
      <c r="R857" s="350" t="s">
        <v>748</v>
      </c>
      <c r="S857" s="350" t="s">
        <v>748</v>
      </c>
      <c r="T857" s="350" t="s">
        <v>748</v>
      </c>
      <c r="U857" s="350" t="s">
        <v>748</v>
      </c>
      <c r="V857" s="350" t="s">
        <v>748</v>
      </c>
      <c r="W857" s="350" t="s">
        <v>748</v>
      </c>
      <c r="X857" s="350" t="s">
        <v>748</v>
      </c>
      <c r="Y857" s="351">
        <v>0.6</v>
      </c>
      <c r="Z857" s="352">
        <v>0.6</v>
      </c>
      <c r="AA857" s="352">
        <v>0.6</v>
      </c>
      <c r="AB857" s="353">
        <v>0.6</v>
      </c>
      <c r="AC857" s="354" t="s">
        <v>497</v>
      </c>
      <c r="AD857" s="354" t="s">
        <v>751</v>
      </c>
      <c r="AE857" s="354" t="s">
        <v>751</v>
      </c>
      <c r="AF857" s="354" t="s">
        <v>751</v>
      </c>
      <c r="AG857" s="354" t="s">
        <v>751</v>
      </c>
      <c r="AH857" s="355">
        <v>1</v>
      </c>
      <c r="AI857" s="356">
        <v>1</v>
      </c>
      <c r="AJ857" s="356">
        <v>1</v>
      </c>
      <c r="AK857" s="356">
        <v>1</v>
      </c>
      <c r="AL857" s="357">
        <v>99.3</v>
      </c>
      <c r="AM857" s="358">
        <v>99.3</v>
      </c>
      <c r="AN857" s="358">
        <v>99.3</v>
      </c>
      <c r="AO857" s="359">
        <v>99.3</v>
      </c>
      <c r="AP857" s="360" t="s">
        <v>781</v>
      </c>
      <c r="AQ857" s="360"/>
      <c r="AR857" s="360"/>
      <c r="AS857" s="360"/>
      <c r="AT857" s="360"/>
      <c r="AU857" s="360"/>
      <c r="AV857" s="360"/>
      <c r="AW857" s="360"/>
      <c r="AX857" s="360"/>
    </row>
    <row r="858" spans="1:50" ht="30" customHeight="1" x14ac:dyDescent="0.15">
      <c r="A858" s="391">
        <v>22</v>
      </c>
      <c r="B858" s="391">
        <v>1</v>
      </c>
      <c r="C858" s="377" t="s">
        <v>733</v>
      </c>
      <c r="D858" s="378"/>
      <c r="E858" s="378"/>
      <c r="F858" s="378"/>
      <c r="G858" s="378"/>
      <c r="H858" s="378"/>
      <c r="I858" s="379"/>
      <c r="J858" s="348">
        <v>8290001033533</v>
      </c>
      <c r="K858" s="349">
        <v>8290001033533</v>
      </c>
      <c r="L858" s="349">
        <v>8290001033533</v>
      </c>
      <c r="M858" s="349">
        <v>8290001033533</v>
      </c>
      <c r="N858" s="349">
        <v>8290001033533</v>
      </c>
      <c r="O858" s="349">
        <v>8290001033533</v>
      </c>
      <c r="P858" s="350" t="s">
        <v>577</v>
      </c>
      <c r="Q858" s="350" t="s">
        <v>577</v>
      </c>
      <c r="R858" s="350" t="s">
        <v>577</v>
      </c>
      <c r="S858" s="350" t="s">
        <v>577</v>
      </c>
      <c r="T858" s="350" t="s">
        <v>577</v>
      </c>
      <c r="U858" s="350" t="s">
        <v>577</v>
      </c>
      <c r="V858" s="350" t="s">
        <v>577</v>
      </c>
      <c r="W858" s="350" t="s">
        <v>577</v>
      </c>
      <c r="X858" s="350" t="s">
        <v>577</v>
      </c>
      <c r="Y858" s="351">
        <v>2.8</v>
      </c>
      <c r="Z858" s="352">
        <v>2.8</v>
      </c>
      <c r="AA858" s="352">
        <v>2.8</v>
      </c>
      <c r="AB858" s="353">
        <v>2.8</v>
      </c>
      <c r="AC858" s="354"/>
      <c r="AD858" s="354"/>
      <c r="AE858" s="354"/>
      <c r="AF858" s="354"/>
      <c r="AG858" s="354"/>
      <c r="AH858" s="355" t="s">
        <v>577</v>
      </c>
      <c r="AI858" s="356" t="s">
        <v>577</v>
      </c>
      <c r="AJ858" s="356" t="s">
        <v>577</v>
      </c>
      <c r="AK858" s="356" t="s">
        <v>577</v>
      </c>
      <c r="AL858" s="357" t="s">
        <v>577</v>
      </c>
      <c r="AM858" s="358" t="s">
        <v>577</v>
      </c>
      <c r="AN858" s="358" t="s">
        <v>577</v>
      </c>
      <c r="AO858" s="359" t="s">
        <v>577</v>
      </c>
      <c r="AP858" s="952" t="s">
        <v>783</v>
      </c>
      <c r="AQ858" s="360"/>
      <c r="AR858" s="360"/>
      <c r="AS858" s="360"/>
      <c r="AT858" s="360"/>
      <c r="AU858" s="360"/>
      <c r="AV858" s="360"/>
      <c r="AW858" s="360"/>
      <c r="AX858" s="360"/>
    </row>
    <row r="859" spans="1:50" ht="30" customHeight="1" x14ac:dyDescent="0.15">
      <c r="A859" s="391">
        <v>23</v>
      </c>
      <c r="B859" s="391">
        <v>1</v>
      </c>
      <c r="C859" s="392" t="s">
        <v>772</v>
      </c>
      <c r="D859" s="378"/>
      <c r="E859" s="378"/>
      <c r="F859" s="378"/>
      <c r="G859" s="378"/>
      <c r="H859" s="378"/>
      <c r="I859" s="379"/>
      <c r="J859" s="348">
        <v>8290001033533</v>
      </c>
      <c r="K859" s="349">
        <v>8290001033533</v>
      </c>
      <c r="L859" s="349">
        <v>8290001033533</v>
      </c>
      <c r="M859" s="349">
        <v>8290001033533</v>
      </c>
      <c r="N859" s="349">
        <v>8290001033533</v>
      </c>
      <c r="O859" s="349">
        <v>8290001033533</v>
      </c>
      <c r="P859" s="350" t="s">
        <v>749</v>
      </c>
      <c r="Q859" s="350" t="s">
        <v>749</v>
      </c>
      <c r="R859" s="350" t="s">
        <v>749</v>
      </c>
      <c r="S859" s="350" t="s">
        <v>749</v>
      </c>
      <c r="T859" s="350" t="s">
        <v>749</v>
      </c>
      <c r="U859" s="350" t="s">
        <v>749</v>
      </c>
      <c r="V859" s="350" t="s">
        <v>749</v>
      </c>
      <c r="W859" s="350" t="s">
        <v>749</v>
      </c>
      <c r="X859" s="350" t="s">
        <v>749</v>
      </c>
      <c r="Y859" s="351">
        <v>2.1</v>
      </c>
      <c r="Z859" s="352">
        <v>2.1</v>
      </c>
      <c r="AA859" s="352">
        <v>2.1</v>
      </c>
      <c r="AB859" s="353">
        <v>2.1</v>
      </c>
      <c r="AC859" s="354" t="s">
        <v>503</v>
      </c>
      <c r="AD859" s="354" t="s">
        <v>752</v>
      </c>
      <c r="AE859" s="354" t="s">
        <v>752</v>
      </c>
      <c r="AF859" s="354" t="s">
        <v>752</v>
      </c>
      <c r="AG859" s="354" t="s">
        <v>752</v>
      </c>
      <c r="AH859" s="355" t="s">
        <v>577</v>
      </c>
      <c r="AI859" s="356" t="s">
        <v>577</v>
      </c>
      <c r="AJ859" s="356" t="s">
        <v>577</v>
      </c>
      <c r="AK859" s="356" t="s">
        <v>577</v>
      </c>
      <c r="AL859" s="357">
        <v>100</v>
      </c>
      <c r="AM859" s="358">
        <v>100</v>
      </c>
      <c r="AN859" s="358">
        <v>100</v>
      </c>
      <c r="AO859" s="359">
        <v>100</v>
      </c>
      <c r="AP859" s="360" t="s">
        <v>783</v>
      </c>
      <c r="AQ859" s="360"/>
      <c r="AR859" s="360"/>
      <c r="AS859" s="360"/>
      <c r="AT859" s="360"/>
      <c r="AU859" s="360"/>
      <c r="AV859" s="360"/>
      <c r="AW859" s="360"/>
      <c r="AX859" s="360"/>
    </row>
    <row r="860" spans="1:50" ht="30" customHeight="1" x14ac:dyDescent="0.15">
      <c r="A860" s="391">
        <v>24</v>
      </c>
      <c r="B860" s="391">
        <v>1</v>
      </c>
      <c r="C860" s="377" t="s">
        <v>733</v>
      </c>
      <c r="D860" s="378"/>
      <c r="E860" s="378"/>
      <c r="F860" s="378"/>
      <c r="G860" s="378"/>
      <c r="H860" s="378"/>
      <c r="I860" s="379"/>
      <c r="J860" s="348">
        <v>8290001033533</v>
      </c>
      <c r="K860" s="349">
        <v>8290001033533</v>
      </c>
      <c r="L860" s="349">
        <v>8290001033533</v>
      </c>
      <c r="M860" s="349">
        <v>8290001033533</v>
      </c>
      <c r="N860" s="349">
        <v>8290001033533</v>
      </c>
      <c r="O860" s="349">
        <v>8290001033533</v>
      </c>
      <c r="P860" s="350" t="s">
        <v>750</v>
      </c>
      <c r="Q860" s="350" t="s">
        <v>750</v>
      </c>
      <c r="R860" s="350" t="s">
        <v>750</v>
      </c>
      <c r="S860" s="350" t="s">
        <v>750</v>
      </c>
      <c r="T860" s="350" t="s">
        <v>750</v>
      </c>
      <c r="U860" s="350" t="s">
        <v>750</v>
      </c>
      <c r="V860" s="350" t="s">
        <v>750</v>
      </c>
      <c r="W860" s="350" t="s">
        <v>750</v>
      </c>
      <c r="X860" s="350" t="s">
        <v>750</v>
      </c>
      <c r="Y860" s="351">
        <v>0.7</v>
      </c>
      <c r="Z860" s="352">
        <v>0.7</v>
      </c>
      <c r="AA860" s="352">
        <v>0.7</v>
      </c>
      <c r="AB860" s="353">
        <v>0.7</v>
      </c>
      <c r="AC860" s="354" t="s">
        <v>503</v>
      </c>
      <c r="AD860" s="354" t="s">
        <v>752</v>
      </c>
      <c r="AE860" s="354" t="s">
        <v>752</v>
      </c>
      <c r="AF860" s="354" t="s">
        <v>752</v>
      </c>
      <c r="AG860" s="354" t="s">
        <v>752</v>
      </c>
      <c r="AH860" s="355" t="s">
        <v>577</v>
      </c>
      <c r="AI860" s="356" t="s">
        <v>577</v>
      </c>
      <c r="AJ860" s="356" t="s">
        <v>577</v>
      </c>
      <c r="AK860" s="356" t="s">
        <v>577</v>
      </c>
      <c r="AL860" s="357">
        <v>100</v>
      </c>
      <c r="AM860" s="358">
        <v>100</v>
      </c>
      <c r="AN860" s="358">
        <v>100</v>
      </c>
      <c r="AO860" s="359">
        <v>100</v>
      </c>
      <c r="AP860" s="360" t="s">
        <v>781</v>
      </c>
      <c r="AQ860" s="360"/>
      <c r="AR860" s="360"/>
      <c r="AS860" s="360"/>
      <c r="AT860" s="360"/>
      <c r="AU860" s="360"/>
      <c r="AV860" s="360"/>
      <c r="AW860" s="360"/>
      <c r="AX860" s="360"/>
    </row>
    <row r="861" spans="1:50" ht="30" hidden="1" customHeight="1" x14ac:dyDescent="0.15">
      <c r="A861" s="391">
        <v>25</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26</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27</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28</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29</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30</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1">
        <v>1</v>
      </c>
      <c r="B870" s="391">
        <v>1</v>
      </c>
      <c r="C870" s="361" t="s">
        <v>722</v>
      </c>
      <c r="D870" s="347"/>
      <c r="E870" s="347"/>
      <c r="F870" s="347"/>
      <c r="G870" s="347"/>
      <c r="H870" s="347"/>
      <c r="I870" s="347"/>
      <c r="J870" s="348" t="s">
        <v>695</v>
      </c>
      <c r="K870" s="349"/>
      <c r="L870" s="349"/>
      <c r="M870" s="349"/>
      <c r="N870" s="349"/>
      <c r="O870" s="349"/>
      <c r="P870" s="362" t="s">
        <v>660</v>
      </c>
      <c r="Q870" s="350"/>
      <c r="R870" s="350"/>
      <c r="S870" s="350"/>
      <c r="T870" s="350"/>
      <c r="U870" s="350"/>
      <c r="V870" s="350"/>
      <c r="W870" s="350"/>
      <c r="X870" s="350"/>
      <c r="Y870" s="351">
        <v>366.6</v>
      </c>
      <c r="Z870" s="352"/>
      <c r="AA870" s="352"/>
      <c r="AB870" s="353"/>
      <c r="AC870" s="363"/>
      <c r="AD870" s="371"/>
      <c r="AE870" s="371"/>
      <c r="AF870" s="371"/>
      <c r="AG870" s="371"/>
      <c r="AH870" s="372" t="s">
        <v>781</v>
      </c>
      <c r="AI870" s="373"/>
      <c r="AJ870" s="373"/>
      <c r="AK870" s="373"/>
      <c r="AL870" s="357" t="s">
        <v>781</v>
      </c>
      <c r="AM870" s="358"/>
      <c r="AN870" s="358"/>
      <c r="AO870" s="359"/>
      <c r="AP870" s="360" t="s">
        <v>785</v>
      </c>
      <c r="AQ870" s="360"/>
      <c r="AR870" s="360"/>
      <c r="AS870" s="360"/>
      <c r="AT870" s="360"/>
      <c r="AU870" s="360"/>
      <c r="AV870" s="360"/>
      <c r="AW870" s="360"/>
      <c r="AX870" s="360"/>
    </row>
    <row r="871" spans="1:50" ht="50.1" customHeight="1" x14ac:dyDescent="0.15">
      <c r="A871" s="391">
        <v>2</v>
      </c>
      <c r="B871" s="391">
        <v>1</v>
      </c>
      <c r="C871" s="377" t="s">
        <v>661</v>
      </c>
      <c r="D871" s="378"/>
      <c r="E871" s="378"/>
      <c r="F871" s="378"/>
      <c r="G871" s="378"/>
      <c r="H871" s="378"/>
      <c r="I871" s="379"/>
      <c r="J871" s="348" t="s">
        <v>695</v>
      </c>
      <c r="K871" s="349"/>
      <c r="L871" s="349"/>
      <c r="M871" s="349"/>
      <c r="N871" s="349"/>
      <c r="O871" s="349"/>
      <c r="P871" s="362" t="s">
        <v>774</v>
      </c>
      <c r="Q871" s="350"/>
      <c r="R871" s="350"/>
      <c r="S871" s="350"/>
      <c r="T871" s="350"/>
      <c r="U871" s="350"/>
      <c r="V871" s="350"/>
      <c r="W871" s="350"/>
      <c r="X871" s="350"/>
      <c r="Y871" s="351">
        <v>27.9</v>
      </c>
      <c r="Z871" s="352"/>
      <c r="AA871" s="352"/>
      <c r="AB871" s="353"/>
      <c r="AC871" s="363" t="s">
        <v>501</v>
      </c>
      <c r="AD871" s="363"/>
      <c r="AE871" s="363"/>
      <c r="AF871" s="363"/>
      <c r="AG871" s="363"/>
      <c r="AH871" s="372">
        <v>25</v>
      </c>
      <c r="AI871" s="373"/>
      <c r="AJ871" s="373"/>
      <c r="AK871" s="373"/>
      <c r="AL871" s="357" t="s">
        <v>773</v>
      </c>
      <c r="AM871" s="358"/>
      <c r="AN871" s="358"/>
      <c r="AO871" s="359"/>
      <c r="AP871" s="360" t="s">
        <v>782</v>
      </c>
      <c r="AQ871" s="360"/>
      <c r="AR871" s="360"/>
      <c r="AS871" s="360"/>
      <c r="AT871" s="360"/>
      <c r="AU871" s="360"/>
      <c r="AV871" s="360"/>
      <c r="AW871" s="360"/>
      <c r="AX871" s="360"/>
    </row>
    <row r="872" spans="1:50" ht="99.95" customHeight="1" x14ac:dyDescent="0.15">
      <c r="A872" s="391">
        <v>3</v>
      </c>
      <c r="B872" s="391">
        <v>1</v>
      </c>
      <c r="C872" s="361" t="s">
        <v>661</v>
      </c>
      <c r="D872" s="347"/>
      <c r="E872" s="347"/>
      <c r="F872" s="347"/>
      <c r="G872" s="347"/>
      <c r="H872" s="347"/>
      <c r="I872" s="347"/>
      <c r="J872" s="348" t="s">
        <v>695</v>
      </c>
      <c r="K872" s="349"/>
      <c r="L872" s="349"/>
      <c r="M872" s="349"/>
      <c r="N872" s="349"/>
      <c r="O872" s="349"/>
      <c r="P872" s="362" t="s">
        <v>694</v>
      </c>
      <c r="Q872" s="350"/>
      <c r="R872" s="350"/>
      <c r="S872" s="350"/>
      <c r="T872" s="350"/>
      <c r="U872" s="350"/>
      <c r="V872" s="350"/>
      <c r="W872" s="350"/>
      <c r="X872" s="350"/>
      <c r="Y872" s="351">
        <v>24.9</v>
      </c>
      <c r="Z872" s="352"/>
      <c r="AA872" s="352"/>
      <c r="AB872" s="353"/>
      <c r="AC872" s="363" t="s">
        <v>501</v>
      </c>
      <c r="AD872" s="363"/>
      <c r="AE872" s="363"/>
      <c r="AF872" s="363"/>
      <c r="AG872" s="363"/>
      <c r="AH872" s="355">
        <v>1</v>
      </c>
      <c r="AI872" s="356"/>
      <c r="AJ872" s="356"/>
      <c r="AK872" s="356"/>
      <c r="AL872" s="357" t="s">
        <v>773</v>
      </c>
      <c r="AM872" s="358"/>
      <c r="AN872" s="358"/>
      <c r="AO872" s="359"/>
      <c r="AP872" s="360" t="s">
        <v>782</v>
      </c>
      <c r="AQ872" s="360"/>
      <c r="AR872" s="360"/>
      <c r="AS872" s="360"/>
      <c r="AT872" s="360"/>
      <c r="AU872" s="360"/>
      <c r="AV872" s="360"/>
      <c r="AW872" s="360"/>
      <c r="AX872" s="360"/>
    </row>
    <row r="873" spans="1:50" ht="30" customHeight="1" x14ac:dyDescent="0.15">
      <c r="A873" s="391">
        <v>4</v>
      </c>
      <c r="B873" s="391">
        <v>1</v>
      </c>
      <c r="C873" s="392" t="s">
        <v>662</v>
      </c>
      <c r="D873" s="393"/>
      <c r="E873" s="393"/>
      <c r="F873" s="393"/>
      <c r="G873" s="393"/>
      <c r="H873" s="393"/>
      <c r="I873" s="394"/>
      <c r="J873" s="383" t="s">
        <v>693</v>
      </c>
      <c r="K873" s="384"/>
      <c r="L873" s="384"/>
      <c r="M873" s="384"/>
      <c r="N873" s="384"/>
      <c r="O873" s="385"/>
      <c r="P873" s="362" t="s">
        <v>692</v>
      </c>
      <c r="Q873" s="350"/>
      <c r="R873" s="350"/>
      <c r="S873" s="350"/>
      <c r="T873" s="350"/>
      <c r="U873" s="350"/>
      <c r="V873" s="350"/>
      <c r="W873" s="350"/>
      <c r="X873" s="350"/>
      <c r="Y873" s="351">
        <v>277</v>
      </c>
      <c r="Z873" s="352"/>
      <c r="AA873" s="352"/>
      <c r="AB873" s="353"/>
      <c r="AC873" s="363" t="s">
        <v>501</v>
      </c>
      <c r="AD873" s="363"/>
      <c r="AE873" s="363"/>
      <c r="AF873" s="363"/>
      <c r="AG873" s="363"/>
      <c r="AH873" s="355">
        <v>1</v>
      </c>
      <c r="AI873" s="356"/>
      <c r="AJ873" s="356"/>
      <c r="AK873" s="356"/>
      <c r="AL873" s="357" t="s">
        <v>773</v>
      </c>
      <c r="AM873" s="358"/>
      <c r="AN873" s="358"/>
      <c r="AO873" s="359"/>
      <c r="AP873" s="360" t="s">
        <v>781</v>
      </c>
      <c r="AQ873" s="360"/>
      <c r="AR873" s="360"/>
      <c r="AS873" s="360"/>
      <c r="AT873" s="360"/>
      <c r="AU873" s="360"/>
      <c r="AV873" s="360"/>
      <c r="AW873" s="360"/>
      <c r="AX873" s="360"/>
    </row>
    <row r="874" spans="1:50" ht="30" customHeight="1" x14ac:dyDescent="0.15">
      <c r="A874" s="391">
        <v>5</v>
      </c>
      <c r="B874" s="391">
        <v>1</v>
      </c>
      <c r="C874" s="377" t="s">
        <v>663</v>
      </c>
      <c r="D874" s="378"/>
      <c r="E874" s="378"/>
      <c r="F874" s="378"/>
      <c r="G874" s="378"/>
      <c r="H874" s="378"/>
      <c r="I874" s="379"/>
      <c r="J874" s="348" t="s">
        <v>691</v>
      </c>
      <c r="K874" s="349"/>
      <c r="L874" s="349"/>
      <c r="M874" s="349"/>
      <c r="N874" s="349"/>
      <c r="O874" s="349"/>
      <c r="P874" s="350" t="s">
        <v>690</v>
      </c>
      <c r="Q874" s="350"/>
      <c r="R874" s="350"/>
      <c r="S874" s="350"/>
      <c r="T874" s="350"/>
      <c r="U874" s="350"/>
      <c r="V874" s="350"/>
      <c r="W874" s="350"/>
      <c r="X874" s="350"/>
      <c r="Y874" s="351">
        <v>124.4</v>
      </c>
      <c r="Z874" s="352"/>
      <c r="AA874" s="352"/>
      <c r="AB874" s="353"/>
      <c r="AC874" s="354" t="s">
        <v>501</v>
      </c>
      <c r="AD874" s="354"/>
      <c r="AE874" s="354"/>
      <c r="AF874" s="354"/>
      <c r="AG874" s="354"/>
      <c r="AH874" s="355">
        <v>1</v>
      </c>
      <c r="AI874" s="356"/>
      <c r="AJ874" s="356"/>
      <c r="AK874" s="356"/>
      <c r="AL874" s="357" t="s">
        <v>773</v>
      </c>
      <c r="AM874" s="358"/>
      <c r="AN874" s="358"/>
      <c r="AO874" s="359"/>
      <c r="AP874" s="360" t="s">
        <v>782</v>
      </c>
      <c r="AQ874" s="360"/>
      <c r="AR874" s="360"/>
      <c r="AS874" s="360"/>
      <c r="AT874" s="360"/>
      <c r="AU874" s="360"/>
      <c r="AV874" s="360"/>
      <c r="AW874" s="360"/>
      <c r="AX874" s="360"/>
    </row>
    <row r="875" spans="1:50" ht="50.1" customHeight="1" x14ac:dyDescent="0.15">
      <c r="A875" s="391">
        <v>6</v>
      </c>
      <c r="B875" s="391">
        <v>1</v>
      </c>
      <c r="C875" s="377" t="s">
        <v>664</v>
      </c>
      <c r="D875" s="378"/>
      <c r="E875" s="378"/>
      <c r="F875" s="378"/>
      <c r="G875" s="378"/>
      <c r="H875" s="378"/>
      <c r="I875" s="379"/>
      <c r="J875" s="348" t="s">
        <v>689</v>
      </c>
      <c r="K875" s="349"/>
      <c r="L875" s="349"/>
      <c r="M875" s="349"/>
      <c r="N875" s="349"/>
      <c r="O875" s="349"/>
      <c r="P875" s="350" t="s">
        <v>688</v>
      </c>
      <c r="Q875" s="350"/>
      <c r="R875" s="350"/>
      <c r="S875" s="350"/>
      <c r="T875" s="350"/>
      <c r="U875" s="350"/>
      <c r="V875" s="350"/>
      <c r="W875" s="350"/>
      <c r="X875" s="350"/>
      <c r="Y875" s="351">
        <v>96</v>
      </c>
      <c r="Z875" s="352"/>
      <c r="AA875" s="352"/>
      <c r="AB875" s="353"/>
      <c r="AC875" s="354" t="s">
        <v>501</v>
      </c>
      <c r="AD875" s="354"/>
      <c r="AE875" s="354"/>
      <c r="AF875" s="354"/>
      <c r="AG875" s="354"/>
      <c r="AH875" s="355">
        <v>1</v>
      </c>
      <c r="AI875" s="356"/>
      <c r="AJ875" s="356"/>
      <c r="AK875" s="356"/>
      <c r="AL875" s="357" t="s">
        <v>773</v>
      </c>
      <c r="AM875" s="358"/>
      <c r="AN875" s="358"/>
      <c r="AO875" s="359"/>
      <c r="AP875" s="360" t="s">
        <v>781</v>
      </c>
      <c r="AQ875" s="360"/>
      <c r="AR875" s="360"/>
      <c r="AS875" s="360"/>
      <c r="AT875" s="360"/>
      <c r="AU875" s="360"/>
      <c r="AV875" s="360"/>
      <c r="AW875" s="360"/>
      <c r="AX875" s="360"/>
    </row>
    <row r="876" spans="1:50" ht="30" customHeight="1" x14ac:dyDescent="0.15">
      <c r="A876" s="391">
        <v>7</v>
      </c>
      <c r="B876" s="391">
        <v>1</v>
      </c>
      <c r="C876" s="377" t="s">
        <v>665</v>
      </c>
      <c r="D876" s="378"/>
      <c r="E876" s="378"/>
      <c r="F876" s="378"/>
      <c r="G876" s="378"/>
      <c r="H876" s="378"/>
      <c r="I876" s="379"/>
      <c r="J876" s="348" t="s">
        <v>687</v>
      </c>
      <c r="K876" s="349"/>
      <c r="L876" s="349"/>
      <c r="M876" s="349"/>
      <c r="N876" s="349"/>
      <c r="O876" s="349"/>
      <c r="P876" s="350" t="s">
        <v>686</v>
      </c>
      <c r="Q876" s="350"/>
      <c r="R876" s="350"/>
      <c r="S876" s="350"/>
      <c r="T876" s="350"/>
      <c r="U876" s="350"/>
      <c r="V876" s="350"/>
      <c r="W876" s="350"/>
      <c r="X876" s="350"/>
      <c r="Y876" s="351">
        <v>66.2</v>
      </c>
      <c r="Z876" s="352"/>
      <c r="AA876" s="352"/>
      <c r="AB876" s="353"/>
      <c r="AC876" s="354" t="s">
        <v>501</v>
      </c>
      <c r="AD876" s="354"/>
      <c r="AE876" s="354"/>
      <c r="AF876" s="354"/>
      <c r="AG876" s="354"/>
      <c r="AH876" s="355">
        <v>1</v>
      </c>
      <c r="AI876" s="356"/>
      <c r="AJ876" s="356"/>
      <c r="AK876" s="356"/>
      <c r="AL876" s="357" t="s">
        <v>773</v>
      </c>
      <c r="AM876" s="358"/>
      <c r="AN876" s="358"/>
      <c r="AO876" s="359"/>
      <c r="AP876" s="360" t="s">
        <v>781</v>
      </c>
      <c r="AQ876" s="360"/>
      <c r="AR876" s="360"/>
      <c r="AS876" s="360"/>
      <c r="AT876" s="360"/>
      <c r="AU876" s="360"/>
      <c r="AV876" s="360"/>
      <c r="AW876" s="360"/>
      <c r="AX876" s="360"/>
    </row>
    <row r="877" spans="1:50" ht="30" customHeight="1" x14ac:dyDescent="0.15">
      <c r="A877" s="391">
        <v>8</v>
      </c>
      <c r="B877" s="391">
        <v>1</v>
      </c>
      <c r="C877" s="377" t="s">
        <v>657</v>
      </c>
      <c r="D877" s="378"/>
      <c r="E877" s="378"/>
      <c r="F877" s="378"/>
      <c r="G877" s="378"/>
      <c r="H877" s="378"/>
      <c r="I877" s="379"/>
      <c r="J877" s="348" t="s">
        <v>685</v>
      </c>
      <c r="K877" s="349"/>
      <c r="L877" s="349"/>
      <c r="M877" s="349"/>
      <c r="N877" s="349"/>
      <c r="O877" s="349"/>
      <c r="P877" s="362" t="s">
        <v>660</v>
      </c>
      <c r="Q877" s="350"/>
      <c r="R877" s="350"/>
      <c r="S877" s="350"/>
      <c r="T877" s="350"/>
      <c r="U877" s="350"/>
      <c r="V877" s="350"/>
      <c r="W877" s="350"/>
      <c r="X877" s="350"/>
      <c r="Y877" s="351">
        <v>64.2</v>
      </c>
      <c r="Z877" s="352"/>
      <c r="AA877" s="352"/>
      <c r="AB877" s="353"/>
      <c r="AC877" s="354"/>
      <c r="AD877" s="354"/>
      <c r="AE877" s="354"/>
      <c r="AF877" s="354"/>
      <c r="AG877" s="354"/>
      <c r="AH877" s="355" t="s">
        <v>781</v>
      </c>
      <c r="AI877" s="356"/>
      <c r="AJ877" s="356"/>
      <c r="AK877" s="356"/>
      <c r="AL877" s="357" t="s">
        <v>785</v>
      </c>
      <c r="AM877" s="358"/>
      <c r="AN877" s="358"/>
      <c r="AO877" s="359"/>
      <c r="AP877" s="360" t="s">
        <v>781</v>
      </c>
      <c r="AQ877" s="360"/>
      <c r="AR877" s="360"/>
      <c r="AS877" s="360"/>
      <c r="AT877" s="360"/>
      <c r="AU877" s="360"/>
      <c r="AV877" s="360"/>
      <c r="AW877" s="360"/>
      <c r="AX877" s="360"/>
    </row>
    <row r="878" spans="1:50" ht="30" customHeight="1" x14ac:dyDescent="0.15">
      <c r="A878" s="391">
        <v>9</v>
      </c>
      <c r="B878" s="391">
        <v>1</v>
      </c>
      <c r="C878" s="347" t="s">
        <v>657</v>
      </c>
      <c r="D878" s="347"/>
      <c r="E878" s="347"/>
      <c r="F878" s="347"/>
      <c r="G878" s="347"/>
      <c r="H878" s="347"/>
      <c r="I878" s="347"/>
      <c r="J878" s="348" t="s">
        <v>685</v>
      </c>
      <c r="K878" s="349"/>
      <c r="L878" s="349"/>
      <c r="M878" s="349"/>
      <c r="N878" s="349"/>
      <c r="O878" s="349"/>
      <c r="P878" s="386" t="s">
        <v>683</v>
      </c>
      <c r="Q878" s="387"/>
      <c r="R878" s="387"/>
      <c r="S878" s="387"/>
      <c r="T878" s="387"/>
      <c r="U878" s="387"/>
      <c r="V878" s="387"/>
      <c r="W878" s="387"/>
      <c r="X878" s="388"/>
      <c r="Y878" s="351">
        <v>30</v>
      </c>
      <c r="Z878" s="352"/>
      <c r="AA878" s="352"/>
      <c r="AB878" s="353"/>
      <c r="AC878" s="354" t="s">
        <v>501</v>
      </c>
      <c r="AD878" s="354"/>
      <c r="AE878" s="354"/>
      <c r="AF878" s="354"/>
      <c r="AG878" s="354"/>
      <c r="AH878" s="355">
        <v>1</v>
      </c>
      <c r="AI878" s="356"/>
      <c r="AJ878" s="356"/>
      <c r="AK878" s="356"/>
      <c r="AL878" s="357" t="s">
        <v>773</v>
      </c>
      <c r="AM878" s="358"/>
      <c r="AN878" s="358"/>
      <c r="AO878" s="359"/>
      <c r="AP878" s="360" t="s">
        <v>785</v>
      </c>
      <c r="AQ878" s="360"/>
      <c r="AR878" s="360"/>
      <c r="AS878" s="360"/>
      <c r="AT878" s="360"/>
      <c r="AU878" s="360"/>
      <c r="AV878" s="360"/>
      <c r="AW878" s="360"/>
      <c r="AX878" s="360"/>
    </row>
    <row r="879" spans="1:50" ht="30" customHeight="1" x14ac:dyDescent="0.15">
      <c r="A879" s="391">
        <v>10</v>
      </c>
      <c r="B879" s="391">
        <v>1</v>
      </c>
      <c r="C879" s="377" t="s">
        <v>657</v>
      </c>
      <c r="D879" s="378"/>
      <c r="E879" s="378"/>
      <c r="F879" s="378"/>
      <c r="G879" s="378"/>
      <c r="H879" s="378"/>
      <c r="I879" s="379"/>
      <c r="J879" s="348">
        <v>5010005007398</v>
      </c>
      <c r="K879" s="349"/>
      <c r="L879" s="349"/>
      <c r="M879" s="349"/>
      <c r="N879" s="349"/>
      <c r="O879" s="349"/>
      <c r="P879" s="350" t="s">
        <v>684</v>
      </c>
      <c r="Q879" s="350"/>
      <c r="R879" s="350"/>
      <c r="S879" s="350"/>
      <c r="T879" s="350"/>
      <c r="U879" s="350"/>
      <c r="V879" s="350"/>
      <c r="W879" s="350"/>
      <c r="X879" s="350"/>
      <c r="Y879" s="351">
        <v>34.200000000000003</v>
      </c>
      <c r="Z879" s="352"/>
      <c r="AA879" s="352"/>
      <c r="AB879" s="353"/>
      <c r="AC879" s="354" t="s">
        <v>501</v>
      </c>
      <c r="AD879" s="354"/>
      <c r="AE879" s="354"/>
      <c r="AF879" s="354"/>
      <c r="AG879" s="354"/>
      <c r="AH879" s="355">
        <v>1</v>
      </c>
      <c r="AI879" s="356"/>
      <c r="AJ879" s="356"/>
      <c r="AK879" s="356"/>
      <c r="AL879" s="357" t="s">
        <v>773</v>
      </c>
      <c r="AM879" s="358"/>
      <c r="AN879" s="358"/>
      <c r="AO879" s="359"/>
      <c r="AP879" s="360" t="s">
        <v>785</v>
      </c>
      <c r="AQ879" s="360"/>
      <c r="AR879" s="360"/>
      <c r="AS879" s="360"/>
      <c r="AT879" s="360"/>
      <c r="AU879" s="360"/>
      <c r="AV879" s="360"/>
      <c r="AW879" s="360"/>
      <c r="AX879" s="360"/>
    </row>
    <row r="880" spans="1:50" ht="30" customHeight="1" x14ac:dyDescent="0.15">
      <c r="A880" s="391">
        <v>11</v>
      </c>
      <c r="B880" s="391">
        <v>1</v>
      </c>
      <c r="C880" s="347" t="s">
        <v>666</v>
      </c>
      <c r="D880" s="347"/>
      <c r="E880" s="347"/>
      <c r="F880" s="347"/>
      <c r="G880" s="347"/>
      <c r="H880" s="347"/>
      <c r="I880" s="347"/>
      <c r="J880" s="348" t="s">
        <v>682</v>
      </c>
      <c r="K880" s="349"/>
      <c r="L880" s="349"/>
      <c r="M880" s="349"/>
      <c r="N880" s="349"/>
      <c r="O880" s="349"/>
      <c r="P880" s="362" t="s">
        <v>681</v>
      </c>
      <c r="Q880" s="350"/>
      <c r="R880" s="350"/>
      <c r="S880" s="350"/>
      <c r="T880" s="350"/>
      <c r="U880" s="350"/>
      <c r="V880" s="350"/>
      <c r="W880" s="350"/>
      <c r="X880" s="350"/>
      <c r="Y880" s="351">
        <v>53</v>
      </c>
      <c r="Z880" s="352"/>
      <c r="AA880" s="352"/>
      <c r="AB880" s="353"/>
      <c r="AC880" s="354" t="s">
        <v>501</v>
      </c>
      <c r="AD880" s="354"/>
      <c r="AE880" s="354"/>
      <c r="AF880" s="354"/>
      <c r="AG880" s="354"/>
      <c r="AH880" s="355">
        <v>1</v>
      </c>
      <c r="AI880" s="356"/>
      <c r="AJ880" s="356"/>
      <c r="AK880" s="356"/>
      <c r="AL880" s="357" t="s">
        <v>773</v>
      </c>
      <c r="AM880" s="358"/>
      <c r="AN880" s="358"/>
      <c r="AO880" s="359"/>
      <c r="AP880" s="360" t="s">
        <v>782</v>
      </c>
      <c r="AQ880" s="360"/>
      <c r="AR880" s="360"/>
      <c r="AS880" s="360"/>
      <c r="AT880" s="360"/>
      <c r="AU880" s="360"/>
      <c r="AV880" s="360"/>
      <c r="AW880" s="360"/>
      <c r="AX880" s="360"/>
    </row>
    <row r="881" spans="1:50" ht="30" customHeight="1" x14ac:dyDescent="0.15">
      <c r="A881" s="391">
        <v>12</v>
      </c>
      <c r="B881" s="391">
        <v>1</v>
      </c>
      <c r="C881" s="347" t="s">
        <v>667</v>
      </c>
      <c r="D881" s="347"/>
      <c r="E881" s="347"/>
      <c r="F881" s="347"/>
      <c r="G881" s="347"/>
      <c r="H881" s="347"/>
      <c r="I881" s="347"/>
      <c r="J881" s="348">
        <v>1011001097115</v>
      </c>
      <c r="K881" s="349"/>
      <c r="L881" s="349"/>
      <c r="M881" s="349"/>
      <c r="N881" s="349"/>
      <c r="O881" s="349"/>
      <c r="P881" s="362" t="s">
        <v>680</v>
      </c>
      <c r="Q881" s="350"/>
      <c r="R881" s="350"/>
      <c r="S881" s="350"/>
      <c r="T881" s="350"/>
      <c r="U881" s="350"/>
      <c r="V881" s="350"/>
      <c r="W881" s="350"/>
      <c r="X881" s="350"/>
      <c r="Y881" s="351">
        <v>52.2</v>
      </c>
      <c r="Z881" s="352"/>
      <c r="AA881" s="352"/>
      <c r="AB881" s="353"/>
      <c r="AC881" s="354" t="s">
        <v>501</v>
      </c>
      <c r="AD881" s="354"/>
      <c r="AE881" s="354"/>
      <c r="AF881" s="354"/>
      <c r="AG881" s="354"/>
      <c r="AH881" s="355">
        <v>1</v>
      </c>
      <c r="AI881" s="356"/>
      <c r="AJ881" s="356"/>
      <c r="AK881" s="356"/>
      <c r="AL881" s="357" t="s">
        <v>773</v>
      </c>
      <c r="AM881" s="358"/>
      <c r="AN881" s="358"/>
      <c r="AO881" s="359"/>
      <c r="AP881" s="360" t="s">
        <v>785</v>
      </c>
      <c r="AQ881" s="360"/>
      <c r="AR881" s="360"/>
      <c r="AS881" s="360"/>
      <c r="AT881" s="360"/>
      <c r="AU881" s="360"/>
      <c r="AV881" s="360"/>
      <c r="AW881" s="360"/>
      <c r="AX881" s="360"/>
    </row>
    <row r="882" spans="1:50" ht="50.1" customHeight="1" x14ac:dyDescent="0.15">
      <c r="A882" s="391">
        <v>13</v>
      </c>
      <c r="B882" s="391">
        <v>1</v>
      </c>
      <c r="C882" s="347" t="s">
        <v>668</v>
      </c>
      <c r="D882" s="347"/>
      <c r="E882" s="347"/>
      <c r="F882" s="347"/>
      <c r="G882" s="347"/>
      <c r="H882" s="347"/>
      <c r="I882" s="347"/>
      <c r="J882" s="348" t="s">
        <v>679</v>
      </c>
      <c r="K882" s="349"/>
      <c r="L882" s="349"/>
      <c r="M882" s="349"/>
      <c r="N882" s="349"/>
      <c r="O882" s="349"/>
      <c r="P882" s="350" t="s">
        <v>678</v>
      </c>
      <c r="Q882" s="350"/>
      <c r="R882" s="350"/>
      <c r="S882" s="350"/>
      <c r="T882" s="350"/>
      <c r="U882" s="350"/>
      <c r="V882" s="350"/>
      <c r="W882" s="350"/>
      <c r="X882" s="350"/>
      <c r="Y882" s="351">
        <v>50</v>
      </c>
      <c r="Z882" s="352"/>
      <c r="AA882" s="352"/>
      <c r="AB882" s="353"/>
      <c r="AC882" s="354" t="s">
        <v>501</v>
      </c>
      <c r="AD882" s="354"/>
      <c r="AE882" s="354"/>
      <c r="AF882" s="354"/>
      <c r="AG882" s="354"/>
      <c r="AH882" s="355">
        <v>1</v>
      </c>
      <c r="AI882" s="356"/>
      <c r="AJ882" s="356"/>
      <c r="AK882" s="356"/>
      <c r="AL882" s="357" t="s">
        <v>773</v>
      </c>
      <c r="AM882" s="358"/>
      <c r="AN882" s="358"/>
      <c r="AO882" s="359"/>
      <c r="AP882" s="360" t="s">
        <v>781</v>
      </c>
      <c r="AQ882" s="360"/>
      <c r="AR882" s="360"/>
      <c r="AS882" s="360"/>
      <c r="AT882" s="360"/>
      <c r="AU882" s="360"/>
      <c r="AV882" s="360"/>
      <c r="AW882" s="360"/>
      <c r="AX882" s="360"/>
    </row>
    <row r="883" spans="1:50" ht="30" customHeight="1" x14ac:dyDescent="0.15">
      <c r="A883" s="391">
        <v>14</v>
      </c>
      <c r="B883" s="391">
        <v>1</v>
      </c>
      <c r="C883" s="347" t="s">
        <v>669</v>
      </c>
      <c r="D883" s="347"/>
      <c r="E883" s="347"/>
      <c r="F883" s="347"/>
      <c r="G883" s="347"/>
      <c r="H883" s="347"/>
      <c r="I883" s="347"/>
      <c r="J883" s="348" t="s">
        <v>677</v>
      </c>
      <c r="K883" s="349"/>
      <c r="L883" s="349"/>
      <c r="M883" s="349"/>
      <c r="N883" s="349"/>
      <c r="O883" s="349"/>
      <c r="P883" s="350" t="s">
        <v>676</v>
      </c>
      <c r="Q883" s="350"/>
      <c r="R883" s="350"/>
      <c r="S883" s="350"/>
      <c r="T883" s="350"/>
      <c r="U883" s="350"/>
      <c r="V883" s="350"/>
      <c r="W883" s="350"/>
      <c r="X883" s="350"/>
      <c r="Y883" s="351">
        <v>50</v>
      </c>
      <c r="Z883" s="352"/>
      <c r="AA883" s="352"/>
      <c r="AB883" s="353"/>
      <c r="AC883" s="354" t="s">
        <v>501</v>
      </c>
      <c r="AD883" s="354"/>
      <c r="AE883" s="354"/>
      <c r="AF883" s="354"/>
      <c r="AG883" s="354"/>
      <c r="AH883" s="355">
        <v>1</v>
      </c>
      <c r="AI883" s="356"/>
      <c r="AJ883" s="356"/>
      <c r="AK883" s="356"/>
      <c r="AL883" s="357" t="s">
        <v>773</v>
      </c>
      <c r="AM883" s="358"/>
      <c r="AN883" s="358"/>
      <c r="AO883" s="359"/>
      <c r="AP883" s="360" t="s">
        <v>785</v>
      </c>
      <c r="AQ883" s="360"/>
      <c r="AR883" s="360"/>
      <c r="AS883" s="360"/>
      <c r="AT883" s="360"/>
      <c r="AU883" s="360"/>
      <c r="AV883" s="360"/>
      <c r="AW883" s="360"/>
      <c r="AX883" s="360"/>
    </row>
    <row r="884" spans="1:50" ht="50.1" customHeight="1" x14ac:dyDescent="0.15">
      <c r="A884" s="391">
        <v>15</v>
      </c>
      <c r="B884" s="391">
        <v>1</v>
      </c>
      <c r="C884" s="347" t="s">
        <v>670</v>
      </c>
      <c r="D884" s="347"/>
      <c r="E884" s="347"/>
      <c r="F884" s="347"/>
      <c r="G884" s="347"/>
      <c r="H884" s="347"/>
      <c r="I884" s="347"/>
      <c r="J884" s="348" t="s">
        <v>674</v>
      </c>
      <c r="K884" s="349"/>
      <c r="L884" s="349"/>
      <c r="M884" s="349"/>
      <c r="N884" s="349"/>
      <c r="O884" s="349"/>
      <c r="P884" s="350" t="s">
        <v>675</v>
      </c>
      <c r="Q884" s="350"/>
      <c r="R884" s="350"/>
      <c r="S884" s="350"/>
      <c r="T884" s="350"/>
      <c r="U884" s="350"/>
      <c r="V884" s="350"/>
      <c r="W884" s="350"/>
      <c r="X884" s="350"/>
      <c r="Y884" s="351">
        <v>50</v>
      </c>
      <c r="Z884" s="352"/>
      <c r="AA884" s="352"/>
      <c r="AB884" s="353"/>
      <c r="AC884" s="354" t="s">
        <v>501</v>
      </c>
      <c r="AD884" s="354"/>
      <c r="AE884" s="354"/>
      <c r="AF884" s="354"/>
      <c r="AG884" s="354"/>
      <c r="AH884" s="355">
        <v>1</v>
      </c>
      <c r="AI884" s="356"/>
      <c r="AJ884" s="356"/>
      <c r="AK884" s="356"/>
      <c r="AL884" s="357" t="s">
        <v>773</v>
      </c>
      <c r="AM884" s="358"/>
      <c r="AN884" s="358"/>
      <c r="AO884" s="359"/>
      <c r="AP884" s="360" t="s">
        <v>781</v>
      </c>
      <c r="AQ884" s="360"/>
      <c r="AR884" s="360"/>
      <c r="AS884" s="360"/>
      <c r="AT884" s="360"/>
      <c r="AU884" s="360"/>
      <c r="AV884" s="360"/>
      <c r="AW884" s="360"/>
      <c r="AX884" s="360"/>
    </row>
    <row r="885" spans="1:50" ht="50.1" customHeight="1" x14ac:dyDescent="0.15">
      <c r="A885" s="391">
        <v>16</v>
      </c>
      <c r="B885" s="391">
        <v>1</v>
      </c>
      <c r="C885" s="347" t="s">
        <v>671</v>
      </c>
      <c r="D885" s="347"/>
      <c r="E885" s="347"/>
      <c r="F885" s="347"/>
      <c r="G885" s="347"/>
      <c r="H885" s="347"/>
      <c r="I885" s="347"/>
      <c r="J885" s="348" t="s">
        <v>673</v>
      </c>
      <c r="K885" s="349"/>
      <c r="L885" s="349"/>
      <c r="M885" s="349"/>
      <c r="N885" s="349"/>
      <c r="O885" s="349"/>
      <c r="P885" s="350" t="s">
        <v>672</v>
      </c>
      <c r="Q885" s="350"/>
      <c r="R885" s="350"/>
      <c r="S885" s="350"/>
      <c r="T885" s="350"/>
      <c r="U885" s="350"/>
      <c r="V885" s="350"/>
      <c r="W885" s="350"/>
      <c r="X885" s="350"/>
      <c r="Y885" s="351">
        <v>50</v>
      </c>
      <c r="Z885" s="352"/>
      <c r="AA885" s="352"/>
      <c r="AB885" s="353"/>
      <c r="AC885" s="354" t="s">
        <v>501</v>
      </c>
      <c r="AD885" s="354"/>
      <c r="AE885" s="354"/>
      <c r="AF885" s="354"/>
      <c r="AG885" s="354"/>
      <c r="AH885" s="355">
        <v>1</v>
      </c>
      <c r="AI885" s="356"/>
      <c r="AJ885" s="356"/>
      <c r="AK885" s="356"/>
      <c r="AL885" s="357" t="s">
        <v>773</v>
      </c>
      <c r="AM885" s="358"/>
      <c r="AN885" s="358"/>
      <c r="AO885" s="359"/>
      <c r="AP885" s="360" t="s">
        <v>782</v>
      </c>
      <c r="AQ885" s="360"/>
      <c r="AR885" s="360"/>
      <c r="AS885" s="360"/>
      <c r="AT885" s="360"/>
      <c r="AU885" s="360"/>
      <c r="AV885" s="360"/>
      <c r="AW885" s="360"/>
      <c r="AX885" s="360"/>
    </row>
    <row r="886" spans="1:50" s="16" customFormat="1" ht="30" hidden="1" customHeight="1" x14ac:dyDescent="0.15">
      <c r="A886" s="391">
        <v>17</v>
      </c>
      <c r="B886" s="391">
        <v>1</v>
      </c>
      <c r="C886" s="377"/>
      <c r="D886" s="378"/>
      <c r="E886" s="378"/>
      <c r="F886" s="378"/>
      <c r="G886" s="378"/>
      <c r="H886" s="378"/>
      <c r="I886" s="379"/>
      <c r="J886" s="383"/>
      <c r="K886" s="384"/>
      <c r="L886" s="384"/>
      <c r="M886" s="384"/>
      <c r="N886" s="384"/>
      <c r="O886" s="385"/>
      <c r="P886" s="386"/>
      <c r="Q886" s="387"/>
      <c r="R886" s="387"/>
      <c r="S886" s="387"/>
      <c r="T886" s="387"/>
      <c r="U886" s="387"/>
      <c r="V886" s="387"/>
      <c r="W886" s="387"/>
      <c r="X886" s="388"/>
      <c r="Y886" s="351"/>
      <c r="Z886" s="352"/>
      <c r="AA886" s="352"/>
      <c r="AB886" s="353"/>
      <c r="AC886" s="380"/>
      <c r="AD886" s="381"/>
      <c r="AE886" s="381"/>
      <c r="AF886" s="381"/>
      <c r="AG886" s="382"/>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1">
        <v>18</v>
      </c>
      <c r="B887" s="391">
        <v>1</v>
      </c>
      <c r="C887" s="377"/>
      <c r="D887" s="378"/>
      <c r="E887" s="378"/>
      <c r="F887" s="378"/>
      <c r="G887" s="378"/>
      <c r="H887" s="378"/>
      <c r="I887" s="379"/>
      <c r="J887" s="383"/>
      <c r="K887" s="384"/>
      <c r="L887" s="384"/>
      <c r="M887" s="384"/>
      <c r="N887" s="384"/>
      <c r="O887" s="385"/>
      <c r="P887" s="386"/>
      <c r="Q887" s="387"/>
      <c r="R887" s="387"/>
      <c r="S887" s="387"/>
      <c r="T887" s="387"/>
      <c r="U887" s="387"/>
      <c r="V887" s="387"/>
      <c r="W887" s="387"/>
      <c r="X887" s="388"/>
      <c r="Y887" s="351"/>
      <c r="Z887" s="352"/>
      <c r="AA887" s="352"/>
      <c r="AB887" s="353"/>
      <c r="AC887" s="380"/>
      <c r="AD887" s="381"/>
      <c r="AE887" s="381"/>
      <c r="AF887" s="381"/>
      <c r="AG887" s="382"/>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19</v>
      </c>
      <c r="B888" s="391">
        <v>1</v>
      </c>
      <c r="C888" s="377"/>
      <c r="D888" s="378"/>
      <c r="E888" s="378"/>
      <c r="F888" s="378"/>
      <c r="G888" s="378"/>
      <c r="H888" s="378"/>
      <c r="I888" s="379"/>
      <c r="J888" s="383"/>
      <c r="K888" s="384"/>
      <c r="L888" s="384"/>
      <c r="M888" s="384"/>
      <c r="N888" s="384"/>
      <c r="O888" s="385"/>
      <c r="P888" s="386"/>
      <c r="Q888" s="387"/>
      <c r="R888" s="387"/>
      <c r="S888" s="387"/>
      <c r="T888" s="387"/>
      <c r="U888" s="387"/>
      <c r="V888" s="387"/>
      <c r="W888" s="387"/>
      <c r="X888" s="388"/>
      <c r="Y888" s="351"/>
      <c r="Z888" s="352"/>
      <c r="AA888" s="352"/>
      <c r="AB888" s="353"/>
      <c r="AC888" s="380"/>
      <c r="AD888" s="381"/>
      <c r="AE888" s="381"/>
      <c r="AF888" s="381"/>
      <c r="AG888" s="382"/>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20</v>
      </c>
      <c r="B889" s="391">
        <v>1</v>
      </c>
      <c r="C889" s="377"/>
      <c r="D889" s="378"/>
      <c r="E889" s="378"/>
      <c r="F889" s="378"/>
      <c r="G889" s="378"/>
      <c r="H889" s="378"/>
      <c r="I889" s="379"/>
      <c r="J889" s="383"/>
      <c r="K889" s="384"/>
      <c r="L889" s="384"/>
      <c r="M889" s="384"/>
      <c r="N889" s="384"/>
      <c r="O889" s="385"/>
      <c r="P889" s="386"/>
      <c r="Q889" s="387"/>
      <c r="R889" s="387"/>
      <c r="S889" s="387"/>
      <c r="T889" s="387"/>
      <c r="U889" s="387"/>
      <c r="V889" s="387"/>
      <c r="W889" s="387"/>
      <c r="X889" s="388"/>
      <c r="Y889" s="351"/>
      <c r="Z889" s="352"/>
      <c r="AA889" s="352"/>
      <c r="AB889" s="353"/>
      <c r="AC889" s="380"/>
      <c r="AD889" s="381"/>
      <c r="AE889" s="381"/>
      <c r="AF889" s="381"/>
      <c r="AG889" s="382"/>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21</v>
      </c>
      <c r="B890" s="391">
        <v>1</v>
      </c>
      <c r="C890" s="377"/>
      <c r="D890" s="378"/>
      <c r="E890" s="378"/>
      <c r="F890" s="378"/>
      <c r="G890" s="378"/>
      <c r="H890" s="378"/>
      <c r="I890" s="379"/>
      <c r="J890" s="383"/>
      <c r="K890" s="384"/>
      <c r="L890" s="384"/>
      <c r="M890" s="384"/>
      <c r="N890" s="384"/>
      <c r="O890" s="385"/>
      <c r="P890" s="386"/>
      <c r="Q890" s="387"/>
      <c r="R890" s="387"/>
      <c r="S890" s="387"/>
      <c r="T890" s="387"/>
      <c r="U890" s="387"/>
      <c r="V890" s="387"/>
      <c r="W890" s="387"/>
      <c r="X890" s="388"/>
      <c r="Y890" s="351"/>
      <c r="Z890" s="352"/>
      <c r="AA890" s="352"/>
      <c r="AB890" s="353"/>
      <c r="AC890" s="380"/>
      <c r="AD890" s="381"/>
      <c r="AE890" s="381"/>
      <c r="AF890" s="381"/>
      <c r="AG890" s="382"/>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22</v>
      </c>
      <c r="B891" s="391">
        <v>1</v>
      </c>
      <c r="C891" s="377"/>
      <c r="D891" s="378"/>
      <c r="E891" s="378"/>
      <c r="F891" s="378"/>
      <c r="G891" s="378"/>
      <c r="H891" s="378"/>
      <c r="I891" s="379"/>
      <c r="J891" s="383"/>
      <c r="K891" s="384"/>
      <c r="L891" s="384"/>
      <c r="M891" s="384"/>
      <c r="N891" s="384"/>
      <c r="O891" s="385"/>
      <c r="P891" s="386"/>
      <c r="Q891" s="387"/>
      <c r="R891" s="387"/>
      <c r="S891" s="387"/>
      <c r="T891" s="387"/>
      <c r="U891" s="387"/>
      <c r="V891" s="387"/>
      <c r="W891" s="387"/>
      <c r="X891" s="388"/>
      <c r="Y891" s="351"/>
      <c r="Z891" s="352"/>
      <c r="AA891" s="352"/>
      <c r="AB891" s="353"/>
      <c r="AC891" s="380"/>
      <c r="AD891" s="381"/>
      <c r="AE891" s="381"/>
      <c r="AF891" s="381"/>
      <c r="AG891" s="382"/>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23</v>
      </c>
      <c r="B892" s="391">
        <v>1</v>
      </c>
      <c r="C892" s="377"/>
      <c r="D892" s="378"/>
      <c r="E892" s="378"/>
      <c r="F892" s="378"/>
      <c r="G892" s="378"/>
      <c r="H892" s="378"/>
      <c r="I892" s="379"/>
      <c r="J892" s="383"/>
      <c r="K892" s="384"/>
      <c r="L892" s="384"/>
      <c r="M892" s="384"/>
      <c r="N892" s="384"/>
      <c r="O892" s="385"/>
      <c r="P892" s="386"/>
      <c r="Q892" s="387"/>
      <c r="R892" s="387"/>
      <c r="S892" s="387"/>
      <c r="T892" s="387"/>
      <c r="U892" s="387"/>
      <c r="V892" s="387"/>
      <c r="W892" s="387"/>
      <c r="X892" s="388"/>
      <c r="Y892" s="351"/>
      <c r="Z892" s="352"/>
      <c r="AA892" s="352"/>
      <c r="AB892" s="353"/>
      <c r="AC892" s="380"/>
      <c r="AD892" s="381"/>
      <c r="AE892" s="381"/>
      <c r="AF892" s="381"/>
      <c r="AG892" s="382"/>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24</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25</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26</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27</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t="s">
        <v>786</v>
      </c>
      <c r="AQ896" s="360"/>
      <c r="AR896" s="360"/>
      <c r="AS896" s="360"/>
      <c r="AT896" s="360"/>
      <c r="AU896" s="360"/>
      <c r="AV896" s="360"/>
      <c r="AW896" s="360"/>
      <c r="AX896" s="360"/>
    </row>
    <row r="897" spans="1:50" ht="30" hidden="1" customHeight="1" x14ac:dyDescent="0.15">
      <c r="A897" s="391">
        <v>28</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29</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1">
        <v>30</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1">
        <v>1</v>
      </c>
      <c r="B903" s="391">
        <v>1</v>
      </c>
      <c r="C903" s="361" t="s">
        <v>720</v>
      </c>
      <c r="D903" s="347"/>
      <c r="E903" s="347"/>
      <c r="F903" s="347"/>
      <c r="G903" s="347"/>
      <c r="H903" s="347"/>
      <c r="I903" s="347"/>
      <c r="J903" s="348" t="s">
        <v>697</v>
      </c>
      <c r="K903" s="349"/>
      <c r="L903" s="349"/>
      <c r="M903" s="349"/>
      <c r="N903" s="349"/>
      <c r="O903" s="349"/>
      <c r="P903" s="362" t="s">
        <v>696</v>
      </c>
      <c r="Q903" s="350"/>
      <c r="R903" s="350"/>
      <c r="S903" s="350"/>
      <c r="T903" s="350"/>
      <c r="U903" s="350"/>
      <c r="V903" s="350"/>
      <c r="W903" s="350"/>
      <c r="X903" s="350"/>
      <c r="Y903" s="351">
        <v>1120</v>
      </c>
      <c r="Z903" s="352"/>
      <c r="AA903" s="352"/>
      <c r="AB903" s="353"/>
      <c r="AC903" s="363" t="s">
        <v>501</v>
      </c>
      <c r="AD903" s="371"/>
      <c r="AE903" s="371"/>
      <c r="AF903" s="371"/>
      <c r="AG903" s="371"/>
      <c r="AH903" s="372">
        <v>1</v>
      </c>
      <c r="AI903" s="373"/>
      <c r="AJ903" s="373"/>
      <c r="AK903" s="373"/>
      <c r="AL903" s="357" t="s">
        <v>773</v>
      </c>
      <c r="AM903" s="358"/>
      <c r="AN903" s="358"/>
      <c r="AO903" s="359"/>
      <c r="AP903" s="360" t="s">
        <v>782</v>
      </c>
      <c r="AQ903" s="360"/>
      <c r="AR903" s="360"/>
      <c r="AS903" s="360"/>
      <c r="AT903" s="360"/>
      <c r="AU903" s="360"/>
      <c r="AV903" s="360"/>
      <c r="AW903" s="360"/>
      <c r="AX903" s="360"/>
    </row>
    <row r="904" spans="1:50" ht="50.1" customHeight="1" x14ac:dyDescent="0.15">
      <c r="A904" s="391">
        <v>2</v>
      </c>
      <c r="B904" s="391">
        <v>1</v>
      </c>
      <c r="C904" s="347" t="s">
        <v>655</v>
      </c>
      <c r="D904" s="347"/>
      <c r="E904" s="347"/>
      <c r="F904" s="347"/>
      <c r="G904" s="347"/>
      <c r="H904" s="347"/>
      <c r="I904" s="347"/>
      <c r="J904" s="348" t="s">
        <v>700</v>
      </c>
      <c r="K904" s="349"/>
      <c r="L904" s="349"/>
      <c r="M904" s="349"/>
      <c r="N904" s="349"/>
      <c r="O904" s="349"/>
      <c r="P904" s="362" t="s">
        <v>660</v>
      </c>
      <c r="Q904" s="350"/>
      <c r="R904" s="350"/>
      <c r="S904" s="350"/>
      <c r="T904" s="350"/>
      <c r="U904" s="350"/>
      <c r="V904" s="350"/>
      <c r="W904" s="350"/>
      <c r="X904" s="350"/>
      <c r="Y904" s="351">
        <v>953.7</v>
      </c>
      <c r="Z904" s="352"/>
      <c r="AA904" s="352"/>
      <c r="AB904" s="353"/>
      <c r="AC904" s="363"/>
      <c r="AD904" s="363"/>
      <c r="AE904" s="363"/>
      <c r="AF904" s="363"/>
      <c r="AG904" s="363"/>
      <c r="AH904" s="372" t="s">
        <v>787</v>
      </c>
      <c r="AI904" s="373"/>
      <c r="AJ904" s="373"/>
      <c r="AK904" s="373"/>
      <c r="AL904" s="357" t="s">
        <v>781</v>
      </c>
      <c r="AM904" s="358"/>
      <c r="AN904" s="358"/>
      <c r="AO904" s="359"/>
      <c r="AP904" s="374" t="s">
        <v>790</v>
      </c>
      <c r="AQ904" s="375"/>
      <c r="AR904" s="375"/>
      <c r="AS904" s="375"/>
      <c r="AT904" s="375"/>
      <c r="AU904" s="375"/>
      <c r="AV904" s="375"/>
      <c r="AW904" s="375"/>
      <c r="AX904" s="376"/>
    </row>
    <row r="905" spans="1:50" ht="50.1" customHeight="1" x14ac:dyDescent="0.15">
      <c r="A905" s="391">
        <v>3</v>
      </c>
      <c r="B905" s="391">
        <v>1</v>
      </c>
      <c r="C905" s="361" t="s">
        <v>655</v>
      </c>
      <c r="D905" s="347"/>
      <c r="E905" s="347"/>
      <c r="F905" s="347"/>
      <c r="G905" s="347"/>
      <c r="H905" s="347"/>
      <c r="I905" s="347"/>
      <c r="J905" s="348" t="s">
        <v>700</v>
      </c>
      <c r="K905" s="349"/>
      <c r="L905" s="349"/>
      <c r="M905" s="349"/>
      <c r="N905" s="349"/>
      <c r="O905" s="349"/>
      <c r="P905" s="362" t="s">
        <v>698</v>
      </c>
      <c r="Q905" s="350"/>
      <c r="R905" s="350"/>
      <c r="S905" s="350"/>
      <c r="T905" s="350"/>
      <c r="U905" s="350"/>
      <c r="V905" s="350"/>
      <c r="W905" s="350"/>
      <c r="X905" s="350"/>
      <c r="Y905" s="351">
        <v>305.60000000000002</v>
      </c>
      <c r="Z905" s="352"/>
      <c r="AA905" s="352"/>
      <c r="AB905" s="353"/>
      <c r="AC905" s="363" t="s">
        <v>501</v>
      </c>
      <c r="AD905" s="363"/>
      <c r="AE905" s="363"/>
      <c r="AF905" s="363"/>
      <c r="AG905" s="363"/>
      <c r="AH905" s="355">
        <v>1</v>
      </c>
      <c r="AI905" s="356"/>
      <c r="AJ905" s="356"/>
      <c r="AK905" s="356"/>
      <c r="AL905" s="357" t="s">
        <v>773</v>
      </c>
      <c r="AM905" s="358"/>
      <c r="AN905" s="358"/>
      <c r="AO905" s="359"/>
      <c r="AP905" s="374" t="s">
        <v>791</v>
      </c>
      <c r="AQ905" s="375"/>
      <c r="AR905" s="375"/>
      <c r="AS905" s="375"/>
      <c r="AT905" s="375"/>
      <c r="AU905" s="375"/>
      <c r="AV905" s="375"/>
      <c r="AW905" s="375"/>
      <c r="AX905" s="376"/>
    </row>
    <row r="906" spans="1:50" ht="69.95" customHeight="1" x14ac:dyDescent="0.15">
      <c r="A906" s="391">
        <v>4</v>
      </c>
      <c r="B906" s="391">
        <v>1</v>
      </c>
      <c r="C906" s="361" t="s">
        <v>655</v>
      </c>
      <c r="D906" s="347"/>
      <c r="E906" s="347"/>
      <c r="F906" s="347"/>
      <c r="G906" s="347"/>
      <c r="H906" s="347"/>
      <c r="I906" s="347"/>
      <c r="J906" s="348" t="s">
        <v>700</v>
      </c>
      <c r="K906" s="349"/>
      <c r="L906" s="349"/>
      <c r="M906" s="349"/>
      <c r="N906" s="349"/>
      <c r="O906" s="349"/>
      <c r="P906" s="362" t="s">
        <v>699</v>
      </c>
      <c r="Q906" s="350"/>
      <c r="R906" s="350"/>
      <c r="S906" s="350"/>
      <c r="T906" s="350"/>
      <c r="U906" s="350"/>
      <c r="V906" s="350"/>
      <c r="W906" s="350"/>
      <c r="X906" s="350"/>
      <c r="Y906" s="351">
        <v>110</v>
      </c>
      <c r="Z906" s="352"/>
      <c r="AA906" s="352"/>
      <c r="AB906" s="353"/>
      <c r="AC906" s="363" t="s">
        <v>501</v>
      </c>
      <c r="AD906" s="363"/>
      <c r="AE906" s="363"/>
      <c r="AF906" s="363"/>
      <c r="AG906" s="363"/>
      <c r="AH906" s="355">
        <v>1</v>
      </c>
      <c r="AI906" s="356"/>
      <c r="AJ906" s="356"/>
      <c r="AK906" s="356"/>
      <c r="AL906" s="357" t="s">
        <v>773</v>
      </c>
      <c r="AM906" s="358"/>
      <c r="AN906" s="358"/>
      <c r="AO906" s="359"/>
      <c r="AP906" s="374" t="s">
        <v>782</v>
      </c>
      <c r="AQ906" s="375"/>
      <c r="AR906" s="375"/>
      <c r="AS906" s="375"/>
      <c r="AT906" s="375"/>
      <c r="AU906" s="375"/>
      <c r="AV906" s="375"/>
      <c r="AW906" s="375"/>
      <c r="AX906" s="376"/>
    </row>
    <row r="907" spans="1:50" ht="50.1" customHeight="1" x14ac:dyDescent="0.15">
      <c r="A907" s="391">
        <v>5</v>
      </c>
      <c r="B907" s="391">
        <v>1</v>
      </c>
      <c r="C907" s="347" t="s">
        <v>651</v>
      </c>
      <c r="D907" s="347"/>
      <c r="E907" s="347"/>
      <c r="F907" s="347"/>
      <c r="G907" s="347"/>
      <c r="H907" s="347"/>
      <c r="I907" s="347"/>
      <c r="J907" s="348" t="s">
        <v>703</v>
      </c>
      <c r="K907" s="349"/>
      <c r="L907" s="349"/>
      <c r="M907" s="349"/>
      <c r="N907" s="349"/>
      <c r="O907" s="349"/>
      <c r="P907" s="362" t="s">
        <v>660</v>
      </c>
      <c r="Q907" s="350"/>
      <c r="R907" s="350"/>
      <c r="S907" s="350"/>
      <c r="T907" s="350"/>
      <c r="U907" s="350"/>
      <c r="V907" s="350"/>
      <c r="W907" s="350"/>
      <c r="X907" s="350"/>
      <c r="Y907" s="351">
        <v>535.29999999999995</v>
      </c>
      <c r="Z907" s="352"/>
      <c r="AA907" s="352"/>
      <c r="AB907" s="353"/>
      <c r="AC907" s="354"/>
      <c r="AD907" s="354"/>
      <c r="AE907" s="354"/>
      <c r="AF907" s="354"/>
      <c r="AG907" s="354"/>
      <c r="AH907" s="355" t="s">
        <v>788</v>
      </c>
      <c r="AI907" s="356"/>
      <c r="AJ907" s="356"/>
      <c r="AK907" s="356"/>
      <c r="AL907" s="357" t="s">
        <v>783</v>
      </c>
      <c r="AM907" s="358"/>
      <c r="AN907" s="358"/>
      <c r="AO907" s="359"/>
      <c r="AP907" s="374" t="s">
        <v>790</v>
      </c>
      <c r="AQ907" s="375"/>
      <c r="AR907" s="375"/>
      <c r="AS907" s="375"/>
      <c r="AT907" s="375"/>
      <c r="AU907" s="375"/>
      <c r="AV907" s="375"/>
      <c r="AW907" s="375"/>
      <c r="AX907" s="376"/>
    </row>
    <row r="908" spans="1:50" ht="50.1" customHeight="1" x14ac:dyDescent="0.15">
      <c r="A908" s="391">
        <v>6</v>
      </c>
      <c r="B908" s="391">
        <v>1</v>
      </c>
      <c r="C908" s="347" t="s">
        <v>651</v>
      </c>
      <c r="D908" s="347"/>
      <c r="E908" s="347"/>
      <c r="F908" s="347"/>
      <c r="G908" s="347"/>
      <c r="H908" s="347"/>
      <c r="I908" s="347"/>
      <c r="J908" s="348" t="s">
        <v>703</v>
      </c>
      <c r="K908" s="349"/>
      <c r="L908" s="349"/>
      <c r="M908" s="349"/>
      <c r="N908" s="349"/>
      <c r="O908" s="349"/>
      <c r="P908" s="362" t="s">
        <v>701</v>
      </c>
      <c r="Q908" s="350"/>
      <c r="R908" s="350"/>
      <c r="S908" s="350"/>
      <c r="T908" s="350"/>
      <c r="U908" s="350"/>
      <c r="V908" s="350"/>
      <c r="W908" s="350"/>
      <c r="X908" s="350"/>
      <c r="Y908" s="351">
        <v>196.1</v>
      </c>
      <c r="Z908" s="352"/>
      <c r="AA908" s="352"/>
      <c r="AB908" s="353"/>
      <c r="AC908" s="354" t="s">
        <v>501</v>
      </c>
      <c r="AD908" s="354"/>
      <c r="AE908" s="354"/>
      <c r="AF908" s="354"/>
      <c r="AG908" s="354"/>
      <c r="AH908" s="355">
        <v>1</v>
      </c>
      <c r="AI908" s="356"/>
      <c r="AJ908" s="356"/>
      <c r="AK908" s="356"/>
      <c r="AL908" s="357" t="s">
        <v>773</v>
      </c>
      <c r="AM908" s="358"/>
      <c r="AN908" s="358"/>
      <c r="AO908" s="359"/>
      <c r="AP908" s="374" t="s">
        <v>790</v>
      </c>
      <c r="AQ908" s="375"/>
      <c r="AR908" s="375"/>
      <c r="AS908" s="375"/>
      <c r="AT908" s="375"/>
      <c r="AU908" s="375"/>
      <c r="AV908" s="375"/>
      <c r="AW908" s="375"/>
      <c r="AX908" s="376"/>
    </row>
    <row r="909" spans="1:50" ht="50.1" customHeight="1" x14ac:dyDescent="0.15">
      <c r="A909" s="391">
        <v>7</v>
      </c>
      <c r="B909" s="391">
        <v>1</v>
      </c>
      <c r="C909" s="347" t="s">
        <v>651</v>
      </c>
      <c r="D909" s="347"/>
      <c r="E909" s="347"/>
      <c r="F909" s="347"/>
      <c r="G909" s="347"/>
      <c r="H909" s="347"/>
      <c r="I909" s="347"/>
      <c r="J909" s="348" t="s">
        <v>703</v>
      </c>
      <c r="K909" s="349"/>
      <c r="L909" s="349"/>
      <c r="M909" s="349"/>
      <c r="N909" s="349"/>
      <c r="O909" s="349"/>
      <c r="P909" s="350" t="s">
        <v>702</v>
      </c>
      <c r="Q909" s="350"/>
      <c r="R909" s="350"/>
      <c r="S909" s="350"/>
      <c r="T909" s="350"/>
      <c r="U909" s="350"/>
      <c r="V909" s="350"/>
      <c r="W909" s="350"/>
      <c r="X909" s="350"/>
      <c r="Y909" s="351">
        <v>103.7</v>
      </c>
      <c r="Z909" s="352"/>
      <c r="AA909" s="352"/>
      <c r="AB909" s="353"/>
      <c r="AC909" s="354" t="s">
        <v>501</v>
      </c>
      <c r="AD909" s="354"/>
      <c r="AE909" s="354"/>
      <c r="AF909" s="354"/>
      <c r="AG909" s="354"/>
      <c r="AH909" s="355">
        <v>1</v>
      </c>
      <c r="AI909" s="356"/>
      <c r="AJ909" s="356"/>
      <c r="AK909" s="356"/>
      <c r="AL909" s="357" t="s">
        <v>773</v>
      </c>
      <c r="AM909" s="358"/>
      <c r="AN909" s="358"/>
      <c r="AO909" s="359"/>
      <c r="AP909" s="374" t="s">
        <v>781</v>
      </c>
      <c r="AQ909" s="375"/>
      <c r="AR909" s="375"/>
      <c r="AS909" s="375"/>
      <c r="AT909" s="375"/>
      <c r="AU909" s="375"/>
      <c r="AV909" s="375"/>
      <c r="AW909" s="375"/>
      <c r="AX909" s="376"/>
    </row>
    <row r="910" spans="1:50" ht="30" customHeight="1" x14ac:dyDescent="0.15">
      <c r="A910" s="391">
        <v>8</v>
      </c>
      <c r="B910" s="391">
        <v>1</v>
      </c>
      <c r="C910" s="377" t="s">
        <v>656</v>
      </c>
      <c r="D910" s="378"/>
      <c r="E910" s="378"/>
      <c r="F910" s="378"/>
      <c r="G910" s="378"/>
      <c r="H910" s="378"/>
      <c r="I910" s="379"/>
      <c r="J910" s="348" t="s">
        <v>704</v>
      </c>
      <c r="K910" s="349"/>
      <c r="L910" s="349"/>
      <c r="M910" s="349"/>
      <c r="N910" s="349"/>
      <c r="O910" s="349"/>
      <c r="P910" s="362" t="s">
        <v>660</v>
      </c>
      <c r="Q910" s="350"/>
      <c r="R910" s="350"/>
      <c r="S910" s="350"/>
      <c r="T910" s="350"/>
      <c r="U910" s="350"/>
      <c r="V910" s="350"/>
      <c r="W910" s="350"/>
      <c r="X910" s="350"/>
      <c r="Y910" s="351">
        <v>478.6</v>
      </c>
      <c r="Z910" s="352"/>
      <c r="AA910" s="352"/>
      <c r="AB910" s="353"/>
      <c r="AC910" s="354"/>
      <c r="AD910" s="354"/>
      <c r="AE910" s="354"/>
      <c r="AF910" s="354"/>
      <c r="AG910" s="354"/>
      <c r="AH910" s="355" t="s">
        <v>783</v>
      </c>
      <c r="AI910" s="356"/>
      <c r="AJ910" s="356"/>
      <c r="AK910" s="356"/>
      <c r="AL910" s="357" t="s">
        <v>789</v>
      </c>
      <c r="AM910" s="358"/>
      <c r="AN910" s="358"/>
      <c r="AO910" s="359"/>
      <c r="AP910" s="374" t="s">
        <v>781</v>
      </c>
      <c r="AQ910" s="375"/>
      <c r="AR910" s="375"/>
      <c r="AS910" s="375"/>
      <c r="AT910" s="375"/>
      <c r="AU910" s="375"/>
      <c r="AV910" s="375"/>
      <c r="AW910" s="375"/>
      <c r="AX910" s="376"/>
    </row>
    <row r="911" spans="1:50" ht="50.1" customHeight="1" x14ac:dyDescent="0.15">
      <c r="A911" s="391">
        <v>9</v>
      </c>
      <c r="B911" s="391">
        <v>1</v>
      </c>
      <c r="C911" s="377" t="s">
        <v>656</v>
      </c>
      <c r="D911" s="378"/>
      <c r="E911" s="378"/>
      <c r="F911" s="378"/>
      <c r="G911" s="378"/>
      <c r="H911" s="378"/>
      <c r="I911" s="379"/>
      <c r="J911" s="348" t="s">
        <v>704</v>
      </c>
      <c r="K911" s="349"/>
      <c r="L911" s="349"/>
      <c r="M911" s="349"/>
      <c r="N911" s="349"/>
      <c r="O911" s="349"/>
      <c r="P911" s="350" t="s">
        <v>701</v>
      </c>
      <c r="Q911" s="350"/>
      <c r="R911" s="350"/>
      <c r="S911" s="350"/>
      <c r="T911" s="350"/>
      <c r="U911" s="350"/>
      <c r="V911" s="350"/>
      <c r="W911" s="350"/>
      <c r="X911" s="350"/>
      <c r="Y911" s="351">
        <v>76.599999999999994</v>
      </c>
      <c r="Z911" s="352"/>
      <c r="AA911" s="352"/>
      <c r="AB911" s="353"/>
      <c r="AC911" s="380" t="s">
        <v>501</v>
      </c>
      <c r="AD911" s="381"/>
      <c r="AE911" s="381"/>
      <c r="AF911" s="381"/>
      <c r="AG911" s="382"/>
      <c r="AH911" s="355">
        <v>1</v>
      </c>
      <c r="AI911" s="356"/>
      <c r="AJ911" s="356"/>
      <c r="AK911" s="356"/>
      <c r="AL911" s="357" t="s">
        <v>773</v>
      </c>
      <c r="AM911" s="358"/>
      <c r="AN911" s="358"/>
      <c r="AO911" s="359"/>
      <c r="AP911" s="374" t="s">
        <v>792</v>
      </c>
      <c r="AQ911" s="375"/>
      <c r="AR911" s="375"/>
      <c r="AS911" s="375"/>
      <c r="AT911" s="375"/>
      <c r="AU911" s="375"/>
      <c r="AV911" s="375"/>
      <c r="AW911" s="375"/>
      <c r="AX911" s="376"/>
    </row>
    <row r="912" spans="1:50" ht="50.1" customHeight="1" x14ac:dyDescent="0.15">
      <c r="A912" s="391">
        <v>10</v>
      </c>
      <c r="B912" s="391">
        <v>1</v>
      </c>
      <c r="C912" s="377" t="s">
        <v>656</v>
      </c>
      <c r="D912" s="378"/>
      <c r="E912" s="378"/>
      <c r="F912" s="378"/>
      <c r="G912" s="378"/>
      <c r="H912" s="378"/>
      <c r="I912" s="379"/>
      <c r="J912" s="348">
        <v>3130005005532</v>
      </c>
      <c r="K912" s="349"/>
      <c r="L912" s="349"/>
      <c r="M912" s="349"/>
      <c r="N912" s="349"/>
      <c r="O912" s="349"/>
      <c r="P912" s="350" t="s">
        <v>705</v>
      </c>
      <c r="Q912" s="350"/>
      <c r="R912" s="350"/>
      <c r="S912" s="350"/>
      <c r="T912" s="350"/>
      <c r="U912" s="350"/>
      <c r="V912" s="350"/>
      <c r="W912" s="350"/>
      <c r="X912" s="350"/>
      <c r="Y912" s="351">
        <v>58</v>
      </c>
      <c r="Z912" s="352"/>
      <c r="AA912" s="352"/>
      <c r="AB912" s="353"/>
      <c r="AC912" s="380" t="s">
        <v>501</v>
      </c>
      <c r="AD912" s="381"/>
      <c r="AE912" s="381"/>
      <c r="AF912" s="381"/>
      <c r="AG912" s="382"/>
      <c r="AH912" s="355">
        <v>1</v>
      </c>
      <c r="AI912" s="356"/>
      <c r="AJ912" s="356"/>
      <c r="AK912" s="356"/>
      <c r="AL912" s="357" t="s">
        <v>773</v>
      </c>
      <c r="AM912" s="358"/>
      <c r="AN912" s="358"/>
      <c r="AO912" s="359"/>
      <c r="AP912" s="374" t="s">
        <v>781</v>
      </c>
      <c r="AQ912" s="375"/>
      <c r="AR912" s="375"/>
      <c r="AS912" s="375"/>
      <c r="AT912" s="375"/>
      <c r="AU912" s="375"/>
      <c r="AV912" s="375"/>
      <c r="AW912" s="375"/>
      <c r="AX912" s="376"/>
    </row>
    <row r="913" spans="1:50" ht="50.1" customHeight="1" x14ac:dyDescent="0.15">
      <c r="A913" s="391">
        <v>11</v>
      </c>
      <c r="B913" s="391">
        <v>1</v>
      </c>
      <c r="C913" s="347" t="s">
        <v>657</v>
      </c>
      <c r="D913" s="347"/>
      <c r="E913" s="347"/>
      <c r="F913" s="347"/>
      <c r="G913" s="347"/>
      <c r="H913" s="347"/>
      <c r="I913" s="347"/>
      <c r="J913" s="348" t="s">
        <v>685</v>
      </c>
      <c r="K913" s="349"/>
      <c r="L913" s="349"/>
      <c r="M913" s="349"/>
      <c r="N913" s="349"/>
      <c r="O913" s="349"/>
      <c r="P913" s="362" t="s">
        <v>660</v>
      </c>
      <c r="Q913" s="350"/>
      <c r="R913" s="350"/>
      <c r="S913" s="350"/>
      <c r="T913" s="350"/>
      <c r="U913" s="350"/>
      <c r="V913" s="350"/>
      <c r="W913" s="350"/>
      <c r="X913" s="350"/>
      <c r="Y913" s="351">
        <v>395.2</v>
      </c>
      <c r="Z913" s="352"/>
      <c r="AA913" s="352"/>
      <c r="AB913" s="353"/>
      <c r="AC913" s="354"/>
      <c r="AD913" s="354"/>
      <c r="AE913" s="354"/>
      <c r="AF913" s="354"/>
      <c r="AG913" s="354"/>
      <c r="AH913" s="355" t="s">
        <v>783</v>
      </c>
      <c r="AI913" s="356"/>
      <c r="AJ913" s="356"/>
      <c r="AK913" s="356"/>
      <c r="AL913" s="357" t="s">
        <v>781</v>
      </c>
      <c r="AM913" s="358"/>
      <c r="AN913" s="358"/>
      <c r="AO913" s="359"/>
      <c r="AP913" s="374" t="s">
        <v>790</v>
      </c>
      <c r="AQ913" s="375"/>
      <c r="AR913" s="375"/>
      <c r="AS913" s="375"/>
      <c r="AT913" s="375"/>
      <c r="AU913" s="375"/>
      <c r="AV913" s="375"/>
      <c r="AW913" s="375"/>
      <c r="AX913" s="376"/>
    </row>
    <row r="914" spans="1:50" ht="50.1" customHeight="1" x14ac:dyDescent="0.15">
      <c r="A914" s="391">
        <v>12</v>
      </c>
      <c r="B914" s="391">
        <v>1</v>
      </c>
      <c r="C914" s="347" t="s">
        <v>657</v>
      </c>
      <c r="D914" s="347"/>
      <c r="E914" s="347"/>
      <c r="F914" s="347"/>
      <c r="G914" s="347"/>
      <c r="H914" s="347"/>
      <c r="I914" s="347"/>
      <c r="J914" s="348" t="s">
        <v>685</v>
      </c>
      <c r="K914" s="349"/>
      <c r="L914" s="349"/>
      <c r="M914" s="349"/>
      <c r="N914" s="349"/>
      <c r="O914" s="349"/>
      <c r="P914" s="350" t="s">
        <v>706</v>
      </c>
      <c r="Q914" s="350"/>
      <c r="R914" s="350"/>
      <c r="S914" s="350"/>
      <c r="T914" s="350"/>
      <c r="U914" s="350"/>
      <c r="V914" s="350"/>
      <c r="W914" s="350"/>
      <c r="X914" s="350"/>
      <c r="Y914" s="351">
        <v>48.7</v>
      </c>
      <c r="Z914" s="352"/>
      <c r="AA914" s="352"/>
      <c r="AB914" s="353"/>
      <c r="AC914" s="354" t="s">
        <v>501</v>
      </c>
      <c r="AD914" s="354"/>
      <c r="AE914" s="354"/>
      <c r="AF914" s="354"/>
      <c r="AG914" s="354"/>
      <c r="AH914" s="355">
        <v>1</v>
      </c>
      <c r="AI914" s="356"/>
      <c r="AJ914" s="356"/>
      <c r="AK914" s="356"/>
      <c r="AL914" s="357" t="s">
        <v>773</v>
      </c>
      <c r="AM914" s="358"/>
      <c r="AN914" s="358"/>
      <c r="AO914" s="359"/>
      <c r="AP914" s="374" t="s">
        <v>782</v>
      </c>
      <c r="AQ914" s="375"/>
      <c r="AR914" s="375"/>
      <c r="AS914" s="375"/>
      <c r="AT914" s="375"/>
      <c r="AU914" s="375"/>
      <c r="AV914" s="375"/>
      <c r="AW914" s="375"/>
      <c r="AX914" s="376"/>
    </row>
    <row r="915" spans="1:50" ht="60" customHeight="1" x14ac:dyDescent="0.15">
      <c r="A915" s="391">
        <v>13</v>
      </c>
      <c r="B915" s="391">
        <v>1</v>
      </c>
      <c r="C915" s="347" t="s">
        <v>657</v>
      </c>
      <c r="D915" s="347"/>
      <c r="E915" s="347"/>
      <c r="F915" s="347"/>
      <c r="G915" s="347"/>
      <c r="H915" s="347"/>
      <c r="I915" s="347"/>
      <c r="J915" s="348" t="s">
        <v>685</v>
      </c>
      <c r="K915" s="349"/>
      <c r="L915" s="349"/>
      <c r="M915" s="349"/>
      <c r="N915" s="349"/>
      <c r="O915" s="349"/>
      <c r="P915" s="350" t="s">
        <v>707</v>
      </c>
      <c r="Q915" s="350"/>
      <c r="R915" s="350"/>
      <c r="S915" s="350"/>
      <c r="T915" s="350"/>
      <c r="U915" s="350"/>
      <c r="V915" s="350"/>
      <c r="W915" s="350"/>
      <c r="X915" s="350"/>
      <c r="Y915" s="351">
        <v>40</v>
      </c>
      <c r="Z915" s="352"/>
      <c r="AA915" s="352"/>
      <c r="AB915" s="353"/>
      <c r="AC915" s="354" t="s">
        <v>501</v>
      </c>
      <c r="AD915" s="354"/>
      <c r="AE915" s="354"/>
      <c r="AF915" s="354"/>
      <c r="AG915" s="354"/>
      <c r="AH915" s="355">
        <v>1</v>
      </c>
      <c r="AI915" s="356"/>
      <c r="AJ915" s="356"/>
      <c r="AK915" s="356"/>
      <c r="AL915" s="357" t="s">
        <v>773</v>
      </c>
      <c r="AM915" s="358"/>
      <c r="AN915" s="358"/>
      <c r="AO915" s="359"/>
      <c r="AP915" s="374" t="s">
        <v>781</v>
      </c>
      <c r="AQ915" s="375"/>
      <c r="AR915" s="375"/>
      <c r="AS915" s="375"/>
      <c r="AT915" s="375"/>
      <c r="AU915" s="375"/>
      <c r="AV915" s="375"/>
      <c r="AW915" s="375"/>
      <c r="AX915" s="376"/>
    </row>
    <row r="916" spans="1:50" ht="50.1" customHeight="1" x14ac:dyDescent="0.15">
      <c r="A916" s="391">
        <v>14</v>
      </c>
      <c r="B916" s="391">
        <v>1</v>
      </c>
      <c r="C916" s="347" t="s">
        <v>658</v>
      </c>
      <c r="D916" s="347"/>
      <c r="E916" s="347"/>
      <c r="F916" s="347"/>
      <c r="G916" s="347"/>
      <c r="H916" s="347"/>
      <c r="I916" s="347"/>
      <c r="J916" s="348" t="s">
        <v>709</v>
      </c>
      <c r="K916" s="349"/>
      <c r="L916" s="349"/>
      <c r="M916" s="349"/>
      <c r="N916" s="349"/>
      <c r="O916" s="349"/>
      <c r="P916" s="362" t="s">
        <v>660</v>
      </c>
      <c r="Q916" s="350"/>
      <c r="R916" s="350"/>
      <c r="S916" s="350"/>
      <c r="T916" s="350"/>
      <c r="U916" s="350"/>
      <c r="V916" s="350"/>
      <c r="W916" s="350"/>
      <c r="X916" s="350"/>
      <c r="Y916" s="351">
        <v>276.89999999999998</v>
      </c>
      <c r="Z916" s="352"/>
      <c r="AA916" s="352"/>
      <c r="AB916" s="353"/>
      <c r="AC916" s="354"/>
      <c r="AD916" s="354"/>
      <c r="AE916" s="354"/>
      <c r="AF916" s="354"/>
      <c r="AG916" s="354"/>
      <c r="AH916" s="355" t="s">
        <v>790</v>
      </c>
      <c r="AI916" s="356"/>
      <c r="AJ916" s="356"/>
      <c r="AK916" s="356"/>
      <c r="AL916" s="357" t="s">
        <v>781</v>
      </c>
      <c r="AM916" s="358"/>
      <c r="AN916" s="358"/>
      <c r="AO916" s="359"/>
      <c r="AP916" s="374" t="s">
        <v>786</v>
      </c>
      <c r="AQ916" s="375"/>
      <c r="AR916" s="375"/>
      <c r="AS916" s="375"/>
      <c r="AT916" s="375"/>
      <c r="AU916" s="375"/>
      <c r="AV916" s="375"/>
      <c r="AW916" s="375"/>
      <c r="AX916" s="376"/>
    </row>
    <row r="917" spans="1:50" ht="80.099999999999994" customHeight="1" x14ac:dyDescent="0.15">
      <c r="A917" s="391">
        <v>15</v>
      </c>
      <c r="B917" s="391">
        <v>1</v>
      </c>
      <c r="C917" s="347" t="s">
        <v>658</v>
      </c>
      <c r="D917" s="347"/>
      <c r="E917" s="347"/>
      <c r="F917" s="347"/>
      <c r="G917" s="347"/>
      <c r="H917" s="347"/>
      <c r="I917" s="347"/>
      <c r="J917" s="348" t="s">
        <v>709</v>
      </c>
      <c r="K917" s="349"/>
      <c r="L917" s="349"/>
      <c r="M917" s="349"/>
      <c r="N917" s="349"/>
      <c r="O917" s="349"/>
      <c r="P917" s="350" t="s">
        <v>708</v>
      </c>
      <c r="Q917" s="350"/>
      <c r="R917" s="350"/>
      <c r="S917" s="350"/>
      <c r="T917" s="350"/>
      <c r="U917" s="350"/>
      <c r="V917" s="350"/>
      <c r="W917" s="350"/>
      <c r="X917" s="350"/>
      <c r="Y917" s="351">
        <v>94.5</v>
      </c>
      <c r="Z917" s="352"/>
      <c r="AA917" s="352"/>
      <c r="AB917" s="353"/>
      <c r="AC917" s="354" t="s">
        <v>501</v>
      </c>
      <c r="AD917" s="354"/>
      <c r="AE917" s="354"/>
      <c r="AF917" s="354"/>
      <c r="AG917" s="354"/>
      <c r="AH917" s="355">
        <v>1</v>
      </c>
      <c r="AI917" s="356"/>
      <c r="AJ917" s="356"/>
      <c r="AK917" s="356"/>
      <c r="AL917" s="357" t="s">
        <v>773</v>
      </c>
      <c r="AM917" s="358"/>
      <c r="AN917" s="358"/>
      <c r="AO917" s="359"/>
      <c r="AP917" s="374" t="s">
        <v>781</v>
      </c>
      <c r="AQ917" s="375"/>
      <c r="AR917" s="375"/>
      <c r="AS917" s="375"/>
      <c r="AT917" s="375"/>
      <c r="AU917" s="375"/>
      <c r="AV917" s="375"/>
      <c r="AW917" s="375"/>
      <c r="AX917" s="376"/>
    </row>
    <row r="918" spans="1:50" ht="50.1" customHeight="1" x14ac:dyDescent="0.15">
      <c r="A918" s="391">
        <v>16</v>
      </c>
      <c r="B918" s="391">
        <v>1</v>
      </c>
      <c r="C918" s="347" t="s">
        <v>658</v>
      </c>
      <c r="D918" s="347"/>
      <c r="E918" s="347"/>
      <c r="F918" s="347"/>
      <c r="G918" s="347"/>
      <c r="H918" s="347"/>
      <c r="I918" s="347"/>
      <c r="J918" s="348" t="s">
        <v>709</v>
      </c>
      <c r="K918" s="349"/>
      <c r="L918" s="349"/>
      <c r="M918" s="349"/>
      <c r="N918" s="349"/>
      <c r="O918" s="349"/>
      <c r="P918" s="350" t="s">
        <v>698</v>
      </c>
      <c r="Q918" s="350"/>
      <c r="R918" s="350"/>
      <c r="S918" s="350"/>
      <c r="T918" s="350"/>
      <c r="U918" s="350"/>
      <c r="V918" s="350"/>
      <c r="W918" s="350"/>
      <c r="X918" s="350"/>
      <c r="Y918" s="351">
        <v>69.8</v>
      </c>
      <c r="Z918" s="352"/>
      <c r="AA918" s="352"/>
      <c r="AB918" s="353"/>
      <c r="AC918" s="354" t="s">
        <v>501</v>
      </c>
      <c r="AD918" s="354"/>
      <c r="AE918" s="354"/>
      <c r="AF918" s="354"/>
      <c r="AG918" s="354"/>
      <c r="AH918" s="355">
        <v>1</v>
      </c>
      <c r="AI918" s="356"/>
      <c r="AJ918" s="356"/>
      <c r="AK918" s="356"/>
      <c r="AL918" s="357" t="s">
        <v>773</v>
      </c>
      <c r="AM918" s="358"/>
      <c r="AN918" s="358"/>
      <c r="AO918" s="359"/>
      <c r="AP918" s="374" t="s">
        <v>786</v>
      </c>
      <c r="AQ918" s="375"/>
      <c r="AR918" s="375"/>
      <c r="AS918" s="375"/>
      <c r="AT918" s="375"/>
      <c r="AU918" s="375"/>
      <c r="AV918" s="375"/>
      <c r="AW918" s="375"/>
      <c r="AX918" s="376"/>
    </row>
    <row r="919" spans="1:50" s="16" customFormat="1" ht="30" customHeight="1" x14ac:dyDescent="0.15">
      <c r="A919" s="391">
        <v>17</v>
      </c>
      <c r="B919" s="391">
        <v>1</v>
      </c>
      <c r="C919" s="347" t="s">
        <v>659</v>
      </c>
      <c r="D919" s="347"/>
      <c r="E919" s="347"/>
      <c r="F919" s="347"/>
      <c r="G919" s="347"/>
      <c r="H919" s="347"/>
      <c r="I919" s="347"/>
      <c r="J919" s="348" t="s">
        <v>711</v>
      </c>
      <c r="K919" s="349"/>
      <c r="L919" s="349"/>
      <c r="M919" s="349"/>
      <c r="N919" s="349"/>
      <c r="O919" s="349"/>
      <c r="P919" s="362" t="s">
        <v>660</v>
      </c>
      <c r="Q919" s="350"/>
      <c r="R919" s="350"/>
      <c r="S919" s="350"/>
      <c r="T919" s="350"/>
      <c r="U919" s="350"/>
      <c r="V919" s="350"/>
      <c r="W919" s="350"/>
      <c r="X919" s="350"/>
      <c r="Y919" s="351">
        <v>267</v>
      </c>
      <c r="Z919" s="352"/>
      <c r="AA919" s="352"/>
      <c r="AB919" s="353"/>
      <c r="AC919" s="354"/>
      <c r="AD919" s="354"/>
      <c r="AE919" s="354"/>
      <c r="AF919" s="354"/>
      <c r="AG919" s="354"/>
      <c r="AH919" s="355" t="s">
        <v>781</v>
      </c>
      <c r="AI919" s="356"/>
      <c r="AJ919" s="356"/>
      <c r="AK919" s="356"/>
      <c r="AL919" s="357" t="s">
        <v>790</v>
      </c>
      <c r="AM919" s="358"/>
      <c r="AN919" s="358"/>
      <c r="AO919" s="359"/>
      <c r="AP919" s="374" t="s">
        <v>781</v>
      </c>
      <c r="AQ919" s="375"/>
      <c r="AR919" s="375"/>
      <c r="AS919" s="375"/>
      <c r="AT919" s="375"/>
      <c r="AU919" s="375"/>
      <c r="AV919" s="375"/>
      <c r="AW919" s="375"/>
      <c r="AX919" s="376"/>
    </row>
    <row r="920" spans="1:50" ht="50.1" customHeight="1" x14ac:dyDescent="0.15">
      <c r="A920" s="391">
        <v>18</v>
      </c>
      <c r="B920" s="391">
        <v>1</v>
      </c>
      <c r="C920" s="347" t="s">
        <v>659</v>
      </c>
      <c r="D920" s="347"/>
      <c r="E920" s="347"/>
      <c r="F920" s="347"/>
      <c r="G920" s="347"/>
      <c r="H920" s="347"/>
      <c r="I920" s="347"/>
      <c r="J920" s="348" t="s">
        <v>711</v>
      </c>
      <c r="K920" s="349"/>
      <c r="L920" s="349"/>
      <c r="M920" s="349"/>
      <c r="N920" s="349"/>
      <c r="O920" s="349"/>
      <c r="P920" s="350" t="s">
        <v>710</v>
      </c>
      <c r="Q920" s="350"/>
      <c r="R920" s="350"/>
      <c r="S920" s="350"/>
      <c r="T920" s="350"/>
      <c r="U920" s="350"/>
      <c r="V920" s="350"/>
      <c r="W920" s="350"/>
      <c r="X920" s="350"/>
      <c r="Y920" s="351">
        <v>96.8</v>
      </c>
      <c r="Z920" s="352"/>
      <c r="AA920" s="352"/>
      <c r="AB920" s="353"/>
      <c r="AC920" s="354" t="s">
        <v>501</v>
      </c>
      <c r="AD920" s="354"/>
      <c r="AE920" s="354"/>
      <c r="AF920" s="354"/>
      <c r="AG920" s="354"/>
      <c r="AH920" s="355">
        <v>1</v>
      </c>
      <c r="AI920" s="356"/>
      <c r="AJ920" s="356"/>
      <c r="AK920" s="356"/>
      <c r="AL920" s="357" t="s">
        <v>773</v>
      </c>
      <c r="AM920" s="358"/>
      <c r="AN920" s="358"/>
      <c r="AO920" s="359"/>
      <c r="AP920" s="374" t="s">
        <v>782</v>
      </c>
      <c r="AQ920" s="375"/>
      <c r="AR920" s="375"/>
      <c r="AS920" s="375"/>
      <c r="AT920" s="375"/>
      <c r="AU920" s="375"/>
      <c r="AV920" s="375"/>
      <c r="AW920" s="375"/>
      <c r="AX920" s="376"/>
    </row>
    <row r="921" spans="1:50" ht="90" customHeight="1" x14ac:dyDescent="0.15">
      <c r="A921" s="391">
        <v>19</v>
      </c>
      <c r="B921" s="391">
        <v>1</v>
      </c>
      <c r="C921" s="347" t="s">
        <v>659</v>
      </c>
      <c r="D921" s="347"/>
      <c r="E921" s="347"/>
      <c r="F921" s="347"/>
      <c r="G921" s="347"/>
      <c r="H921" s="347"/>
      <c r="I921" s="347"/>
      <c r="J921" s="348" t="s">
        <v>711</v>
      </c>
      <c r="K921" s="349"/>
      <c r="L921" s="349"/>
      <c r="M921" s="349"/>
      <c r="N921" s="349"/>
      <c r="O921" s="349"/>
      <c r="P921" s="362" t="s">
        <v>775</v>
      </c>
      <c r="Q921" s="350"/>
      <c r="R921" s="350"/>
      <c r="S921" s="350"/>
      <c r="T921" s="350"/>
      <c r="U921" s="350"/>
      <c r="V921" s="350"/>
      <c r="W921" s="350"/>
      <c r="X921" s="350"/>
      <c r="Y921" s="351">
        <v>55.5</v>
      </c>
      <c r="Z921" s="352"/>
      <c r="AA921" s="352"/>
      <c r="AB921" s="353"/>
      <c r="AC921" s="354" t="s">
        <v>501</v>
      </c>
      <c r="AD921" s="354"/>
      <c r="AE921" s="354"/>
      <c r="AF921" s="354"/>
      <c r="AG921" s="354"/>
      <c r="AH921" s="355">
        <v>5</v>
      </c>
      <c r="AI921" s="356"/>
      <c r="AJ921" s="356"/>
      <c r="AK921" s="356"/>
      <c r="AL921" s="357" t="s">
        <v>773</v>
      </c>
      <c r="AM921" s="358"/>
      <c r="AN921" s="358"/>
      <c r="AO921" s="359"/>
      <c r="AP921" s="374" t="s">
        <v>782</v>
      </c>
      <c r="AQ921" s="375"/>
      <c r="AR921" s="375"/>
      <c r="AS921" s="375"/>
      <c r="AT921" s="375"/>
      <c r="AU921" s="375"/>
      <c r="AV921" s="375"/>
      <c r="AW921" s="375"/>
      <c r="AX921" s="376"/>
    </row>
    <row r="922" spans="1:50" ht="30" customHeight="1" x14ac:dyDescent="0.15">
      <c r="A922" s="391">
        <v>20</v>
      </c>
      <c r="B922" s="391">
        <v>1</v>
      </c>
      <c r="C922" s="347" t="s">
        <v>652</v>
      </c>
      <c r="D922" s="347"/>
      <c r="E922" s="347"/>
      <c r="F922" s="347"/>
      <c r="G922" s="347"/>
      <c r="H922" s="347"/>
      <c r="I922" s="347"/>
      <c r="J922" s="348" t="s">
        <v>712</v>
      </c>
      <c r="K922" s="349"/>
      <c r="L922" s="349"/>
      <c r="M922" s="349"/>
      <c r="N922" s="349"/>
      <c r="O922" s="349"/>
      <c r="P922" s="362" t="s">
        <v>660</v>
      </c>
      <c r="Q922" s="350"/>
      <c r="R922" s="350"/>
      <c r="S922" s="350"/>
      <c r="T922" s="350"/>
      <c r="U922" s="350"/>
      <c r="V922" s="350"/>
      <c r="W922" s="350"/>
      <c r="X922" s="350"/>
      <c r="Y922" s="351">
        <v>219.7</v>
      </c>
      <c r="Z922" s="352"/>
      <c r="AA922" s="352"/>
      <c r="AB922" s="353"/>
      <c r="AC922" s="354"/>
      <c r="AD922" s="354"/>
      <c r="AE922" s="354"/>
      <c r="AF922" s="354"/>
      <c r="AG922" s="354"/>
      <c r="AH922" s="355" t="s">
        <v>790</v>
      </c>
      <c r="AI922" s="356"/>
      <c r="AJ922" s="356"/>
      <c r="AK922" s="356"/>
      <c r="AL922" s="357" t="s">
        <v>790</v>
      </c>
      <c r="AM922" s="358"/>
      <c r="AN922" s="358"/>
      <c r="AO922" s="359"/>
      <c r="AP922" s="374" t="s">
        <v>781</v>
      </c>
      <c r="AQ922" s="375"/>
      <c r="AR922" s="375"/>
      <c r="AS922" s="375"/>
      <c r="AT922" s="375"/>
      <c r="AU922" s="375"/>
      <c r="AV922" s="375"/>
      <c r="AW922" s="375"/>
      <c r="AX922" s="376"/>
    </row>
    <row r="923" spans="1:50" ht="60" customHeight="1" x14ac:dyDescent="0.15">
      <c r="A923" s="391">
        <v>21</v>
      </c>
      <c r="B923" s="391">
        <v>1</v>
      </c>
      <c r="C923" s="347" t="s">
        <v>652</v>
      </c>
      <c r="D923" s="347"/>
      <c r="E923" s="347"/>
      <c r="F923" s="347"/>
      <c r="G923" s="347"/>
      <c r="H923" s="347"/>
      <c r="I923" s="347"/>
      <c r="J923" s="348" t="s">
        <v>712</v>
      </c>
      <c r="K923" s="349"/>
      <c r="L923" s="349"/>
      <c r="M923" s="349"/>
      <c r="N923" s="349"/>
      <c r="O923" s="349"/>
      <c r="P923" s="350" t="s">
        <v>714</v>
      </c>
      <c r="Q923" s="350"/>
      <c r="R923" s="350"/>
      <c r="S923" s="350"/>
      <c r="T923" s="350"/>
      <c r="U923" s="350"/>
      <c r="V923" s="350"/>
      <c r="W923" s="350"/>
      <c r="X923" s="350"/>
      <c r="Y923" s="351">
        <v>103.6</v>
      </c>
      <c r="Z923" s="352"/>
      <c r="AA923" s="352"/>
      <c r="AB923" s="353"/>
      <c r="AC923" s="354" t="s">
        <v>501</v>
      </c>
      <c r="AD923" s="354"/>
      <c r="AE923" s="354"/>
      <c r="AF923" s="354"/>
      <c r="AG923" s="354"/>
      <c r="AH923" s="355">
        <v>1</v>
      </c>
      <c r="AI923" s="356"/>
      <c r="AJ923" s="356"/>
      <c r="AK923" s="356"/>
      <c r="AL923" s="357" t="s">
        <v>773</v>
      </c>
      <c r="AM923" s="358"/>
      <c r="AN923" s="358"/>
      <c r="AO923" s="359"/>
      <c r="AP923" s="374" t="s">
        <v>793</v>
      </c>
      <c r="AQ923" s="375"/>
      <c r="AR923" s="375"/>
      <c r="AS923" s="375"/>
      <c r="AT923" s="375"/>
      <c r="AU923" s="375"/>
      <c r="AV923" s="375"/>
      <c r="AW923" s="375"/>
      <c r="AX923" s="376"/>
    </row>
    <row r="924" spans="1:50" ht="50.1" customHeight="1" x14ac:dyDescent="0.15">
      <c r="A924" s="391">
        <v>22</v>
      </c>
      <c r="B924" s="391">
        <v>1</v>
      </c>
      <c r="C924" s="347" t="s">
        <v>652</v>
      </c>
      <c r="D924" s="347"/>
      <c r="E924" s="347"/>
      <c r="F924" s="347"/>
      <c r="G924" s="347"/>
      <c r="H924" s="347"/>
      <c r="I924" s="347"/>
      <c r="J924" s="348" t="s">
        <v>712</v>
      </c>
      <c r="K924" s="349"/>
      <c r="L924" s="349"/>
      <c r="M924" s="349"/>
      <c r="N924" s="349"/>
      <c r="O924" s="349"/>
      <c r="P924" s="350" t="s">
        <v>713</v>
      </c>
      <c r="Q924" s="350"/>
      <c r="R924" s="350"/>
      <c r="S924" s="350"/>
      <c r="T924" s="350"/>
      <c r="U924" s="350"/>
      <c r="V924" s="350"/>
      <c r="W924" s="350"/>
      <c r="X924" s="350"/>
      <c r="Y924" s="351">
        <v>57</v>
      </c>
      <c r="Z924" s="352"/>
      <c r="AA924" s="352"/>
      <c r="AB924" s="353"/>
      <c r="AC924" s="354" t="s">
        <v>501</v>
      </c>
      <c r="AD924" s="354"/>
      <c r="AE924" s="354"/>
      <c r="AF924" s="354"/>
      <c r="AG924" s="354"/>
      <c r="AH924" s="355">
        <v>1</v>
      </c>
      <c r="AI924" s="356"/>
      <c r="AJ924" s="356"/>
      <c r="AK924" s="356"/>
      <c r="AL924" s="357" t="s">
        <v>773</v>
      </c>
      <c r="AM924" s="358"/>
      <c r="AN924" s="358"/>
      <c r="AO924" s="359"/>
      <c r="AP924" s="374" t="s">
        <v>794</v>
      </c>
      <c r="AQ924" s="375"/>
      <c r="AR924" s="375"/>
      <c r="AS924" s="375"/>
      <c r="AT924" s="375"/>
      <c r="AU924" s="375"/>
      <c r="AV924" s="375"/>
      <c r="AW924" s="375"/>
      <c r="AX924" s="376"/>
    </row>
    <row r="925" spans="1:50" ht="30" customHeight="1" x14ac:dyDescent="0.15">
      <c r="A925" s="391">
        <v>23</v>
      </c>
      <c r="B925" s="391">
        <v>1</v>
      </c>
      <c r="C925" s="347" t="s">
        <v>653</v>
      </c>
      <c r="D925" s="347"/>
      <c r="E925" s="347"/>
      <c r="F925" s="347"/>
      <c r="G925" s="347"/>
      <c r="H925" s="347"/>
      <c r="I925" s="347"/>
      <c r="J925" s="348">
        <v>4120905002554</v>
      </c>
      <c r="K925" s="349"/>
      <c r="L925" s="349"/>
      <c r="M925" s="349"/>
      <c r="N925" s="349"/>
      <c r="O925" s="349"/>
      <c r="P925" s="362" t="s">
        <v>660</v>
      </c>
      <c r="Q925" s="350"/>
      <c r="R925" s="350"/>
      <c r="S925" s="350"/>
      <c r="T925" s="350"/>
      <c r="U925" s="350"/>
      <c r="V925" s="350"/>
      <c r="W925" s="350"/>
      <c r="X925" s="350"/>
      <c r="Y925" s="351">
        <v>213.3</v>
      </c>
      <c r="Z925" s="352"/>
      <c r="AA925" s="352"/>
      <c r="AB925" s="353"/>
      <c r="AC925" s="354"/>
      <c r="AD925" s="354"/>
      <c r="AE925" s="354"/>
      <c r="AF925" s="354"/>
      <c r="AG925" s="354"/>
      <c r="AH925" s="355" t="s">
        <v>781</v>
      </c>
      <c r="AI925" s="356"/>
      <c r="AJ925" s="356"/>
      <c r="AK925" s="356"/>
      <c r="AL925" s="357" t="s">
        <v>781</v>
      </c>
      <c r="AM925" s="358"/>
      <c r="AN925" s="358"/>
      <c r="AO925" s="359"/>
      <c r="AP925" s="374" t="s">
        <v>786</v>
      </c>
      <c r="AQ925" s="375"/>
      <c r="AR925" s="375"/>
      <c r="AS925" s="375"/>
      <c r="AT925" s="375"/>
      <c r="AU925" s="375"/>
      <c r="AV925" s="375"/>
      <c r="AW925" s="375"/>
      <c r="AX925" s="376"/>
    </row>
    <row r="926" spans="1:50" ht="60" customHeight="1" x14ac:dyDescent="0.15">
      <c r="A926" s="391">
        <v>24</v>
      </c>
      <c r="B926" s="391">
        <v>1</v>
      </c>
      <c r="C926" s="347" t="s">
        <v>653</v>
      </c>
      <c r="D926" s="347"/>
      <c r="E926" s="347"/>
      <c r="F926" s="347"/>
      <c r="G926" s="347"/>
      <c r="H926" s="347"/>
      <c r="I926" s="347"/>
      <c r="J926" s="348" t="s">
        <v>717</v>
      </c>
      <c r="K926" s="349"/>
      <c r="L926" s="349"/>
      <c r="M926" s="349"/>
      <c r="N926" s="349"/>
      <c r="O926" s="349"/>
      <c r="P926" s="350" t="s">
        <v>715</v>
      </c>
      <c r="Q926" s="350"/>
      <c r="R926" s="350"/>
      <c r="S926" s="350"/>
      <c r="T926" s="350"/>
      <c r="U926" s="350"/>
      <c r="V926" s="350"/>
      <c r="W926" s="350"/>
      <c r="X926" s="350"/>
      <c r="Y926" s="351">
        <v>30</v>
      </c>
      <c r="Z926" s="352"/>
      <c r="AA926" s="352"/>
      <c r="AB926" s="353"/>
      <c r="AC926" s="354" t="s">
        <v>501</v>
      </c>
      <c r="AD926" s="354"/>
      <c r="AE926" s="354"/>
      <c r="AF926" s="354"/>
      <c r="AG926" s="354"/>
      <c r="AH926" s="355">
        <v>1</v>
      </c>
      <c r="AI926" s="356"/>
      <c r="AJ926" s="356"/>
      <c r="AK926" s="356"/>
      <c r="AL926" s="357" t="s">
        <v>773</v>
      </c>
      <c r="AM926" s="358"/>
      <c r="AN926" s="358"/>
      <c r="AO926" s="359"/>
      <c r="AP926" s="374" t="s">
        <v>785</v>
      </c>
      <c r="AQ926" s="375"/>
      <c r="AR926" s="375"/>
      <c r="AS926" s="375"/>
      <c r="AT926" s="375"/>
      <c r="AU926" s="375"/>
      <c r="AV926" s="375"/>
      <c r="AW926" s="375"/>
      <c r="AX926" s="376"/>
    </row>
    <row r="927" spans="1:50" ht="30" customHeight="1" x14ac:dyDescent="0.15">
      <c r="A927" s="391">
        <v>25</v>
      </c>
      <c r="B927" s="391">
        <v>1</v>
      </c>
      <c r="C927" s="347" t="s">
        <v>653</v>
      </c>
      <c r="D927" s="347"/>
      <c r="E927" s="347"/>
      <c r="F927" s="347"/>
      <c r="G927" s="347"/>
      <c r="H927" s="347"/>
      <c r="I927" s="347"/>
      <c r="J927" s="348" t="s">
        <v>717</v>
      </c>
      <c r="K927" s="349"/>
      <c r="L927" s="349"/>
      <c r="M927" s="349"/>
      <c r="N927" s="349"/>
      <c r="O927" s="349"/>
      <c r="P927" s="350" t="s">
        <v>716</v>
      </c>
      <c r="Q927" s="350"/>
      <c r="R927" s="350"/>
      <c r="S927" s="350"/>
      <c r="T927" s="350"/>
      <c r="U927" s="350"/>
      <c r="V927" s="350"/>
      <c r="W927" s="350"/>
      <c r="X927" s="350"/>
      <c r="Y927" s="351">
        <v>33.700000000000003</v>
      </c>
      <c r="Z927" s="352"/>
      <c r="AA927" s="352"/>
      <c r="AB927" s="353"/>
      <c r="AC927" s="354" t="s">
        <v>501</v>
      </c>
      <c r="AD927" s="354"/>
      <c r="AE927" s="354"/>
      <c r="AF927" s="354"/>
      <c r="AG927" s="354"/>
      <c r="AH927" s="355">
        <v>1</v>
      </c>
      <c r="AI927" s="356"/>
      <c r="AJ927" s="356"/>
      <c r="AK927" s="356"/>
      <c r="AL927" s="357" t="s">
        <v>773</v>
      </c>
      <c r="AM927" s="358"/>
      <c r="AN927" s="358"/>
      <c r="AO927" s="359"/>
      <c r="AP927" s="374" t="s">
        <v>781</v>
      </c>
      <c r="AQ927" s="375"/>
      <c r="AR927" s="375"/>
      <c r="AS927" s="375"/>
      <c r="AT927" s="375"/>
      <c r="AU927" s="375"/>
      <c r="AV927" s="375"/>
      <c r="AW927" s="375"/>
      <c r="AX927" s="376"/>
    </row>
    <row r="928" spans="1:50" ht="30" customHeight="1" x14ac:dyDescent="0.15">
      <c r="A928" s="391">
        <v>26</v>
      </c>
      <c r="B928" s="391">
        <v>1</v>
      </c>
      <c r="C928" s="377" t="s">
        <v>654</v>
      </c>
      <c r="D928" s="378"/>
      <c r="E928" s="378"/>
      <c r="F928" s="378"/>
      <c r="G928" s="378"/>
      <c r="H928" s="378"/>
      <c r="I928" s="379"/>
      <c r="J928" s="348" t="s">
        <v>719</v>
      </c>
      <c r="K928" s="349"/>
      <c r="L928" s="349"/>
      <c r="M928" s="349"/>
      <c r="N928" s="349"/>
      <c r="O928" s="349"/>
      <c r="P928" s="350" t="s">
        <v>718</v>
      </c>
      <c r="Q928" s="350"/>
      <c r="R928" s="350"/>
      <c r="S928" s="350"/>
      <c r="T928" s="350"/>
      <c r="U928" s="350"/>
      <c r="V928" s="350"/>
      <c r="W928" s="350"/>
      <c r="X928" s="350"/>
      <c r="Y928" s="351">
        <v>148.6</v>
      </c>
      <c r="Z928" s="352"/>
      <c r="AA928" s="352"/>
      <c r="AB928" s="353"/>
      <c r="AC928" s="354" t="s">
        <v>501</v>
      </c>
      <c r="AD928" s="354"/>
      <c r="AE928" s="354"/>
      <c r="AF928" s="354"/>
      <c r="AG928" s="354"/>
      <c r="AH928" s="355">
        <v>1</v>
      </c>
      <c r="AI928" s="356"/>
      <c r="AJ928" s="356"/>
      <c r="AK928" s="356"/>
      <c r="AL928" s="357" t="s">
        <v>773</v>
      </c>
      <c r="AM928" s="358"/>
      <c r="AN928" s="358"/>
      <c r="AO928" s="359"/>
      <c r="AP928" s="374" t="s">
        <v>793</v>
      </c>
      <c r="AQ928" s="375"/>
      <c r="AR928" s="375"/>
      <c r="AS928" s="375"/>
      <c r="AT928" s="375"/>
      <c r="AU928" s="375"/>
      <c r="AV928" s="375"/>
      <c r="AW928" s="375"/>
      <c r="AX928" s="376"/>
    </row>
    <row r="929" spans="1:50" ht="30" hidden="1" customHeight="1" x14ac:dyDescent="0.15">
      <c r="A929" s="391">
        <v>27</v>
      </c>
      <c r="B929" s="391">
        <v>1</v>
      </c>
      <c r="C929" s="377"/>
      <c r="D929" s="378"/>
      <c r="E929" s="378"/>
      <c r="F929" s="378"/>
      <c r="G929" s="378"/>
      <c r="H929" s="378"/>
      <c r="I929" s="379"/>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1">
        <v>28</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1">
        <v>29</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1">
        <v>30</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91">
        <v>1</v>
      </c>
      <c r="B936" s="39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1">
        <v>2</v>
      </c>
      <c r="B937" s="39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1">
        <v>3</v>
      </c>
      <c r="B938" s="391">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1">
        <v>4</v>
      </c>
      <c r="B939" s="39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1">
        <v>5</v>
      </c>
      <c r="B940" s="39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1">
        <v>6</v>
      </c>
      <c r="B941" s="39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1">
        <v>7</v>
      </c>
      <c r="B942" s="39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1">
        <v>8</v>
      </c>
      <c r="B943" s="39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1">
        <v>9</v>
      </c>
      <c r="B944" s="39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1">
        <v>10</v>
      </c>
      <c r="B945" s="39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1">
        <v>11</v>
      </c>
      <c r="B946" s="3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1">
        <v>12</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1">
        <v>13</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1">
        <v>14</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1">
        <v>15</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1">
        <v>16</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1">
        <v>17</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1">
        <v>18</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1">
        <v>19</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1">
        <v>20</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1">
        <v>21</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1">
        <v>22</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1">
        <v>23</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1">
        <v>24</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25</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26</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1">
        <v>27</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1">
        <v>28</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1">
        <v>29</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1">
        <v>30</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1">
        <v>1</v>
      </c>
      <c r="B969" s="39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1">
        <v>2</v>
      </c>
      <c r="B970" s="3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1">
        <v>3</v>
      </c>
      <c r="B971" s="39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1">
        <v>4</v>
      </c>
      <c r="B972" s="39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1">
        <v>5</v>
      </c>
      <c r="B973" s="39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1">
        <v>6</v>
      </c>
      <c r="B974" s="3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1">
        <v>7</v>
      </c>
      <c r="B975" s="3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1">
        <v>8</v>
      </c>
      <c r="B976" s="3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1">
        <v>9</v>
      </c>
      <c r="B977" s="3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1">
        <v>10</v>
      </c>
      <c r="B978" s="3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1">
        <v>11</v>
      </c>
      <c r="B979" s="3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1">
        <v>12</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1">
        <v>13</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1">
        <v>14</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1">
        <v>15</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1">
        <v>16</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1">
        <v>17</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1">
        <v>18</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19</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20</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21</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22</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23</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24</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25</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26</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27</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28</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29</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1">
        <v>30</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1">
        <v>1</v>
      </c>
      <c r="B1002" s="39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1">
        <v>2</v>
      </c>
      <c r="B1003" s="3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1">
        <v>3</v>
      </c>
      <c r="B1004" s="39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1">
        <v>4</v>
      </c>
      <c r="B1005" s="39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1">
        <v>5</v>
      </c>
      <c r="B1006" s="39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1">
        <v>6</v>
      </c>
      <c r="B1007" s="3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1">
        <v>7</v>
      </c>
      <c r="B1008" s="3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1">
        <v>8</v>
      </c>
      <c r="B1009" s="3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1">
        <v>9</v>
      </c>
      <c r="B1010" s="3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1">
        <v>10</v>
      </c>
      <c r="B1011" s="3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1">
        <v>11</v>
      </c>
      <c r="B1012" s="3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1">
        <v>12</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1">
        <v>13</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1">
        <v>14</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1">
        <v>15</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1">
        <v>16</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1">
        <v>17</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1">
        <v>18</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1">
        <v>19</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20</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21</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22</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23</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24</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25</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26</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27</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28</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29</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1">
        <v>30</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1">
        <v>1</v>
      </c>
      <c r="B1035" s="3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1">
        <v>2</v>
      </c>
      <c r="B1036" s="3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1">
        <v>3</v>
      </c>
      <c r="B1037" s="39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1">
        <v>4</v>
      </c>
      <c r="B1038" s="39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1">
        <v>5</v>
      </c>
      <c r="B1039" s="3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1">
        <v>6</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1">
        <v>7</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1">
        <v>8</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1">
        <v>9</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1">
        <v>10</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1">
        <v>11</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12</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13</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14</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15</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16</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1">
        <v>17</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1">
        <v>18</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19</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20</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21</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22</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23</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24</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25</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26</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27</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28</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29</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30</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1">
        <v>1</v>
      </c>
      <c r="B1068" s="3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1">
        <v>2</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3</v>
      </c>
      <c r="B1070" s="39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1">
        <v>4</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5</v>
      </c>
      <c r="B1072" s="3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6</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7</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8</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9</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10</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11</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12</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13</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14</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15</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16</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1">
        <v>17</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1">
        <v>18</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19</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20</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21</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22</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23</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24</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25</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26</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27</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28</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29</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30</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5" t="s">
        <v>451</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49" t="s">
        <v>385</v>
      </c>
      <c r="D1101" s="398"/>
      <c r="E1101" s="149" t="s">
        <v>384</v>
      </c>
      <c r="F1101" s="398"/>
      <c r="G1101" s="398"/>
      <c r="H1101" s="398"/>
      <c r="I1101" s="398"/>
      <c r="J1101" s="149" t="s">
        <v>419</v>
      </c>
      <c r="K1101" s="149"/>
      <c r="L1101" s="149"/>
      <c r="M1101" s="149"/>
      <c r="N1101" s="149"/>
      <c r="O1101" s="149"/>
      <c r="P1101" s="367" t="s">
        <v>27</v>
      </c>
      <c r="Q1101" s="367"/>
      <c r="R1101" s="367"/>
      <c r="S1101" s="367"/>
      <c r="T1101" s="367"/>
      <c r="U1101" s="367"/>
      <c r="V1101" s="367"/>
      <c r="W1101" s="367"/>
      <c r="X1101" s="367"/>
      <c r="Y1101" s="149" t="s">
        <v>421</v>
      </c>
      <c r="Z1101" s="398"/>
      <c r="AA1101" s="398"/>
      <c r="AB1101" s="398"/>
      <c r="AC1101" s="149" t="s">
        <v>367</v>
      </c>
      <c r="AD1101" s="149"/>
      <c r="AE1101" s="149"/>
      <c r="AF1101" s="149"/>
      <c r="AG1101" s="149"/>
      <c r="AH1101" s="367" t="s">
        <v>380</v>
      </c>
      <c r="AI1101" s="368"/>
      <c r="AJ1101" s="368"/>
      <c r="AK1101" s="368"/>
      <c r="AL1101" s="368" t="s">
        <v>21</v>
      </c>
      <c r="AM1101" s="368"/>
      <c r="AN1101" s="368"/>
      <c r="AO1101" s="399"/>
      <c r="AP1101" s="370" t="s">
        <v>452</v>
      </c>
      <c r="AQ1101" s="370"/>
      <c r="AR1101" s="370"/>
      <c r="AS1101" s="370"/>
      <c r="AT1101" s="370"/>
      <c r="AU1101" s="370"/>
      <c r="AV1101" s="370"/>
      <c r="AW1101" s="370"/>
      <c r="AX1101" s="370"/>
    </row>
    <row r="1102" spans="1:50" ht="30" customHeight="1" x14ac:dyDescent="0.15">
      <c r="A1102" s="391">
        <v>1</v>
      </c>
      <c r="B1102" s="391">
        <v>1</v>
      </c>
      <c r="C1102" s="389"/>
      <c r="D1102" s="389"/>
      <c r="E1102" s="147" t="s">
        <v>778</v>
      </c>
      <c r="F1102" s="390"/>
      <c r="G1102" s="390"/>
      <c r="H1102" s="390"/>
      <c r="I1102" s="390"/>
      <c r="J1102" s="348" t="s">
        <v>779</v>
      </c>
      <c r="K1102" s="349"/>
      <c r="L1102" s="349"/>
      <c r="M1102" s="349"/>
      <c r="N1102" s="349"/>
      <c r="O1102" s="349"/>
      <c r="P1102" s="362" t="s">
        <v>778</v>
      </c>
      <c r="Q1102" s="350"/>
      <c r="R1102" s="350"/>
      <c r="S1102" s="350"/>
      <c r="T1102" s="350"/>
      <c r="U1102" s="350"/>
      <c r="V1102" s="350"/>
      <c r="W1102" s="350"/>
      <c r="X1102" s="350"/>
      <c r="Y1102" s="351" t="s">
        <v>780</v>
      </c>
      <c r="Z1102" s="352"/>
      <c r="AA1102" s="352"/>
      <c r="AB1102" s="353"/>
      <c r="AC1102" s="354"/>
      <c r="AD1102" s="354"/>
      <c r="AE1102" s="354"/>
      <c r="AF1102" s="354"/>
      <c r="AG1102" s="354"/>
      <c r="AH1102" s="355" t="s">
        <v>780</v>
      </c>
      <c r="AI1102" s="356"/>
      <c r="AJ1102" s="356"/>
      <c r="AK1102" s="356"/>
      <c r="AL1102" s="357" t="s">
        <v>780</v>
      </c>
      <c r="AM1102" s="358"/>
      <c r="AN1102" s="358"/>
      <c r="AO1102" s="359"/>
      <c r="AP1102" s="360" t="s">
        <v>778</v>
      </c>
      <c r="AQ1102" s="360"/>
      <c r="AR1102" s="360"/>
      <c r="AS1102" s="360"/>
      <c r="AT1102" s="360"/>
      <c r="AU1102" s="360"/>
      <c r="AV1102" s="360"/>
      <c r="AW1102" s="360"/>
      <c r="AX1102" s="360"/>
    </row>
    <row r="1103" spans="1:50" ht="30" hidden="1" customHeight="1" x14ac:dyDescent="0.15">
      <c r="A1103" s="391">
        <v>2</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1">
        <v>3</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1">
        <v>4</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1">
        <v>5</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1">
        <v>6</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1">
        <v>7</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1">
        <v>8</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1">
        <v>9</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1">
        <v>10</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1">
        <v>11</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12</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13</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14</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15</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16</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17</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18</v>
      </c>
      <c r="B1119" s="391">
        <v>1</v>
      </c>
      <c r="C1119" s="389"/>
      <c r="D1119" s="389"/>
      <c r="E1119" s="147"/>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19</v>
      </c>
      <c r="B1120" s="391">
        <v>1</v>
      </c>
      <c r="C1120" s="389"/>
      <c r="D1120" s="389"/>
      <c r="E1120" s="390"/>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20</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21</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22</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23</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24</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25</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26</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27</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28</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29</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30</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1932C5D0-B9CE-4376-AAB4-E9A037C74E40}" scale="90" showPageBreaks="1" fitToPage="1" hiddenRows="1" view="pageBreakPreview" topLeftCell="A777">
      <selection activeCell="L785" sqref="L785:X785"/>
      <rowBreaks count="4" manualBreakCount="4">
        <brk id="43" max="16383" man="1"/>
        <brk id="699" max="16383" man="1"/>
        <brk id="718" max="16383" man="1"/>
        <brk id="735"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 guid="{66E4575A-124F-45E9-91A8-10162B9DB202}" scale="90" showPageBreaks="1" fitToPage="1" hiddenRows="1" view="pageBreakPreview" topLeftCell="A779">
      <selection activeCell="BH789" sqref="BH789"/>
      <rowBreaks count="4" manualBreakCount="4">
        <brk id="43" max="16383" man="1"/>
        <brk id="699" max="16383" man="1"/>
        <brk id="718" max="16383" man="1"/>
        <brk id="735" max="16383" man="1"/>
      </row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8" manualBreakCount="8">
    <brk id="43" max="49" man="1"/>
    <brk id="699" max="16383" man="1"/>
    <brk id="718" max="16383" man="1"/>
    <brk id="739" max="49" man="1"/>
    <brk id="832" max="49" man="1"/>
    <brk id="870" max="49" man="1"/>
    <brk id="912" max="49" man="1"/>
    <brk id="1102"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1932C5D0-B9CE-4376-AAB4-E9A037C74E40}" scale="115" hiddenColumns="1">
      <selection activeCell="L3" sqref="L3"/>
      <pageMargins left="0.7" right="0.7" top="0.75" bottom="0.75" header="0.3" footer="0.3"/>
      <pageSetup paperSize="9" orientation="portrait" r:id="rId1"/>
    </customSheetView>
    <customSheetView guid="{66E4575A-124F-45E9-91A8-10162B9DB202}"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472</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7"/>
      <c r="Z2" s="850"/>
      <c r="AA2" s="851"/>
      <c r="AB2" s="1051" t="s">
        <v>11</v>
      </c>
      <c r="AC2" s="1052"/>
      <c r="AD2" s="1053"/>
      <c r="AE2" s="1057" t="s">
        <v>555</v>
      </c>
      <c r="AF2" s="1057"/>
      <c r="AG2" s="1057"/>
      <c r="AH2" s="1057"/>
      <c r="AI2" s="1057" t="s">
        <v>552</v>
      </c>
      <c r="AJ2" s="1057"/>
      <c r="AK2" s="1057"/>
      <c r="AL2" s="1057"/>
      <c r="AM2" s="1057" t="s">
        <v>526</v>
      </c>
      <c r="AN2" s="1057"/>
      <c r="AO2" s="1057"/>
      <c r="AP2" s="578"/>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8"/>
      <c r="Z3" s="1049"/>
      <c r="AA3" s="1050"/>
      <c r="AB3" s="1054"/>
      <c r="AC3" s="1055"/>
      <c r="AD3" s="1056"/>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5"/>
      <c r="H4" s="1024"/>
      <c r="I4" s="1024"/>
      <c r="J4" s="1024"/>
      <c r="K4" s="1024"/>
      <c r="L4" s="1024"/>
      <c r="M4" s="1024"/>
      <c r="N4" s="1024"/>
      <c r="O4" s="1025"/>
      <c r="P4" s="105"/>
      <c r="Q4" s="1032"/>
      <c r="R4" s="1032"/>
      <c r="S4" s="1032"/>
      <c r="T4" s="1032"/>
      <c r="U4" s="1032"/>
      <c r="V4" s="1032"/>
      <c r="W4" s="1032"/>
      <c r="X4" s="1033"/>
      <c r="Y4" s="1042" t="s">
        <v>12</v>
      </c>
      <c r="Z4" s="1043"/>
      <c r="AA4" s="1044"/>
      <c r="AB4" s="479"/>
      <c r="AC4" s="1046"/>
      <c r="AD4" s="104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6"/>
      <c r="H5" s="1027"/>
      <c r="I5" s="1027"/>
      <c r="J5" s="1027"/>
      <c r="K5" s="1027"/>
      <c r="L5" s="1027"/>
      <c r="M5" s="1027"/>
      <c r="N5" s="1027"/>
      <c r="O5" s="1028"/>
      <c r="P5" s="1034"/>
      <c r="Q5" s="1034"/>
      <c r="R5" s="1034"/>
      <c r="S5" s="1034"/>
      <c r="T5" s="1034"/>
      <c r="U5" s="1034"/>
      <c r="V5" s="1034"/>
      <c r="W5" s="1034"/>
      <c r="X5" s="1035"/>
      <c r="Y5" s="433" t="s">
        <v>54</v>
      </c>
      <c r="Z5" s="1039"/>
      <c r="AA5" s="1040"/>
      <c r="AB5" s="541"/>
      <c r="AC5" s="1045"/>
      <c r="AD5" s="104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9"/>
      <c r="H6" s="1030"/>
      <c r="I6" s="1030"/>
      <c r="J6" s="1030"/>
      <c r="K6" s="1030"/>
      <c r="L6" s="1030"/>
      <c r="M6" s="1030"/>
      <c r="N6" s="1030"/>
      <c r="O6" s="1031"/>
      <c r="P6" s="1036"/>
      <c r="Q6" s="1036"/>
      <c r="R6" s="1036"/>
      <c r="S6" s="1036"/>
      <c r="T6" s="1036"/>
      <c r="U6" s="1036"/>
      <c r="V6" s="1036"/>
      <c r="W6" s="1036"/>
      <c r="X6" s="1037"/>
      <c r="Y6" s="1038" t="s">
        <v>13</v>
      </c>
      <c r="Z6" s="1039"/>
      <c r="AA6" s="1040"/>
      <c r="AB6" s="615" t="s">
        <v>301</v>
      </c>
      <c r="AC6" s="1041"/>
      <c r="AD6" s="104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472</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7"/>
      <c r="Z9" s="850"/>
      <c r="AA9" s="851"/>
      <c r="AB9" s="1051" t="s">
        <v>11</v>
      </c>
      <c r="AC9" s="1052"/>
      <c r="AD9" s="1053"/>
      <c r="AE9" s="1057" t="s">
        <v>556</v>
      </c>
      <c r="AF9" s="1057"/>
      <c r="AG9" s="1057"/>
      <c r="AH9" s="1057"/>
      <c r="AI9" s="1057" t="s">
        <v>552</v>
      </c>
      <c r="AJ9" s="1057"/>
      <c r="AK9" s="1057"/>
      <c r="AL9" s="1057"/>
      <c r="AM9" s="1057" t="s">
        <v>526</v>
      </c>
      <c r="AN9" s="1057"/>
      <c r="AO9" s="1057"/>
      <c r="AP9" s="578"/>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8"/>
      <c r="Z10" s="1049"/>
      <c r="AA10" s="1050"/>
      <c r="AB10" s="1054"/>
      <c r="AC10" s="1055"/>
      <c r="AD10" s="1056"/>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5"/>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79"/>
      <c r="AC11" s="1046"/>
      <c r="AD11" s="104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6"/>
      <c r="H12" s="1027"/>
      <c r="I12" s="1027"/>
      <c r="J12" s="1027"/>
      <c r="K12" s="1027"/>
      <c r="L12" s="1027"/>
      <c r="M12" s="1027"/>
      <c r="N12" s="1027"/>
      <c r="O12" s="1028"/>
      <c r="P12" s="1034"/>
      <c r="Q12" s="1034"/>
      <c r="R12" s="1034"/>
      <c r="S12" s="1034"/>
      <c r="T12" s="1034"/>
      <c r="U12" s="1034"/>
      <c r="V12" s="1034"/>
      <c r="W12" s="1034"/>
      <c r="X12" s="1035"/>
      <c r="Y12" s="433" t="s">
        <v>54</v>
      </c>
      <c r="Z12" s="1039"/>
      <c r="AA12" s="1040"/>
      <c r="AB12" s="541"/>
      <c r="AC12" s="1045"/>
      <c r="AD12" s="104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5" t="s">
        <v>301</v>
      </c>
      <c r="AC13" s="1041"/>
      <c r="AD13" s="104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472</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7"/>
      <c r="Z16" s="850"/>
      <c r="AA16" s="851"/>
      <c r="AB16" s="1051" t="s">
        <v>11</v>
      </c>
      <c r="AC16" s="1052"/>
      <c r="AD16" s="1053"/>
      <c r="AE16" s="1057" t="s">
        <v>555</v>
      </c>
      <c r="AF16" s="1057"/>
      <c r="AG16" s="1057"/>
      <c r="AH16" s="1057"/>
      <c r="AI16" s="1057" t="s">
        <v>553</v>
      </c>
      <c r="AJ16" s="1057"/>
      <c r="AK16" s="1057"/>
      <c r="AL16" s="1057"/>
      <c r="AM16" s="1057" t="s">
        <v>526</v>
      </c>
      <c r="AN16" s="1057"/>
      <c r="AO16" s="1057"/>
      <c r="AP16" s="578"/>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8"/>
      <c r="Z17" s="1049"/>
      <c r="AA17" s="1050"/>
      <c r="AB17" s="1054"/>
      <c r="AC17" s="1055"/>
      <c r="AD17" s="1056"/>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5"/>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79"/>
      <c r="AC18" s="1046"/>
      <c r="AD18" s="104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6"/>
      <c r="H19" s="1027"/>
      <c r="I19" s="1027"/>
      <c r="J19" s="1027"/>
      <c r="K19" s="1027"/>
      <c r="L19" s="1027"/>
      <c r="M19" s="1027"/>
      <c r="N19" s="1027"/>
      <c r="O19" s="1028"/>
      <c r="P19" s="1034"/>
      <c r="Q19" s="1034"/>
      <c r="R19" s="1034"/>
      <c r="S19" s="1034"/>
      <c r="T19" s="1034"/>
      <c r="U19" s="1034"/>
      <c r="V19" s="1034"/>
      <c r="W19" s="1034"/>
      <c r="X19" s="1035"/>
      <c r="Y19" s="433" t="s">
        <v>54</v>
      </c>
      <c r="Z19" s="1039"/>
      <c r="AA19" s="1040"/>
      <c r="AB19" s="541"/>
      <c r="AC19" s="1045"/>
      <c r="AD19" s="104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5" t="s">
        <v>301</v>
      </c>
      <c r="AC20" s="1041"/>
      <c r="AD20" s="104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472</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7"/>
      <c r="Z23" s="850"/>
      <c r="AA23" s="851"/>
      <c r="AB23" s="1051" t="s">
        <v>11</v>
      </c>
      <c r="AC23" s="1052"/>
      <c r="AD23" s="1053"/>
      <c r="AE23" s="1057" t="s">
        <v>557</v>
      </c>
      <c r="AF23" s="1057"/>
      <c r="AG23" s="1057"/>
      <c r="AH23" s="1057"/>
      <c r="AI23" s="1057" t="s">
        <v>552</v>
      </c>
      <c r="AJ23" s="1057"/>
      <c r="AK23" s="1057"/>
      <c r="AL23" s="1057"/>
      <c r="AM23" s="1057" t="s">
        <v>526</v>
      </c>
      <c r="AN23" s="1057"/>
      <c r="AO23" s="1057"/>
      <c r="AP23" s="578"/>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8"/>
      <c r="Z24" s="1049"/>
      <c r="AA24" s="1050"/>
      <c r="AB24" s="1054"/>
      <c r="AC24" s="1055"/>
      <c r="AD24" s="1056"/>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5"/>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79"/>
      <c r="AC25" s="1046"/>
      <c r="AD25" s="104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6"/>
      <c r="H26" s="1027"/>
      <c r="I26" s="1027"/>
      <c r="J26" s="1027"/>
      <c r="K26" s="1027"/>
      <c r="L26" s="1027"/>
      <c r="M26" s="1027"/>
      <c r="N26" s="1027"/>
      <c r="O26" s="1028"/>
      <c r="P26" s="1034"/>
      <c r="Q26" s="1034"/>
      <c r="R26" s="1034"/>
      <c r="S26" s="1034"/>
      <c r="T26" s="1034"/>
      <c r="U26" s="1034"/>
      <c r="V26" s="1034"/>
      <c r="W26" s="1034"/>
      <c r="X26" s="1035"/>
      <c r="Y26" s="433" t="s">
        <v>54</v>
      </c>
      <c r="Z26" s="1039"/>
      <c r="AA26" s="1040"/>
      <c r="AB26" s="541"/>
      <c r="AC26" s="1045"/>
      <c r="AD26" s="104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5" t="s">
        <v>301</v>
      </c>
      <c r="AC27" s="1041"/>
      <c r="AD27" s="104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472</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7"/>
      <c r="Z30" s="850"/>
      <c r="AA30" s="851"/>
      <c r="AB30" s="1051" t="s">
        <v>11</v>
      </c>
      <c r="AC30" s="1052"/>
      <c r="AD30" s="1053"/>
      <c r="AE30" s="1057" t="s">
        <v>555</v>
      </c>
      <c r="AF30" s="1057"/>
      <c r="AG30" s="1057"/>
      <c r="AH30" s="1057"/>
      <c r="AI30" s="1057" t="s">
        <v>552</v>
      </c>
      <c r="AJ30" s="1057"/>
      <c r="AK30" s="1057"/>
      <c r="AL30" s="1057"/>
      <c r="AM30" s="1057" t="s">
        <v>550</v>
      </c>
      <c r="AN30" s="1057"/>
      <c r="AO30" s="1057"/>
      <c r="AP30" s="578"/>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8"/>
      <c r="Z31" s="1049"/>
      <c r="AA31" s="1050"/>
      <c r="AB31" s="1054"/>
      <c r="AC31" s="1055"/>
      <c r="AD31" s="1056"/>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5"/>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79"/>
      <c r="AC32" s="1046"/>
      <c r="AD32" s="104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6"/>
      <c r="H33" s="1027"/>
      <c r="I33" s="1027"/>
      <c r="J33" s="1027"/>
      <c r="K33" s="1027"/>
      <c r="L33" s="1027"/>
      <c r="M33" s="1027"/>
      <c r="N33" s="1027"/>
      <c r="O33" s="1028"/>
      <c r="P33" s="1034"/>
      <c r="Q33" s="1034"/>
      <c r="R33" s="1034"/>
      <c r="S33" s="1034"/>
      <c r="T33" s="1034"/>
      <c r="U33" s="1034"/>
      <c r="V33" s="1034"/>
      <c r="W33" s="1034"/>
      <c r="X33" s="1035"/>
      <c r="Y33" s="433" t="s">
        <v>54</v>
      </c>
      <c r="Z33" s="1039"/>
      <c r="AA33" s="1040"/>
      <c r="AB33" s="541"/>
      <c r="AC33" s="1045"/>
      <c r="AD33" s="104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5" t="s">
        <v>301</v>
      </c>
      <c r="AC34" s="1041"/>
      <c r="AD34" s="104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472</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7"/>
      <c r="Z37" s="850"/>
      <c r="AA37" s="851"/>
      <c r="AB37" s="1051" t="s">
        <v>11</v>
      </c>
      <c r="AC37" s="1052"/>
      <c r="AD37" s="1053"/>
      <c r="AE37" s="1057" t="s">
        <v>557</v>
      </c>
      <c r="AF37" s="1057"/>
      <c r="AG37" s="1057"/>
      <c r="AH37" s="1057"/>
      <c r="AI37" s="1057" t="s">
        <v>554</v>
      </c>
      <c r="AJ37" s="1057"/>
      <c r="AK37" s="1057"/>
      <c r="AL37" s="1057"/>
      <c r="AM37" s="1057" t="s">
        <v>551</v>
      </c>
      <c r="AN37" s="1057"/>
      <c r="AO37" s="1057"/>
      <c r="AP37" s="578"/>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8"/>
      <c r="Z38" s="1049"/>
      <c r="AA38" s="1050"/>
      <c r="AB38" s="1054"/>
      <c r="AC38" s="1055"/>
      <c r="AD38" s="1056"/>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5"/>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79"/>
      <c r="AC39" s="1046"/>
      <c r="AD39" s="104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6"/>
      <c r="H40" s="1027"/>
      <c r="I40" s="1027"/>
      <c r="J40" s="1027"/>
      <c r="K40" s="1027"/>
      <c r="L40" s="1027"/>
      <c r="M40" s="1027"/>
      <c r="N40" s="1027"/>
      <c r="O40" s="1028"/>
      <c r="P40" s="1034"/>
      <c r="Q40" s="1034"/>
      <c r="R40" s="1034"/>
      <c r="S40" s="1034"/>
      <c r="T40" s="1034"/>
      <c r="U40" s="1034"/>
      <c r="V40" s="1034"/>
      <c r="W40" s="1034"/>
      <c r="X40" s="1035"/>
      <c r="Y40" s="433" t="s">
        <v>54</v>
      </c>
      <c r="Z40" s="1039"/>
      <c r="AA40" s="1040"/>
      <c r="AB40" s="541"/>
      <c r="AC40" s="1045"/>
      <c r="AD40" s="104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5" t="s">
        <v>301</v>
      </c>
      <c r="AC41" s="1041"/>
      <c r="AD41" s="104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472</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7"/>
      <c r="Z44" s="850"/>
      <c r="AA44" s="851"/>
      <c r="AB44" s="1051" t="s">
        <v>11</v>
      </c>
      <c r="AC44" s="1052"/>
      <c r="AD44" s="1053"/>
      <c r="AE44" s="1057" t="s">
        <v>555</v>
      </c>
      <c r="AF44" s="1057"/>
      <c r="AG44" s="1057"/>
      <c r="AH44" s="1057"/>
      <c r="AI44" s="1057" t="s">
        <v>552</v>
      </c>
      <c r="AJ44" s="1057"/>
      <c r="AK44" s="1057"/>
      <c r="AL44" s="1057"/>
      <c r="AM44" s="1057" t="s">
        <v>526</v>
      </c>
      <c r="AN44" s="1057"/>
      <c r="AO44" s="1057"/>
      <c r="AP44" s="578"/>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8"/>
      <c r="Z45" s="1049"/>
      <c r="AA45" s="1050"/>
      <c r="AB45" s="1054"/>
      <c r="AC45" s="1055"/>
      <c r="AD45" s="1056"/>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5"/>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79"/>
      <c r="AC46" s="1046"/>
      <c r="AD46" s="104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6"/>
      <c r="H47" s="1027"/>
      <c r="I47" s="1027"/>
      <c r="J47" s="1027"/>
      <c r="K47" s="1027"/>
      <c r="L47" s="1027"/>
      <c r="M47" s="1027"/>
      <c r="N47" s="1027"/>
      <c r="O47" s="1028"/>
      <c r="P47" s="1034"/>
      <c r="Q47" s="1034"/>
      <c r="R47" s="1034"/>
      <c r="S47" s="1034"/>
      <c r="T47" s="1034"/>
      <c r="U47" s="1034"/>
      <c r="V47" s="1034"/>
      <c r="W47" s="1034"/>
      <c r="X47" s="1035"/>
      <c r="Y47" s="433" t="s">
        <v>54</v>
      </c>
      <c r="Z47" s="1039"/>
      <c r="AA47" s="1040"/>
      <c r="AB47" s="541"/>
      <c r="AC47" s="1045"/>
      <c r="AD47" s="10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5" t="s">
        <v>301</v>
      </c>
      <c r="AC48" s="1041"/>
      <c r="AD48" s="104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472</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7"/>
      <c r="Z51" s="850"/>
      <c r="AA51" s="851"/>
      <c r="AB51" s="578" t="s">
        <v>11</v>
      </c>
      <c r="AC51" s="1052"/>
      <c r="AD51" s="1053"/>
      <c r="AE51" s="1057" t="s">
        <v>555</v>
      </c>
      <c r="AF51" s="1057"/>
      <c r="AG51" s="1057"/>
      <c r="AH51" s="1057"/>
      <c r="AI51" s="1057" t="s">
        <v>552</v>
      </c>
      <c r="AJ51" s="1057"/>
      <c r="AK51" s="1057"/>
      <c r="AL51" s="1057"/>
      <c r="AM51" s="1057" t="s">
        <v>526</v>
      </c>
      <c r="AN51" s="1057"/>
      <c r="AO51" s="1057"/>
      <c r="AP51" s="578"/>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8"/>
      <c r="Z52" s="1049"/>
      <c r="AA52" s="1050"/>
      <c r="AB52" s="1054"/>
      <c r="AC52" s="1055"/>
      <c r="AD52" s="1056"/>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5"/>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79"/>
      <c r="AC53" s="1046"/>
      <c r="AD53" s="104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6"/>
      <c r="H54" s="1027"/>
      <c r="I54" s="1027"/>
      <c r="J54" s="1027"/>
      <c r="K54" s="1027"/>
      <c r="L54" s="1027"/>
      <c r="M54" s="1027"/>
      <c r="N54" s="1027"/>
      <c r="O54" s="1028"/>
      <c r="P54" s="1034"/>
      <c r="Q54" s="1034"/>
      <c r="R54" s="1034"/>
      <c r="S54" s="1034"/>
      <c r="T54" s="1034"/>
      <c r="U54" s="1034"/>
      <c r="V54" s="1034"/>
      <c r="W54" s="1034"/>
      <c r="X54" s="1035"/>
      <c r="Y54" s="433" t="s">
        <v>54</v>
      </c>
      <c r="Z54" s="1039"/>
      <c r="AA54" s="1040"/>
      <c r="AB54" s="541"/>
      <c r="AC54" s="1045"/>
      <c r="AD54" s="10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5" t="s">
        <v>301</v>
      </c>
      <c r="AC55" s="1041"/>
      <c r="AD55" s="104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472</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7"/>
      <c r="Z58" s="850"/>
      <c r="AA58" s="851"/>
      <c r="AB58" s="1051" t="s">
        <v>11</v>
      </c>
      <c r="AC58" s="1052"/>
      <c r="AD58" s="1053"/>
      <c r="AE58" s="1057" t="s">
        <v>555</v>
      </c>
      <c r="AF58" s="1057"/>
      <c r="AG58" s="1057"/>
      <c r="AH58" s="1057"/>
      <c r="AI58" s="1057" t="s">
        <v>552</v>
      </c>
      <c r="AJ58" s="1057"/>
      <c r="AK58" s="1057"/>
      <c r="AL58" s="1057"/>
      <c r="AM58" s="1057" t="s">
        <v>526</v>
      </c>
      <c r="AN58" s="1057"/>
      <c r="AO58" s="1057"/>
      <c r="AP58" s="578"/>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8"/>
      <c r="Z59" s="1049"/>
      <c r="AA59" s="1050"/>
      <c r="AB59" s="1054"/>
      <c r="AC59" s="1055"/>
      <c r="AD59" s="1056"/>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5"/>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79"/>
      <c r="AC60" s="1046"/>
      <c r="AD60" s="104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6"/>
      <c r="H61" s="1027"/>
      <c r="I61" s="1027"/>
      <c r="J61" s="1027"/>
      <c r="K61" s="1027"/>
      <c r="L61" s="1027"/>
      <c r="M61" s="1027"/>
      <c r="N61" s="1027"/>
      <c r="O61" s="1028"/>
      <c r="P61" s="1034"/>
      <c r="Q61" s="1034"/>
      <c r="R61" s="1034"/>
      <c r="S61" s="1034"/>
      <c r="T61" s="1034"/>
      <c r="U61" s="1034"/>
      <c r="V61" s="1034"/>
      <c r="W61" s="1034"/>
      <c r="X61" s="1035"/>
      <c r="Y61" s="433" t="s">
        <v>54</v>
      </c>
      <c r="Z61" s="1039"/>
      <c r="AA61" s="1040"/>
      <c r="AB61" s="541"/>
      <c r="AC61" s="1045"/>
      <c r="AD61" s="10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5" t="s">
        <v>301</v>
      </c>
      <c r="AC62" s="1041"/>
      <c r="AD62" s="104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472</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7"/>
      <c r="Z65" s="850"/>
      <c r="AA65" s="851"/>
      <c r="AB65" s="1051" t="s">
        <v>11</v>
      </c>
      <c r="AC65" s="1052"/>
      <c r="AD65" s="1053"/>
      <c r="AE65" s="1057" t="s">
        <v>555</v>
      </c>
      <c r="AF65" s="1057"/>
      <c r="AG65" s="1057"/>
      <c r="AH65" s="1057"/>
      <c r="AI65" s="1057" t="s">
        <v>552</v>
      </c>
      <c r="AJ65" s="1057"/>
      <c r="AK65" s="1057"/>
      <c r="AL65" s="1057"/>
      <c r="AM65" s="1057" t="s">
        <v>526</v>
      </c>
      <c r="AN65" s="1057"/>
      <c r="AO65" s="1057"/>
      <c r="AP65" s="578"/>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8"/>
      <c r="Z66" s="1049"/>
      <c r="AA66" s="1050"/>
      <c r="AB66" s="1054"/>
      <c r="AC66" s="1055"/>
      <c r="AD66" s="1056"/>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5"/>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79"/>
      <c r="AC67" s="1046"/>
      <c r="AD67" s="104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6"/>
      <c r="H68" s="1027"/>
      <c r="I68" s="1027"/>
      <c r="J68" s="1027"/>
      <c r="K68" s="1027"/>
      <c r="L68" s="1027"/>
      <c r="M68" s="1027"/>
      <c r="N68" s="1027"/>
      <c r="O68" s="1028"/>
      <c r="P68" s="1034"/>
      <c r="Q68" s="1034"/>
      <c r="R68" s="1034"/>
      <c r="S68" s="1034"/>
      <c r="T68" s="1034"/>
      <c r="U68" s="1034"/>
      <c r="V68" s="1034"/>
      <c r="W68" s="1034"/>
      <c r="X68" s="1035"/>
      <c r="Y68" s="433" t="s">
        <v>54</v>
      </c>
      <c r="Z68" s="1039"/>
      <c r="AA68" s="1040"/>
      <c r="AB68" s="541"/>
      <c r="AC68" s="1045"/>
      <c r="AD68" s="104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9"/>
      <c r="H69" s="1030"/>
      <c r="I69" s="1030"/>
      <c r="J69" s="1030"/>
      <c r="K69" s="1030"/>
      <c r="L69" s="1030"/>
      <c r="M69" s="1030"/>
      <c r="N69" s="1030"/>
      <c r="O69" s="1031"/>
      <c r="P69" s="1036"/>
      <c r="Q69" s="1036"/>
      <c r="R69" s="1036"/>
      <c r="S69" s="1036"/>
      <c r="T69" s="1036"/>
      <c r="U69" s="1036"/>
      <c r="V69" s="1036"/>
      <c r="W69" s="1036"/>
      <c r="X69" s="1037"/>
      <c r="Y69" s="433" t="s">
        <v>13</v>
      </c>
      <c r="Z69" s="1039"/>
      <c r="AA69" s="1040"/>
      <c r="AB69" s="57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customSheetViews>
    <customSheetView guid="{1932C5D0-B9CE-4376-AAB4-E9A037C74E40}"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66E4575A-124F-45E9-91A8-10162B9DB202}"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6" t="s">
        <v>490</v>
      </c>
      <c r="H2" s="617"/>
      <c r="I2" s="617"/>
      <c r="J2" s="617"/>
      <c r="K2" s="617"/>
      <c r="L2" s="617"/>
      <c r="M2" s="617"/>
      <c r="N2" s="617"/>
      <c r="O2" s="617"/>
      <c r="P2" s="617"/>
      <c r="Q2" s="617"/>
      <c r="R2" s="617"/>
      <c r="S2" s="617"/>
      <c r="T2" s="617"/>
      <c r="U2" s="617"/>
      <c r="V2" s="617"/>
      <c r="W2" s="617"/>
      <c r="X2" s="617"/>
      <c r="Y2" s="617"/>
      <c r="Z2" s="617"/>
      <c r="AA2" s="617"/>
      <c r="AB2" s="618"/>
      <c r="AC2" s="616" t="s">
        <v>492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0"/>
      <c r="B4" s="1071"/>
      <c r="C4" s="1071"/>
      <c r="D4" s="1071"/>
      <c r="E4" s="1071"/>
      <c r="F4" s="1072"/>
      <c r="G4" s="691"/>
      <c r="H4" s="692"/>
      <c r="I4" s="692"/>
      <c r="J4" s="692"/>
      <c r="K4" s="693"/>
      <c r="L4" s="685"/>
      <c r="M4" s="686"/>
      <c r="N4" s="686"/>
      <c r="O4" s="686"/>
      <c r="P4" s="686"/>
      <c r="Q4" s="686"/>
      <c r="R4" s="686"/>
      <c r="S4" s="686"/>
      <c r="T4" s="686"/>
      <c r="U4" s="686"/>
      <c r="V4" s="686"/>
      <c r="W4" s="686"/>
      <c r="X4" s="687"/>
      <c r="Y4" s="406"/>
      <c r="Z4" s="407"/>
      <c r="AA4" s="407"/>
      <c r="AB4" s="826"/>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0"/>
      <c r="B5" s="1071"/>
      <c r="C5" s="1071"/>
      <c r="D5" s="1071"/>
      <c r="E5" s="1071"/>
      <c r="F5" s="1072"/>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0"/>
      <c r="B6" s="1071"/>
      <c r="C6" s="1071"/>
      <c r="D6" s="1071"/>
      <c r="E6" s="1071"/>
      <c r="F6" s="1072"/>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0"/>
      <c r="B7" s="1071"/>
      <c r="C7" s="1071"/>
      <c r="D7" s="1071"/>
      <c r="E7" s="1071"/>
      <c r="F7" s="1072"/>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0"/>
      <c r="B8" s="1071"/>
      <c r="C8" s="1071"/>
      <c r="D8" s="1071"/>
      <c r="E8" s="1071"/>
      <c r="F8" s="1072"/>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0"/>
      <c r="B9" s="1071"/>
      <c r="C9" s="1071"/>
      <c r="D9" s="1071"/>
      <c r="E9" s="1071"/>
      <c r="F9" s="1072"/>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0"/>
      <c r="B10" s="1071"/>
      <c r="C10" s="1071"/>
      <c r="D10" s="1071"/>
      <c r="E10" s="1071"/>
      <c r="F10" s="1072"/>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0"/>
      <c r="B11" s="1071"/>
      <c r="C11" s="1071"/>
      <c r="D11" s="1071"/>
      <c r="E11" s="1071"/>
      <c r="F11" s="1072"/>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0"/>
      <c r="B12" s="1071"/>
      <c r="C12" s="1071"/>
      <c r="D12" s="1071"/>
      <c r="E12" s="1071"/>
      <c r="F12" s="1072"/>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0"/>
      <c r="B13" s="1071"/>
      <c r="C13" s="1071"/>
      <c r="D13" s="1071"/>
      <c r="E13" s="1071"/>
      <c r="F13" s="1072"/>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0"/>
      <c r="B14" s="1071"/>
      <c r="C14" s="1071"/>
      <c r="D14" s="1071"/>
      <c r="E14" s="1071"/>
      <c r="F14" s="107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0"/>
      <c r="B15" s="1071"/>
      <c r="C15" s="1071"/>
      <c r="D15" s="1071"/>
      <c r="E15" s="1071"/>
      <c r="F15" s="1072"/>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70"/>
      <c r="B16" s="1071"/>
      <c r="C16" s="1071"/>
      <c r="D16" s="1071"/>
      <c r="E16" s="1071"/>
      <c r="F16" s="1072"/>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0"/>
      <c r="B17" s="1071"/>
      <c r="C17" s="1071"/>
      <c r="D17" s="1071"/>
      <c r="E17" s="1071"/>
      <c r="F17" s="1072"/>
      <c r="G17" s="691"/>
      <c r="H17" s="692"/>
      <c r="I17" s="692"/>
      <c r="J17" s="692"/>
      <c r="K17" s="693"/>
      <c r="L17" s="685"/>
      <c r="M17" s="686"/>
      <c r="N17" s="686"/>
      <c r="O17" s="686"/>
      <c r="P17" s="686"/>
      <c r="Q17" s="686"/>
      <c r="R17" s="686"/>
      <c r="S17" s="686"/>
      <c r="T17" s="686"/>
      <c r="U17" s="686"/>
      <c r="V17" s="686"/>
      <c r="W17" s="686"/>
      <c r="X17" s="687"/>
      <c r="Y17" s="406"/>
      <c r="Z17" s="407"/>
      <c r="AA17" s="407"/>
      <c r="AB17" s="826"/>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0"/>
      <c r="B18" s="1071"/>
      <c r="C18" s="1071"/>
      <c r="D18" s="1071"/>
      <c r="E18" s="1071"/>
      <c r="F18" s="1072"/>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0"/>
      <c r="B19" s="1071"/>
      <c r="C19" s="1071"/>
      <c r="D19" s="1071"/>
      <c r="E19" s="1071"/>
      <c r="F19" s="1072"/>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0"/>
      <c r="B20" s="1071"/>
      <c r="C20" s="1071"/>
      <c r="D20" s="1071"/>
      <c r="E20" s="1071"/>
      <c r="F20" s="1072"/>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0"/>
      <c r="B21" s="1071"/>
      <c r="C21" s="1071"/>
      <c r="D21" s="1071"/>
      <c r="E21" s="1071"/>
      <c r="F21" s="1072"/>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0"/>
      <c r="B22" s="1071"/>
      <c r="C22" s="1071"/>
      <c r="D22" s="1071"/>
      <c r="E22" s="1071"/>
      <c r="F22" s="1072"/>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0"/>
      <c r="B23" s="1071"/>
      <c r="C23" s="1071"/>
      <c r="D23" s="1071"/>
      <c r="E23" s="1071"/>
      <c r="F23" s="1072"/>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0"/>
      <c r="B24" s="1071"/>
      <c r="C24" s="1071"/>
      <c r="D24" s="1071"/>
      <c r="E24" s="1071"/>
      <c r="F24" s="1072"/>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0"/>
      <c r="B25" s="1071"/>
      <c r="C25" s="1071"/>
      <c r="D25" s="1071"/>
      <c r="E25" s="1071"/>
      <c r="F25" s="1072"/>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0"/>
      <c r="B26" s="1071"/>
      <c r="C26" s="1071"/>
      <c r="D26" s="1071"/>
      <c r="E26" s="1071"/>
      <c r="F26" s="1072"/>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0"/>
      <c r="B27" s="1071"/>
      <c r="C27" s="1071"/>
      <c r="D27" s="1071"/>
      <c r="E27" s="1071"/>
      <c r="F27" s="107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0"/>
      <c r="B28" s="1071"/>
      <c r="C28" s="1071"/>
      <c r="D28" s="1071"/>
      <c r="E28" s="1071"/>
      <c r="F28" s="1072"/>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70"/>
      <c r="B29" s="1071"/>
      <c r="C29" s="1071"/>
      <c r="D29" s="1071"/>
      <c r="E29" s="1071"/>
      <c r="F29" s="1072"/>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0"/>
      <c r="B30" s="1071"/>
      <c r="C30" s="1071"/>
      <c r="D30" s="1071"/>
      <c r="E30" s="1071"/>
      <c r="F30" s="1072"/>
      <c r="G30" s="691"/>
      <c r="H30" s="692"/>
      <c r="I30" s="692"/>
      <c r="J30" s="692"/>
      <c r="K30" s="693"/>
      <c r="L30" s="685"/>
      <c r="M30" s="686"/>
      <c r="N30" s="686"/>
      <c r="O30" s="686"/>
      <c r="P30" s="686"/>
      <c r="Q30" s="686"/>
      <c r="R30" s="686"/>
      <c r="S30" s="686"/>
      <c r="T30" s="686"/>
      <c r="U30" s="686"/>
      <c r="V30" s="686"/>
      <c r="W30" s="686"/>
      <c r="X30" s="687"/>
      <c r="Y30" s="406"/>
      <c r="Z30" s="407"/>
      <c r="AA30" s="407"/>
      <c r="AB30" s="826"/>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0"/>
      <c r="B31" s="1071"/>
      <c r="C31" s="1071"/>
      <c r="D31" s="1071"/>
      <c r="E31" s="1071"/>
      <c r="F31" s="1072"/>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0"/>
      <c r="B32" s="1071"/>
      <c r="C32" s="1071"/>
      <c r="D32" s="1071"/>
      <c r="E32" s="1071"/>
      <c r="F32" s="1072"/>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0"/>
      <c r="B33" s="1071"/>
      <c r="C33" s="1071"/>
      <c r="D33" s="1071"/>
      <c r="E33" s="1071"/>
      <c r="F33" s="1072"/>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0"/>
      <c r="B34" s="1071"/>
      <c r="C34" s="1071"/>
      <c r="D34" s="1071"/>
      <c r="E34" s="1071"/>
      <c r="F34" s="1072"/>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0"/>
      <c r="B35" s="1071"/>
      <c r="C35" s="1071"/>
      <c r="D35" s="1071"/>
      <c r="E35" s="1071"/>
      <c r="F35" s="1072"/>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0"/>
      <c r="B36" s="1071"/>
      <c r="C36" s="1071"/>
      <c r="D36" s="1071"/>
      <c r="E36" s="1071"/>
      <c r="F36" s="1072"/>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0"/>
      <c r="B37" s="1071"/>
      <c r="C37" s="1071"/>
      <c r="D37" s="1071"/>
      <c r="E37" s="1071"/>
      <c r="F37" s="1072"/>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0"/>
      <c r="B38" s="1071"/>
      <c r="C38" s="1071"/>
      <c r="D38" s="1071"/>
      <c r="E38" s="1071"/>
      <c r="F38" s="1072"/>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0"/>
      <c r="B39" s="1071"/>
      <c r="C39" s="1071"/>
      <c r="D39" s="1071"/>
      <c r="E39" s="1071"/>
      <c r="F39" s="1072"/>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0"/>
      <c r="B40" s="1071"/>
      <c r="C40" s="1071"/>
      <c r="D40" s="1071"/>
      <c r="E40" s="1071"/>
      <c r="F40" s="107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0"/>
      <c r="B41" s="1071"/>
      <c r="C41" s="1071"/>
      <c r="D41" s="1071"/>
      <c r="E41" s="1071"/>
      <c r="F41" s="1072"/>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70"/>
      <c r="B42" s="1071"/>
      <c r="C42" s="1071"/>
      <c r="D42" s="1071"/>
      <c r="E42" s="1071"/>
      <c r="F42" s="1072"/>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0"/>
      <c r="B43" s="1071"/>
      <c r="C43" s="1071"/>
      <c r="D43" s="1071"/>
      <c r="E43" s="1071"/>
      <c r="F43" s="1072"/>
      <c r="G43" s="691"/>
      <c r="H43" s="692"/>
      <c r="I43" s="692"/>
      <c r="J43" s="692"/>
      <c r="K43" s="693"/>
      <c r="L43" s="685"/>
      <c r="M43" s="686"/>
      <c r="N43" s="686"/>
      <c r="O43" s="686"/>
      <c r="P43" s="686"/>
      <c r="Q43" s="686"/>
      <c r="R43" s="686"/>
      <c r="S43" s="686"/>
      <c r="T43" s="686"/>
      <c r="U43" s="686"/>
      <c r="V43" s="686"/>
      <c r="W43" s="686"/>
      <c r="X43" s="687"/>
      <c r="Y43" s="406"/>
      <c r="Z43" s="407"/>
      <c r="AA43" s="407"/>
      <c r="AB43" s="826"/>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0"/>
      <c r="B44" s="1071"/>
      <c r="C44" s="1071"/>
      <c r="D44" s="1071"/>
      <c r="E44" s="1071"/>
      <c r="F44" s="1072"/>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0"/>
      <c r="B45" s="1071"/>
      <c r="C45" s="1071"/>
      <c r="D45" s="1071"/>
      <c r="E45" s="1071"/>
      <c r="F45" s="1072"/>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0"/>
      <c r="B46" s="1071"/>
      <c r="C46" s="1071"/>
      <c r="D46" s="1071"/>
      <c r="E46" s="1071"/>
      <c r="F46" s="1072"/>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0"/>
      <c r="B47" s="1071"/>
      <c r="C47" s="1071"/>
      <c r="D47" s="1071"/>
      <c r="E47" s="1071"/>
      <c r="F47" s="1072"/>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0"/>
      <c r="B48" s="1071"/>
      <c r="C48" s="1071"/>
      <c r="D48" s="1071"/>
      <c r="E48" s="1071"/>
      <c r="F48" s="1072"/>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0"/>
      <c r="B49" s="1071"/>
      <c r="C49" s="1071"/>
      <c r="D49" s="1071"/>
      <c r="E49" s="1071"/>
      <c r="F49" s="1072"/>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0"/>
      <c r="B50" s="1071"/>
      <c r="C50" s="1071"/>
      <c r="D50" s="1071"/>
      <c r="E50" s="1071"/>
      <c r="F50" s="1072"/>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0"/>
      <c r="B51" s="1071"/>
      <c r="C51" s="1071"/>
      <c r="D51" s="1071"/>
      <c r="E51" s="1071"/>
      <c r="F51" s="1072"/>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0"/>
      <c r="B52" s="1071"/>
      <c r="C52" s="1071"/>
      <c r="D52" s="1071"/>
      <c r="E52" s="1071"/>
      <c r="F52" s="1072"/>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70"/>
      <c r="B56" s="1071"/>
      <c r="C56" s="1071"/>
      <c r="D56" s="1071"/>
      <c r="E56" s="1071"/>
      <c r="F56" s="1072"/>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0"/>
      <c r="B57" s="1071"/>
      <c r="C57" s="1071"/>
      <c r="D57" s="1071"/>
      <c r="E57" s="1071"/>
      <c r="F57" s="1072"/>
      <c r="G57" s="691"/>
      <c r="H57" s="692"/>
      <c r="I57" s="692"/>
      <c r="J57" s="692"/>
      <c r="K57" s="693"/>
      <c r="L57" s="685"/>
      <c r="M57" s="686"/>
      <c r="N57" s="686"/>
      <c r="O57" s="686"/>
      <c r="P57" s="686"/>
      <c r="Q57" s="686"/>
      <c r="R57" s="686"/>
      <c r="S57" s="686"/>
      <c r="T57" s="686"/>
      <c r="U57" s="686"/>
      <c r="V57" s="686"/>
      <c r="W57" s="686"/>
      <c r="X57" s="687"/>
      <c r="Y57" s="406"/>
      <c r="Z57" s="407"/>
      <c r="AA57" s="407"/>
      <c r="AB57" s="826"/>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0"/>
      <c r="B58" s="1071"/>
      <c r="C58" s="1071"/>
      <c r="D58" s="1071"/>
      <c r="E58" s="1071"/>
      <c r="F58" s="1072"/>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0"/>
      <c r="B59" s="1071"/>
      <c r="C59" s="1071"/>
      <c r="D59" s="1071"/>
      <c r="E59" s="1071"/>
      <c r="F59" s="1072"/>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0"/>
      <c r="B60" s="1071"/>
      <c r="C60" s="1071"/>
      <c r="D60" s="1071"/>
      <c r="E60" s="1071"/>
      <c r="F60" s="1072"/>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0"/>
      <c r="B61" s="1071"/>
      <c r="C61" s="1071"/>
      <c r="D61" s="1071"/>
      <c r="E61" s="1071"/>
      <c r="F61" s="1072"/>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0"/>
      <c r="B62" s="1071"/>
      <c r="C62" s="1071"/>
      <c r="D62" s="1071"/>
      <c r="E62" s="1071"/>
      <c r="F62" s="1072"/>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0"/>
      <c r="B63" s="1071"/>
      <c r="C63" s="1071"/>
      <c r="D63" s="1071"/>
      <c r="E63" s="1071"/>
      <c r="F63" s="1072"/>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0"/>
      <c r="B64" s="1071"/>
      <c r="C64" s="1071"/>
      <c r="D64" s="1071"/>
      <c r="E64" s="1071"/>
      <c r="F64" s="1072"/>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0"/>
      <c r="B65" s="1071"/>
      <c r="C65" s="1071"/>
      <c r="D65" s="1071"/>
      <c r="E65" s="1071"/>
      <c r="F65" s="1072"/>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0"/>
      <c r="B66" s="1071"/>
      <c r="C66" s="1071"/>
      <c r="D66" s="1071"/>
      <c r="E66" s="1071"/>
      <c r="F66" s="1072"/>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0"/>
      <c r="B67" s="1071"/>
      <c r="C67" s="1071"/>
      <c r="D67" s="1071"/>
      <c r="E67" s="1071"/>
      <c r="F67" s="107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0"/>
      <c r="B68" s="1071"/>
      <c r="C68" s="1071"/>
      <c r="D68" s="1071"/>
      <c r="E68" s="1071"/>
      <c r="F68" s="1072"/>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70"/>
      <c r="B69" s="1071"/>
      <c r="C69" s="1071"/>
      <c r="D69" s="1071"/>
      <c r="E69" s="1071"/>
      <c r="F69" s="1072"/>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0"/>
      <c r="B70" s="1071"/>
      <c r="C70" s="1071"/>
      <c r="D70" s="1071"/>
      <c r="E70" s="1071"/>
      <c r="F70" s="1072"/>
      <c r="G70" s="691"/>
      <c r="H70" s="692"/>
      <c r="I70" s="692"/>
      <c r="J70" s="692"/>
      <c r="K70" s="693"/>
      <c r="L70" s="685"/>
      <c r="M70" s="686"/>
      <c r="N70" s="686"/>
      <c r="O70" s="686"/>
      <c r="P70" s="686"/>
      <c r="Q70" s="686"/>
      <c r="R70" s="686"/>
      <c r="S70" s="686"/>
      <c r="T70" s="686"/>
      <c r="U70" s="686"/>
      <c r="V70" s="686"/>
      <c r="W70" s="686"/>
      <c r="X70" s="687"/>
      <c r="Y70" s="406"/>
      <c r="Z70" s="407"/>
      <c r="AA70" s="407"/>
      <c r="AB70" s="826"/>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0"/>
      <c r="B71" s="1071"/>
      <c r="C71" s="1071"/>
      <c r="D71" s="1071"/>
      <c r="E71" s="1071"/>
      <c r="F71" s="1072"/>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0"/>
      <c r="B72" s="1071"/>
      <c r="C72" s="1071"/>
      <c r="D72" s="1071"/>
      <c r="E72" s="1071"/>
      <c r="F72" s="1072"/>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0"/>
      <c r="B73" s="1071"/>
      <c r="C73" s="1071"/>
      <c r="D73" s="1071"/>
      <c r="E73" s="1071"/>
      <c r="F73" s="1072"/>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0"/>
      <c r="B74" s="1071"/>
      <c r="C74" s="1071"/>
      <c r="D74" s="1071"/>
      <c r="E74" s="1071"/>
      <c r="F74" s="1072"/>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0"/>
      <c r="B75" s="1071"/>
      <c r="C75" s="1071"/>
      <c r="D75" s="1071"/>
      <c r="E75" s="1071"/>
      <c r="F75" s="1072"/>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0"/>
      <c r="B76" s="1071"/>
      <c r="C76" s="1071"/>
      <c r="D76" s="1071"/>
      <c r="E76" s="1071"/>
      <c r="F76" s="1072"/>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0"/>
      <c r="B77" s="1071"/>
      <c r="C77" s="1071"/>
      <c r="D77" s="1071"/>
      <c r="E77" s="1071"/>
      <c r="F77" s="1072"/>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0"/>
      <c r="B78" s="1071"/>
      <c r="C78" s="1071"/>
      <c r="D78" s="1071"/>
      <c r="E78" s="1071"/>
      <c r="F78" s="1072"/>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0"/>
      <c r="B79" s="1071"/>
      <c r="C79" s="1071"/>
      <c r="D79" s="1071"/>
      <c r="E79" s="1071"/>
      <c r="F79" s="1072"/>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0"/>
      <c r="B80" s="1071"/>
      <c r="C80" s="1071"/>
      <c r="D80" s="1071"/>
      <c r="E80" s="1071"/>
      <c r="F80" s="107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0"/>
      <c r="B81" s="1071"/>
      <c r="C81" s="1071"/>
      <c r="D81" s="1071"/>
      <c r="E81" s="1071"/>
      <c r="F81" s="1072"/>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70"/>
      <c r="B82" s="1071"/>
      <c r="C82" s="1071"/>
      <c r="D82" s="1071"/>
      <c r="E82" s="1071"/>
      <c r="F82" s="1072"/>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0"/>
      <c r="B83" s="1071"/>
      <c r="C83" s="1071"/>
      <c r="D83" s="1071"/>
      <c r="E83" s="1071"/>
      <c r="F83" s="1072"/>
      <c r="G83" s="691"/>
      <c r="H83" s="692"/>
      <c r="I83" s="692"/>
      <c r="J83" s="692"/>
      <c r="K83" s="693"/>
      <c r="L83" s="685"/>
      <c r="M83" s="686"/>
      <c r="N83" s="686"/>
      <c r="O83" s="686"/>
      <c r="P83" s="686"/>
      <c r="Q83" s="686"/>
      <c r="R83" s="686"/>
      <c r="S83" s="686"/>
      <c r="T83" s="686"/>
      <c r="U83" s="686"/>
      <c r="V83" s="686"/>
      <c r="W83" s="686"/>
      <c r="X83" s="687"/>
      <c r="Y83" s="406"/>
      <c r="Z83" s="407"/>
      <c r="AA83" s="407"/>
      <c r="AB83" s="826"/>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0"/>
      <c r="B84" s="1071"/>
      <c r="C84" s="1071"/>
      <c r="D84" s="1071"/>
      <c r="E84" s="1071"/>
      <c r="F84" s="1072"/>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0"/>
      <c r="B85" s="1071"/>
      <c r="C85" s="1071"/>
      <c r="D85" s="1071"/>
      <c r="E85" s="1071"/>
      <c r="F85" s="1072"/>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0"/>
      <c r="B86" s="1071"/>
      <c r="C86" s="1071"/>
      <c r="D86" s="1071"/>
      <c r="E86" s="1071"/>
      <c r="F86" s="1072"/>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0"/>
      <c r="B87" s="1071"/>
      <c r="C87" s="1071"/>
      <c r="D87" s="1071"/>
      <c r="E87" s="1071"/>
      <c r="F87" s="1072"/>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0"/>
      <c r="B88" s="1071"/>
      <c r="C88" s="1071"/>
      <c r="D88" s="1071"/>
      <c r="E88" s="1071"/>
      <c r="F88" s="1072"/>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0"/>
      <c r="B89" s="1071"/>
      <c r="C89" s="1071"/>
      <c r="D89" s="1071"/>
      <c r="E89" s="1071"/>
      <c r="F89" s="1072"/>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0"/>
      <c r="B90" s="1071"/>
      <c r="C90" s="1071"/>
      <c r="D90" s="1071"/>
      <c r="E90" s="1071"/>
      <c r="F90" s="1072"/>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0"/>
      <c r="B91" s="1071"/>
      <c r="C91" s="1071"/>
      <c r="D91" s="1071"/>
      <c r="E91" s="1071"/>
      <c r="F91" s="1072"/>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0"/>
      <c r="B92" s="1071"/>
      <c r="C92" s="1071"/>
      <c r="D92" s="1071"/>
      <c r="E92" s="1071"/>
      <c r="F92" s="1072"/>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0"/>
      <c r="B93" s="1071"/>
      <c r="C93" s="1071"/>
      <c r="D93" s="1071"/>
      <c r="E93" s="1071"/>
      <c r="F93" s="107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0"/>
      <c r="B94" s="1071"/>
      <c r="C94" s="1071"/>
      <c r="D94" s="1071"/>
      <c r="E94" s="1071"/>
      <c r="F94" s="1072"/>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70"/>
      <c r="B95" s="1071"/>
      <c r="C95" s="1071"/>
      <c r="D95" s="1071"/>
      <c r="E95" s="1071"/>
      <c r="F95" s="1072"/>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0"/>
      <c r="B96" s="1071"/>
      <c r="C96" s="1071"/>
      <c r="D96" s="1071"/>
      <c r="E96" s="1071"/>
      <c r="F96" s="1072"/>
      <c r="G96" s="691"/>
      <c r="H96" s="692"/>
      <c r="I96" s="692"/>
      <c r="J96" s="692"/>
      <c r="K96" s="693"/>
      <c r="L96" s="685"/>
      <c r="M96" s="686"/>
      <c r="N96" s="686"/>
      <c r="O96" s="686"/>
      <c r="P96" s="686"/>
      <c r="Q96" s="686"/>
      <c r="R96" s="686"/>
      <c r="S96" s="686"/>
      <c r="T96" s="686"/>
      <c r="U96" s="686"/>
      <c r="V96" s="686"/>
      <c r="W96" s="686"/>
      <c r="X96" s="687"/>
      <c r="Y96" s="406"/>
      <c r="Z96" s="407"/>
      <c r="AA96" s="407"/>
      <c r="AB96" s="826"/>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0"/>
      <c r="B97" s="1071"/>
      <c r="C97" s="1071"/>
      <c r="D97" s="1071"/>
      <c r="E97" s="1071"/>
      <c r="F97" s="1072"/>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0"/>
      <c r="B98" s="1071"/>
      <c r="C98" s="1071"/>
      <c r="D98" s="1071"/>
      <c r="E98" s="1071"/>
      <c r="F98" s="1072"/>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0"/>
      <c r="B99" s="1071"/>
      <c r="C99" s="1071"/>
      <c r="D99" s="1071"/>
      <c r="E99" s="1071"/>
      <c r="F99" s="1072"/>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0"/>
      <c r="B100" s="1071"/>
      <c r="C100" s="1071"/>
      <c r="D100" s="1071"/>
      <c r="E100" s="1071"/>
      <c r="F100" s="1072"/>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0"/>
      <c r="B101" s="1071"/>
      <c r="C101" s="1071"/>
      <c r="D101" s="1071"/>
      <c r="E101" s="1071"/>
      <c r="F101" s="1072"/>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0"/>
      <c r="B102" s="1071"/>
      <c r="C102" s="1071"/>
      <c r="D102" s="1071"/>
      <c r="E102" s="1071"/>
      <c r="F102" s="1072"/>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0"/>
      <c r="B103" s="1071"/>
      <c r="C103" s="1071"/>
      <c r="D103" s="1071"/>
      <c r="E103" s="1071"/>
      <c r="F103" s="1072"/>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0"/>
      <c r="B104" s="1071"/>
      <c r="C104" s="1071"/>
      <c r="D104" s="1071"/>
      <c r="E104" s="1071"/>
      <c r="F104" s="1072"/>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0"/>
      <c r="B105" s="1071"/>
      <c r="C105" s="1071"/>
      <c r="D105" s="1071"/>
      <c r="E105" s="1071"/>
      <c r="F105" s="1072"/>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70"/>
      <c r="B109" s="1071"/>
      <c r="C109" s="1071"/>
      <c r="D109" s="1071"/>
      <c r="E109" s="1071"/>
      <c r="F109" s="1072"/>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0"/>
      <c r="B110" s="1071"/>
      <c r="C110" s="1071"/>
      <c r="D110" s="1071"/>
      <c r="E110" s="1071"/>
      <c r="F110" s="1072"/>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6"/>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0"/>
      <c r="B111" s="1071"/>
      <c r="C111" s="1071"/>
      <c r="D111" s="1071"/>
      <c r="E111" s="1071"/>
      <c r="F111" s="1072"/>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0"/>
      <c r="B112" s="1071"/>
      <c r="C112" s="1071"/>
      <c r="D112" s="1071"/>
      <c r="E112" s="1071"/>
      <c r="F112" s="1072"/>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0"/>
      <c r="B113" s="1071"/>
      <c r="C113" s="1071"/>
      <c r="D113" s="1071"/>
      <c r="E113" s="1071"/>
      <c r="F113" s="1072"/>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0"/>
      <c r="B114" s="1071"/>
      <c r="C114" s="1071"/>
      <c r="D114" s="1071"/>
      <c r="E114" s="1071"/>
      <c r="F114" s="1072"/>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0"/>
      <c r="B115" s="1071"/>
      <c r="C115" s="1071"/>
      <c r="D115" s="1071"/>
      <c r="E115" s="1071"/>
      <c r="F115" s="1072"/>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0"/>
      <c r="B116" s="1071"/>
      <c r="C116" s="1071"/>
      <c r="D116" s="1071"/>
      <c r="E116" s="1071"/>
      <c r="F116" s="1072"/>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0"/>
      <c r="B117" s="1071"/>
      <c r="C117" s="1071"/>
      <c r="D117" s="1071"/>
      <c r="E117" s="1071"/>
      <c r="F117" s="1072"/>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0"/>
      <c r="B118" s="1071"/>
      <c r="C118" s="1071"/>
      <c r="D118" s="1071"/>
      <c r="E118" s="1071"/>
      <c r="F118" s="1072"/>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0"/>
      <c r="B119" s="1071"/>
      <c r="C119" s="1071"/>
      <c r="D119" s="1071"/>
      <c r="E119" s="1071"/>
      <c r="F119" s="1072"/>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0"/>
      <c r="B120" s="1071"/>
      <c r="C120" s="1071"/>
      <c r="D120" s="1071"/>
      <c r="E120" s="1071"/>
      <c r="F120" s="107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0"/>
      <c r="B121" s="1071"/>
      <c r="C121" s="1071"/>
      <c r="D121" s="1071"/>
      <c r="E121" s="1071"/>
      <c r="F121" s="1072"/>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70"/>
      <c r="B122" s="1071"/>
      <c r="C122" s="1071"/>
      <c r="D122" s="1071"/>
      <c r="E122" s="1071"/>
      <c r="F122" s="1072"/>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0"/>
      <c r="B123" s="1071"/>
      <c r="C123" s="1071"/>
      <c r="D123" s="1071"/>
      <c r="E123" s="1071"/>
      <c r="F123" s="1072"/>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6"/>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0"/>
      <c r="B124" s="1071"/>
      <c r="C124" s="1071"/>
      <c r="D124" s="1071"/>
      <c r="E124" s="1071"/>
      <c r="F124" s="1072"/>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0"/>
      <c r="B125" s="1071"/>
      <c r="C125" s="1071"/>
      <c r="D125" s="1071"/>
      <c r="E125" s="1071"/>
      <c r="F125" s="1072"/>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0"/>
      <c r="B126" s="1071"/>
      <c r="C126" s="1071"/>
      <c r="D126" s="1071"/>
      <c r="E126" s="1071"/>
      <c r="F126" s="1072"/>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0"/>
      <c r="B127" s="1071"/>
      <c r="C127" s="1071"/>
      <c r="D127" s="1071"/>
      <c r="E127" s="1071"/>
      <c r="F127" s="1072"/>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0"/>
      <c r="B128" s="1071"/>
      <c r="C128" s="1071"/>
      <c r="D128" s="1071"/>
      <c r="E128" s="1071"/>
      <c r="F128" s="1072"/>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0"/>
      <c r="B129" s="1071"/>
      <c r="C129" s="1071"/>
      <c r="D129" s="1071"/>
      <c r="E129" s="1071"/>
      <c r="F129" s="1072"/>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0"/>
      <c r="B130" s="1071"/>
      <c r="C130" s="1071"/>
      <c r="D130" s="1071"/>
      <c r="E130" s="1071"/>
      <c r="F130" s="1072"/>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0"/>
      <c r="B131" s="1071"/>
      <c r="C131" s="1071"/>
      <c r="D131" s="1071"/>
      <c r="E131" s="1071"/>
      <c r="F131" s="1072"/>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0"/>
      <c r="B132" s="1071"/>
      <c r="C132" s="1071"/>
      <c r="D132" s="1071"/>
      <c r="E132" s="1071"/>
      <c r="F132" s="1072"/>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0"/>
      <c r="B133" s="1071"/>
      <c r="C133" s="1071"/>
      <c r="D133" s="1071"/>
      <c r="E133" s="1071"/>
      <c r="F133" s="107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0"/>
      <c r="B134" s="1071"/>
      <c r="C134" s="1071"/>
      <c r="D134" s="1071"/>
      <c r="E134" s="1071"/>
      <c r="F134" s="1072"/>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70"/>
      <c r="B135" s="1071"/>
      <c r="C135" s="1071"/>
      <c r="D135" s="1071"/>
      <c r="E135" s="1071"/>
      <c r="F135" s="1072"/>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0"/>
      <c r="B136" s="1071"/>
      <c r="C136" s="1071"/>
      <c r="D136" s="1071"/>
      <c r="E136" s="1071"/>
      <c r="F136" s="1072"/>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6"/>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0"/>
      <c r="B137" s="1071"/>
      <c r="C137" s="1071"/>
      <c r="D137" s="1071"/>
      <c r="E137" s="1071"/>
      <c r="F137" s="1072"/>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0"/>
      <c r="B138" s="1071"/>
      <c r="C138" s="1071"/>
      <c r="D138" s="1071"/>
      <c r="E138" s="1071"/>
      <c r="F138" s="1072"/>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0"/>
      <c r="B139" s="1071"/>
      <c r="C139" s="1071"/>
      <c r="D139" s="1071"/>
      <c r="E139" s="1071"/>
      <c r="F139" s="1072"/>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0"/>
      <c r="B140" s="1071"/>
      <c r="C140" s="1071"/>
      <c r="D140" s="1071"/>
      <c r="E140" s="1071"/>
      <c r="F140" s="1072"/>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0"/>
      <c r="B141" s="1071"/>
      <c r="C141" s="1071"/>
      <c r="D141" s="1071"/>
      <c r="E141" s="1071"/>
      <c r="F141" s="1072"/>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0"/>
      <c r="B142" s="1071"/>
      <c r="C142" s="1071"/>
      <c r="D142" s="1071"/>
      <c r="E142" s="1071"/>
      <c r="F142" s="1072"/>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0"/>
      <c r="B143" s="1071"/>
      <c r="C143" s="1071"/>
      <c r="D143" s="1071"/>
      <c r="E143" s="1071"/>
      <c r="F143" s="1072"/>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0"/>
      <c r="B144" s="1071"/>
      <c r="C144" s="1071"/>
      <c r="D144" s="1071"/>
      <c r="E144" s="1071"/>
      <c r="F144" s="1072"/>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0"/>
      <c r="B145" s="1071"/>
      <c r="C145" s="1071"/>
      <c r="D145" s="1071"/>
      <c r="E145" s="1071"/>
      <c r="F145" s="1072"/>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0"/>
      <c r="B146" s="1071"/>
      <c r="C146" s="1071"/>
      <c r="D146" s="1071"/>
      <c r="E146" s="1071"/>
      <c r="F146" s="107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0"/>
      <c r="B147" s="1071"/>
      <c r="C147" s="1071"/>
      <c r="D147" s="1071"/>
      <c r="E147" s="1071"/>
      <c r="F147" s="1072"/>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70"/>
      <c r="B148" s="1071"/>
      <c r="C148" s="1071"/>
      <c r="D148" s="1071"/>
      <c r="E148" s="1071"/>
      <c r="F148" s="1072"/>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0"/>
      <c r="B149" s="1071"/>
      <c r="C149" s="1071"/>
      <c r="D149" s="1071"/>
      <c r="E149" s="1071"/>
      <c r="F149" s="1072"/>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6"/>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0"/>
      <c r="B150" s="1071"/>
      <c r="C150" s="1071"/>
      <c r="D150" s="1071"/>
      <c r="E150" s="1071"/>
      <c r="F150" s="1072"/>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0"/>
      <c r="B151" s="1071"/>
      <c r="C151" s="1071"/>
      <c r="D151" s="1071"/>
      <c r="E151" s="1071"/>
      <c r="F151" s="1072"/>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0"/>
      <c r="B152" s="1071"/>
      <c r="C152" s="1071"/>
      <c r="D152" s="1071"/>
      <c r="E152" s="1071"/>
      <c r="F152" s="1072"/>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0"/>
      <c r="B153" s="1071"/>
      <c r="C153" s="1071"/>
      <c r="D153" s="1071"/>
      <c r="E153" s="1071"/>
      <c r="F153" s="1072"/>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0"/>
      <c r="B154" s="1071"/>
      <c r="C154" s="1071"/>
      <c r="D154" s="1071"/>
      <c r="E154" s="1071"/>
      <c r="F154" s="1072"/>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0"/>
      <c r="B155" s="1071"/>
      <c r="C155" s="1071"/>
      <c r="D155" s="1071"/>
      <c r="E155" s="1071"/>
      <c r="F155" s="1072"/>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0"/>
      <c r="B156" s="1071"/>
      <c r="C156" s="1071"/>
      <c r="D156" s="1071"/>
      <c r="E156" s="1071"/>
      <c r="F156" s="1072"/>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0"/>
      <c r="B157" s="1071"/>
      <c r="C157" s="1071"/>
      <c r="D157" s="1071"/>
      <c r="E157" s="1071"/>
      <c r="F157" s="1072"/>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0"/>
      <c r="B158" s="1071"/>
      <c r="C158" s="1071"/>
      <c r="D158" s="1071"/>
      <c r="E158" s="1071"/>
      <c r="F158" s="1072"/>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70"/>
      <c r="B162" s="1071"/>
      <c r="C162" s="1071"/>
      <c r="D162" s="1071"/>
      <c r="E162" s="1071"/>
      <c r="F162" s="1072"/>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0"/>
      <c r="B163" s="1071"/>
      <c r="C163" s="1071"/>
      <c r="D163" s="1071"/>
      <c r="E163" s="1071"/>
      <c r="F163" s="1072"/>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6"/>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0"/>
      <c r="B164" s="1071"/>
      <c r="C164" s="1071"/>
      <c r="D164" s="1071"/>
      <c r="E164" s="1071"/>
      <c r="F164" s="1072"/>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0"/>
      <c r="B165" s="1071"/>
      <c r="C165" s="1071"/>
      <c r="D165" s="1071"/>
      <c r="E165" s="1071"/>
      <c r="F165" s="1072"/>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0"/>
      <c r="B166" s="1071"/>
      <c r="C166" s="1071"/>
      <c r="D166" s="1071"/>
      <c r="E166" s="1071"/>
      <c r="F166" s="1072"/>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0"/>
      <c r="B167" s="1071"/>
      <c r="C167" s="1071"/>
      <c r="D167" s="1071"/>
      <c r="E167" s="1071"/>
      <c r="F167" s="1072"/>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0"/>
      <c r="B168" s="1071"/>
      <c r="C168" s="1071"/>
      <c r="D168" s="1071"/>
      <c r="E168" s="1071"/>
      <c r="F168" s="1072"/>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0"/>
      <c r="B169" s="1071"/>
      <c r="C169" s="1071"/>
      <c r="D169" s="1071"/>
      <c r="E169" s="1071"/>
      <c r="F169" s="1072"/>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0"/>
      <c r="B170" s="1071"/>
      <c r="C170" s="1071"/>
      <c r="D170" s="1071"/>
      <c r="E170" s="1071"/>
      <c r="F170" s="1072"/>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0"/>
      <c r="B171" s="1071"/>
      <c r="C171" s="1071"/>
      <c r="D171" s="1071"/>
      <c r="E171" s="1071"/>
      <c r="F171" s="1072"/>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0"/>
      <c r="B172" s="1071"/>
      <c r="C172" s="1071"/>
      <c r="D172" s="1071"/>
      <c r="E172" s="1071"/>
      <c r="F172" s="1072"/>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0"/>
      <c r="B173" s="1071"/>
      <c r="C173" s="1071"/>
      <c r="D173" s="1071"/>
      <c r="E173" s="1071"/>
      <c r="F173" s="107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0"/>
      <c r="B174" s="1071"/>
      <c r="C174" s="1071"/>
      <c r="D174" s="1071"/>
      <c r="E174" s="1071"/>
      <c r="F174" s="1072"/>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70"/>
      <c r="B175" s="1071"/>
      <c r="C175" s="1071"/>
      <c r="D175" s="1071"/>
      <c r="E175" s="1071"/>
      <c r="F175" s="1072"/>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0"/>
      <c r="B176" s="1071"/>
      <c r="C176" s="1071"/>
      <c r="D176" s="1071"/>
      <c r="E176" s="1071"/>
      <c r="F176" s="1072"/>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6"/>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0"/>
      <c r="B177" s="1071"/>
      <c r="C177" s="1071"/>
      <c r="D177" s="1071"/>
      <c r="E177" s="1071"/>
      <c r="F177" s="1072"/>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0"/>
      <c r="B178" s="1071"/>
      <c r="C178" s="1071"/>
      <c r="D178" s="1071"/>
      <c r="E178" s="1071"/>
      <c r="F178" s="1072"/>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0"/>
      <c r="B179" s="1071"/>
      <c r="C179" s="1071"/>
      <c r="D179" s="1071"/>
      <c r="E179" s="1071"/>
      <c r="F179" s="1072"/>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0"/>
      <c r="B180" s="1071"/>
      <c r="C180" s="1071"/>
      <c r="D180" s="1071"/>
      <c r="E180" s="1071"/>
      <c r="F180" s="1072"/>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0"/>
      <c r="B181" s="1071"/>
      <c r="C181" s="1071"/>
      <c r="D181" s="1071"/>
      <c r="E181" s="1071"/>
      <c r="F181" s="1072"/>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0"/>
      <c r="B182" s="1071"/>
      <c r="C182" s="1071"/>
      <c r="D182" s="1071"/>
      <c r="E182" s="1071"/>
      <c r="F182" s="1072"/>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0"/>
      <c r="B183" s="1071"/>
      <c r="C183" s="1071"/>
      <c r="D183" s="1071"/>
      <c r="E183" s="1071"/>
      <c r="F183" s="1072"/>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0"/>
      <c r="B184" s="1071"/>
      <c r="C184" s="1071"/>
      <c r="D184" s="1071"/>
      <c r="E184" s="1071"/>
      <c r="F184" s="1072"/>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0"/>
      <c r="B185" s="1071"/>
      <c r="C185" s="1071"/>
      <c r="D185" s="1071"/>
      <c r="E185" s="1071"/>
      <c r="F185" s="1072"/>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0"/>
      <c r="B186" s="1071"/>
      <c r="C186" s="1071"/>
      <c r="D186" s="1071"/>
      <c r="E186" s="1071"/>
      <c r="F186" s="107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0"/>
      <c r="B187" s="1071"/>
      <c r="C187" s="1071"/>
      <c r="D187" s="1071"/>
      <c r="E187" s="1071"/>
      <c r="F187" s="1072"/>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70"/>
      <c r="B188" s="1071"/>
      <c r="C188" s="1071"/>
      <c r="D188" s="1071"/>
      <c r="E188" s="1071"/>
      <c r="F188" s="1072"/>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0"/>
      <c r="B189" s="1071"/>
      <c r="C189" s="1071"/>
      <c r="D189" s="1071"/>
      <c r="E189" s="1071"/>
      <c r="F189" s="1072"/>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6"/>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0"/>
      <c r="B190" s="1071"/>
      <c r="C190" s="1071"/>
      <c r="D190" s="1071"/>
      <c r="E190" s="1071"/>
      <c r="F190" s="1072"/>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0"/>
      <c r="B191" s="1071"/>
      <c r="C191" s="1071"/>
      <c r="D191" s="1071"/>
      <c r="E191" s="1071"/>
      <c r="F191" s="1072"/>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0"/>
      <c r="B192" s="1071"/>
      <c r="C192" s="1071"/>
      <c r="D192" s="1071"/>
      <c r="E192" s="1071"/>
      <c r="F192" s="1072"/>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0"/>
      <c r="B193" s="1071"/>
      <c r="C193" s="1071"/>
      <c r="D193" s="1071"/>
      <c r="E193" s="1071"/>
      <c r="F193" s="1072"/>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0"/>
      <c r="B194" s="1071"/>
      <c r="C194" s="1071"/>
      <c r="D194" s="1071"/>
      <c r="E194" s="1071"/>
      <c r="F194" s="1072"/>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0"/>
      <c r="B195" s="1071"/>
      <c r="C195" s="1071"/>
      <c r="D195" s="1071"/>
      <c r="E195" s="1071"/>
      <c r="F195" s="1072"/>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0"/>
      <c r="B196" s="1071"/>
      <c r="C196" s="1071"/>
      <c r="D196" s="1071"/>
      <c r="E196" s="1071"/>
      <c r="F196" s="1072"/>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0"/>
      <c r="B197" s="1071"/>
      <c r="C197" s="1071"/>
      <c r="D197" s="1071"/>
      <c r="E197" s="1071"/>
      <c r="F197" s="1072"/>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0"/>
      <c r="B198" s="1071"/>
      <c r="C198" s="1071"/>
      <c r="D198" s="1071"/>
      <c r="E198" s="1071"/>
      <c r="F198" s="1072"/>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0"/>
      <c r="B199" s="1071"/>
      <c r="C199" s="1071"/>
      <c r="D199" s="1071"/>
      <c r="E199" s="1071"/>
      <c r="F199" s="107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0"/>
      <c r="B200" s="1071"/>
      <c r="C200" s="1071"/>
      <c r="D200" s="1071"/>
      <c r="E200" s="1071"/>
      <c r="F200" s="1072"/>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70"/>
      <c r="B201" s="1071"/>
      <c r="C201" s="1071"/>
      <c r="D201" s="1071"/>
      <c r="E201" s="1071"/>
      <c r="F201" s="1072"/>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0"/>
      <c r="B202" s="1071"/>
      <c r="C202" s="1071"/>
      <c r="D202" s="1071"/>
      <c r="E202" s="1071"/>
      <c r="F202" s="1072"/>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6"/>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0"/>
      <c r="B203" s="1071"/>
      <c r="C203" s="1071"/>
      <c r="D203" s="1071"/>
      <c r="E203" s="1071"/>
      <c r="F203" s="1072"/>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0"/>
      <c r="B204" s="1071"/>
      <c r="C204" s="1071"/>
      <c r="D204" s="1071"/>
      <c r="E204" s="1071"/>
      <c r="F204" s="1072"/>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0"/>
      <c r="B205" s="1071"/>
      <c r="C205" s="1071"/>
      <c r="D205" s="1071"/>
      <c r="E205" s="1071"/>
      <c r="F205" s="1072"/>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0"/>
      <c r="B206" s="1071"/>
      <c r="C206" s="1071"/>
      <c r="D206" s="1071"/>
      <c r="E206" s="1071"/>
      <c r="F206" s="1072"/>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0"/>
      <c r="B207" s="1071"/>
      <c r="C207" s="1071"/>
      <c r="D207" s="1071"/>
      <c r="E207" s="1071"/>
      <c r="F207" s="1072"/>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0"/>
      <c r="B208" s="1071"/>
      <c r="C208" s="1071"/>
      <c r="D208" s="1071"/>
      <c r="E208" s="1071"/>
      <c r="F208" s="1072"/>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0"/>
      <c r="B209" s="1071"/>
      <c r="C209" s="1071"/>
      <c r="D209" s="1071"/>
      <c r="E209" s="1071"/>
      <c r="F209" s="1072"/>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0"/>
      <c r="B210" s="1071"/>
      <c r="C210" s="1071"/>
      <c r="D210" s="1071"/>
      <c r="E210" s="1071"/>
      <c r="F210" s="1072"/>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0"/>
      <c r="B211" s="1071"/>
      <c r="C211" s="1071"/>
      <c r="D211" s="1071"/>
      <c r="E211" s="1071"/>
      <c r="F211" s="1072"/>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70"/>
      <c r="B215" s="1071"/>
      <c r="C215" s="1071"/>
      <c r="D215" s="1071"/>
      <c r="E215" s="1071"/>
      <c r="F215" s="1072"/>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0"/>
      <c r="B216" s="1071"/>
      <c r="C216" s="1071"/>
      <c r="D216" s="1071"/>
      <c r="E216" s="1071"/>
      <c r="F216" s="1072"/>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6"/>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0"/>
      <c r="B217" s="1071"/>
      <c r="C217" s="1071"/>
      <c r="D217" s="1071"/>
      <c r="E217" s="1071"/>
      <c r="F217" s="1072"/>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0"/>
      <c r="B218" s="1071"/>
      <c r="C218" s="1071"/>
      <c r="D218" s="1071"/>
      <c r="E218" s="1071"/>
      <c r="F218" s="1072"/>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0"/>
      <c r="B219" s="1071"/>
      <c r="C219" s="1071"/>
      <c r="D219" s="1071"/>
      <c r="E219" s="1071"/>
      <c r="F219" s="1072"/>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0"/>
      <c r="B220" s="1071"/>
      <c r="C220" s="1071"/>
      <c r="D220" s="1071"/>
      <c r="E220" s="1071"/>
      <c r="F220" s="1072"/>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0"/>
      <c r="B221" s="1071"/>
      <c r="C221" s="1071"/>
      <c r="D221" s="1071"/>
      <c r="E221" s="1071"/>
      <c r="F221" s="1072"/>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0"/>
      <c r="B222" s="1071"/>
      <c r="C222" s="1071"/>
      <c r="D222" s="1071"/>
      <c r="E222" s="1071"/>
      <c r="F222" s="1072"/>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0"/>
      <c r="B223" s="1071"/>
      <c r="C223" s="1071"/>
      <c r="D223" s="1071"/>
      <c r="E223" s="1071"/>
      <c r="F223" s="1072"/>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0"/>
      <c r="B224" s="1071"/>
      <c r="C224" s="1071"/>
      <c r="D224" s="1071"/>
      <c r="E224" s="1071"/>
      <c r="F224" s="1072"/>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0"/>
      <c r="B225" s="1071"/>
      <c r="C225" s="1071"/>
      <c r="D225" s="1071"/>
      <c r="E225" s="1071"/>
      <c r="F225" s="1072"/>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0"/>
      <c r="B226" s="1071"/>
      <c r="C226" s="1071"/>
      <c r="D226" s="1071"/>
      <c r="E226" s="1071"/>
      <c r="F226" s="107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0"/>
      <c r="B227" s="1071"/>
      <c r="C227" s="1071"/>
      <c r="D227" s="1071"/>
      <c r="E227" s="1071"/>
      <c r="F227" s="1072"/>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70"/>
      <c r="B228" s="1071"/>
      <c r="C228" s="1071"/>
      <c r="D228" s="1071"/>
      <c r="E228" s="1071"/>
      <c r="F228" s="1072"/>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0"/>
      <c r="B229" s="1071"/>
      <c r="C229" s="1071"/>
      <c r="D229" s="1071"/>
      <c r="E229" s="1071"/>
      <c r="F229" s="1072"/>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6"/>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0"/>
      <c r="B230" s="1071"/>
      <c r="C230" s="1071"/>
      <c r="D230" s="1071"/>
      <c r="E230" s="1071"/>
      <c r="F230" s="1072"/>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0"/>
      <c r="B231" s="1071"/>
      <c r="C231" s="1071"/>
      <c r="D231" s="1071"/>
      <c r="E231" s="1071"/>
      <c r="F231" s="1072"/>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0"/>
      <c r="B232" s="1071"/>
      <c r="C232" s="1071"/>
      <c r="D232" s="1071"/>
      <c r="E232" s="1071"/>
      <c r="F232" s="1072"/>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0"/>
      <c r="B233" s="1071"/>
      <c r="C233" s="1071"/>
      <c r="D233" s="1071"/>
      <c r="E233" s="1071"/>
      <c r="F233" s="1072"/>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0"/>
      <c r="B234" s="1071"/>
      <c r="C234" s="1071"/>
      <c r="D234" s="1071"/>
      <c r="E234" s="1071"/>
      <c r="F234" s="1072"/>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0"/>
      <c r="B235" s="1071"/>
      <c r="C235" s="1071"/>
      <c r="D235" s="1071"/>
      <c r="E235" s="1071"/>
      <c r="F235" s="1072"/>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0"/>
      <c r="B236" s="1071"/>
      <c r="C236" s="1071"/>
      <c r="D236" s="1071"/>
      <c r="E236" s="1071"/>
      <c r="F236" s="1072"/>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0"/>
      <c r="B237" s="1071"/>
      <c r="C237" s="1071"/>
      <c r="D237" s="1071"/>
      <c r="E237" s="1071"/>
      <c r="F237" s="1072"/>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0"/>
      <c r="B238" s="1071"/>
      <c r="C238" s="1071"/>
      <c r="D238" s="1071"/>
      <c r="E238" s="1071"/>
      <c r="F238" s="1072"/>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0"/>
      <c r="B239" s="1071"/>
      <c r="C239" s="1071"/>
      <c r="D239" s="1071"/>
      <c r="E239" s="1071"/>
      <c r="F239" s="107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0"/>
      <c r="B240" s="1071"/>
      <c r="C240" s="1071"/>
      <c r="D240" s="1071"/>
      <c r="E240" s="1071"/>
      <c r="F240" s="1072"/>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70"/>
      <c r="B241" s="1071"/>
      <c r="C241" s="1071"/>
      <c r="D241" s="1071"/>
      <c r="E241" s="1071"/>
      <c r="F241" s="1072"/>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0"/>
      <c r="B242" s="1071"/>
      <c r="C242" s="1071"/>
      <c r="D242" s="1071"/>
      <c r="E242" s="1071"/>
      <c r="F242" s="1072"/>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6"/>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0"/>
      <c r="B243" s="1071"/>
      <c r="C243" s="1071"/>
      <c r="D243" s="1071"/>
      <c r="E243" s="1071"/>
      <c r="F243" s="1072"/>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0"/>
      <c r="B244" s="1071"/>
      <c r="C244" s="1071"/>
      <c r="D244" s="1071"/>
      <c r="E244" s="1071"/>
      <c r="F244" s="1072"/>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0"/>
      <c r="B245" s="1071"/>
      <c r="C245" s="1071"/>
      <c r="D245" s="1071"/>
      <c r="E245" s="1071"/>
      <c r="F245" s="1072"/>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0"/>
      <c r="B246" s="1071"/>
      <c r="C246" s="1071"/>
      <c r="D246" s="1071"/>
      <c r="E246" s="1071"/>
      <c r="F246" s="1072"/>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0"/>
      <c r="B247" s="1071"/>
      <c r="C247" s="1071"/>
      <c r="D247" s="1071"/>
      <c r="E247" s="1071"/>
      <c r="F247" s="1072"/>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0"/>
      <c r="B248" s="1071"/>
      <c r="C248" s="1071"/>
      <c r="D248" s="1071"/>
      <c r="E248" s="1071"/>
      <c r="F248" s="1072"/>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0"/>
      <c r="B249" s="1071"/>
      <c r="C249" s="1071"/>
      <c r="D249" s="1071"/>
      <c r="E249" s="1071"/>
      <c r="F249" s="1072"/>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0"/>
      <c r="B250" s="1071"/>
      <c r="C250" s="1071"/>
      <c r="D250" s="1071"/>
      <c r="E250" s="1071"/>
      <c r="F250" s="1072"/>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0"/>
      <c r="B251" s="1071"/>
      <c r="C251" s="1071"/>
      <c r="D251" s="1071"/>
      <c r="E251" s="1071"/>
      <c r="F251" s="1072"/>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0"/>
      <c r="B252" s="1071"/>
      <c r="C252" s="1071"/>
      <c r="D252" s="1071"/>
      <c r="E252" s="1071"/>
      <c r="F252" s="107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0"/>
      <c r="B253" s="1071"/>
      <c r="C253" s="1071"/>
      <c r="D253" s="1071"/>
      <c r="E253" s="1071"/>
      <c r="F253" s="1072"/>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70"/>
      <c r="B254" s="1071"/>
      <c r="C254" s="1071"/>
      <c r="D254" s="1071"/>
      <c r="E254" s="1071"/>
      <c r="F254" s="1072"/>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0"/>
      <c r="B255" s="1071"/>
      <c r="C255" s="1071"/>
      <c r="D255" s="1071"/>
      <c r="E255" s="1071"/>
      <c r="F255" s="1072"/>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6"/>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0"/>
      <c r="B256" s="1071"/>
      <c r="C256" s="1071"/>
      <c r="D256" s="1071"/>
      <c r="E256" s="1071"/>
      <c r="F256" s="1072"/>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0"/>
      <c r="B257" s="1071"/>
      <c r="C257" s="1071"/>
      <c r="D257" s="1071"/>
      <c r="E257" s="1071"/>
      <c r="F257" s="1072"/>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0"/>
      <c r="B258" s="1071"/>
      <c r="C258" s="1071"/>
      <c r="D258" s="1071"/>
      <c r="E258" s="1071"/>
      <c r="F258" s="1072"/>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0"/>
      <c r="B259" s="1071"/>
      <c r="C259" s="1071"/>
      <c r="D259" s="1071"/>
      <c r="E259" s="1071"/>
      <c r="F259" s="1072"/>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0"/>
      <c r="B260" s="1071"/>
      <c r="C260" s="1071"/>
      <c r="D260" s="1071"/>
      <c r="E260" s="1071"/>
      <c r="F260" s="1072"/>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0"/>
      <c r="B261" s="1071"/>
      <c r="C261" s="1071"/>
      <c r="D261" s="1071"/>
      <c r="E261" s="1071"/>
      <c r="F261" s="1072"/>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0"/>
      <c r="B262" s="1071"/>
      <c r="C262" s="1071"/>
      <c r="D262" s="1071"/>
      <c r="E262" s="1071"/>
      <c r="F262" s="1072"/>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0"/>
      <c r="B263" s="1071"/>
      <c r="C263" s="1071"/>
      <c r="D263" s="1071"/>
      <c r="E263" s="1071"/>
      <c r="F263" s="1072"/>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0"/>
      <c r="B264" s="1071"/>
      <c r="C264" s="1071"/>
      <c r="D264" s="1071"/>
      <c r="E264" s="1071"/>
      <c r="F264" s="1072"/>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1932C5D0-B9CE-4376-AAB4-E9A037C74E4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66E4575A-124F-45E9-91A8-10162B9DB202}"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1932C5D0-B9CE-4376-AAB4-E9A037C74E40}"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6E4575A-124F-45E9-91A8-10162B9DB202}"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2019-06-19T08:58:40Z</cp:lastPrinted>
  <dcterms:created xsi:type="dcterms:W3CDTF">2012-03-13T00:50:25Z</dcterms:created>
  <dcterms:modified xsi:type="dcterms:W3CDTF">2019-06-19T09:09:56Z</dcterms:modified>
</cp:coreProperties>
</file>