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<sst xmlns="http://schemas.openxmlformats.org/spreadsheetml/2006/main" count="3073" uniqueCount="730">
  <si>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</si>
  <si>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</si>
  <si>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</si>
  <si>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</si>
  <si>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</si>
  <si>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</si>
  <si>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</si>
  <si>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</si>
  <si>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</si>
  <si>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</si>
  <si>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</si>
  <si>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</si>
  <si>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</si>
  <si>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</si>
  <si>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</si>
  <si>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</si>
  <si>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</si>
  <si>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</si>
  <si>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</si>
  <si>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</si>
  <si>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</si>
  <si>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</si>
  <si>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</si>
  <si>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</si>
  <si>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</si>
  <si>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</si>
  <si>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</si>
  <si>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</si>
  <si>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</si>
  <si>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</si>
  <si>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</si>
  <si>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</si>
  <si>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</si>
  <si>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</si>
  <si>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</si>
  <si>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</si>
  <si>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</si>
  <si>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</si>
  <si>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</si>
  <si>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</si>
  <si>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</si>
  <si>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</si>
  <si>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</si>
  <si>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</si>
  <si>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</si>
  <si>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</si>
  <si>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</si>
  <si>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</si>
  <si>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</si>
  <si>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</si>
  <si>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</si>
  <si>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</si>
  <si>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</si>
  <si>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</si>
  <si>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</si>
  <si>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</si>
  <si>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</si>
  <si>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</si>
  <si>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</si>
  <si>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</si>
  <si>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</si>
  <si>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</si>
  <si>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</si>
  <si>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</si>
  <si>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</si>
  <si>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</si>
  <si>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</si>
  <si>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</si>
  <si>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</si>
  <si>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</si>
  <si>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</si>
  <si>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</si>
  <si>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</si>
  <si>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</si>
  <si>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</si>
  <si>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</si>
  <si>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</si>
  <si>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</si>
  <si>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</si>
  <si>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</si>
  <si>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</si>
  <si>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</si>
  <si>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</si>
  <si>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</si>
  <si>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</si>
  <si>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</si>
  <si>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</si>
  <si>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</si>
  <si>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</si>
  <si>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</si>
  <si>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</si>
  <si>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</si>
  <si>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</si>
  <si>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</si>
  <si>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</si>
  <si>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</si>
  <si>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</si>
  <si>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</si>
  <si>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</si>
  <si>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</si>
  <si>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</si>
  <si>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</si>
  <si>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</si>
  <si>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</si>
  <si>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</si>
  <si>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</si>
  <si>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</si>
  <si>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</si>
  <si>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</si>
  <si>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</si>
  <si>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</si>
  <si>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</si>
  <si>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</si>
  <si>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</si>
  <si>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</si>
  <si>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</si>
  <si>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</si>
  <si>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</si>
  <si>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</si>
  <si>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</si>
  <si>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</si>
  <si>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</si>
  <si>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</si>
  <si>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</si>
  <si>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</si>
  <si>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</si>
  <si>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</si>
  <si>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</si>
  <si>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</si>
  <si>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</si>
  <si>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</si>
  <si>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</si>
  <si>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</si>
  <si>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</si>
  <si>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</si>
  <si>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</si>
  <si>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</si>
  <si>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</si>
  <si>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</si>
  <si>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</si>
  <si>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</si>
  <si>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</si>
  <si>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</si>
  <si>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</si>
  <si>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</si>
  <si>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</si>
  <si>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</si>
  <si>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</si>
  <si>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</si>
  <si>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</si>
  <si>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</si>
  <si>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</si>
  <si>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</si>
  <si>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</si>
  <si>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</si>
  <si>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</si>
  <si>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</si>
  <si>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</si>
  <si>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</si>
  <si>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</si>
  <si>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</si>
  <si>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</si>
  <si>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</si>
  <si>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</si>
  <si>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</si>
  <si>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</si>
  <si>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</si>
  <si>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</si>
  <si>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</si>
  <si>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</si>
  <si>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</si>
  <si>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</si>
  <si>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</si>
  <si>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</si>
  <si>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</si>
  <si>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</si>
  <si>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</si>
  <si>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</si>
  <si>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</si>
  <si>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</si>
  <si>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</si>
  <si>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</si>
  <si>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</si>
  <si>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</si>
  <si>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</si>
  <si>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</si>
  <si>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</si>
  <si>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</si>
  <si>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</si>
  <si>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</si>
  <si>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</si>
  <si>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</si>
  <si>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</si>
  <si>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</si>
  <si>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</si>
  <si>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</si>
  <si>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</si>
  <si>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</si>
  <si>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</si>
  <si>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</si>
  <si>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</si>
  <si>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</si>
  <si>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</si>
  <si>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</si>
  <si>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</si>
  <si>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</si>
  <si>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</si>
  <si>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</si>
  <si>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</si>
  <si>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</si>
  <si>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</si>
  <si>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</si>
  <si>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</si>
  <si>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</si>
  <si>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</si>
  <si>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</si>
  <si>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</si>
  <si>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</si>
  <si>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</si>
  <si>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</si>
  <si>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</si>
  <si>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</si>
  <si>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</si>
  <si>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</si>
  <si>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</si>
  <si>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</si>
  <si>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</si>
  <si>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</si>
  <si>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</si>
  <si>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</si>
  <si>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</si>
  <si>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</si>
  <si>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</si>
  <si>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</si>
  <si>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</si>
  <si>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</si>
  <si>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</si>
  <si>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</si>
  <si>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</si>
  <si>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</si>
  <si>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</si>
  <si>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</si>
  <si>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</si>
  <si>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</si>
  <si>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</si>
  <si>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</si>
  <si>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</si>
  <si>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</si>
  <si>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</si>
  <si>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</si>
  <si>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</si>
  <si>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</si>
  <si>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</si>
  <si>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</si>
  <si>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</si>
  <si>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</si>
  <si>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</si>
  <si>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</si>
  <si>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</si>
  <si>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</si>
  <si>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</si>
  <si>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</si>
  <si>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</si>
  <si>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</si>
  <si>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</si>
  <si>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</si>
  <si>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</si>
  <si>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</si>
  <si>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</si>
  <si>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</si>
  <si>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</si>
  <si>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</si>
  <si>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</si>
  <si>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</si>
  <si>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</si>
  <si>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</si>
  <si>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</si>
  <si>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</si>
  <si>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</si>
  <si>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</si>
  <si>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</si>
  <si>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</si>
  <si>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</si>
  <si>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</si>
  <si>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</si>
  <si>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</si>
  <si>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</si>
  <si>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</si>
  <si>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</si>
  <si>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</si>
  <si>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</si>
  <si>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</si>
  <si>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</si>
  <si>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</si>
  <si>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</si>
  <si>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</si>
  <si>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</si>
  <si>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</si>
  <si>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</si>
  <si>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</si>
  <si>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</si>
  <si>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</si>
  <si>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</si>
  <si>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</si>
  <si>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</si>
  <si>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</si>
  <si>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</si>
  <si>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</si>
  <si>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</si>
  <si>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</si>
  <si>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</si>
  <si>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</si>
  <si>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</si>
  <si>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</si>
  <si>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</si>
  <si>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</si>
  <si>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</si>
  <si>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</si>
  <si>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</si>
  <si>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</si>
  <si>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</si>
  <si>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</si>
  <si>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</si>
  <si>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</si>
  <si>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</si>
  <si>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</si>
  <si>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</si>
  <si>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</si>
  <si>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</si>
  <si>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</si>
  <si>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</si>
  <si>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</si>
  <si>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</si>
  <si>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</si>
  <si>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</si>
  <si>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</si>
  <si>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</si>
  <si>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</si>
  <si>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</si>
  <si>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</si>
  <si>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</si>
  <si>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</si>
  <si>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</si>
  <si>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</si>
  <si>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</si>
  <si>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</si>
  <si>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</si>
  <si>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</si>
  <si>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</si>
  <si>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</si>
  <si>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</si>
  <si>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</si>
  <si>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</si>
  <si>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</si>
  <si>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</si>
  <si>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</si>
  <si>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</si>
  <si>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</si>
  <si>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</si>
  <si>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</si>
  <si>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</si>
  <si>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</si>
  <si>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</si>
  <si>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</si>
  <si>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</si>
  <si>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</si>
  <si>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</si>
  <si>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</si>
  <si>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</si>
  <si>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</si>
  <si>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</si>
  <si>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</si>
  <si>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</si>
  <si>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</si>
  <si>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</si>
  <si>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</si>
  <si>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</si>
  <si>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</si>
  <si>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</si>
  <si>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</si>
  <si>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</si>
  <si>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</si>
  <si>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</si>
  <si>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</si>
  <si>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</si>
  <si>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</si>
  <si>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</si>
  <si>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</si>
  <si>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</si>
  <si>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</si>
  <si>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</si>
  <si>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</si>
  <si>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</si>
  <si>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</si>
  <si>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</si>
  <si>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</si>
  <si>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</si>
  <si>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</si>
  <si>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</si>
  <si>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</si>
  <si>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</si>
  <si>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</si>
  <si>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</si>
  <si>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</si>
  <si>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</si>
  <si>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</si>
  <si>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</si>
  <si>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</si>
  <si>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</si>
  <si>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</si>
  <si>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</si>
  <si>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</si>
  <si>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</si>
  <si>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</si>
  <si>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</si>
  <si>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</si>
  <si>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</si>
  <si>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</si>
  <si>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</si>
  <si>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</si>
  <si>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</si>
  <si>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</si>
  <si>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</si>
  <si>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</si>
  <si>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</si>
  <si>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</si>
  <si>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</si>
  <si>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</si>
  <si>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</si>
  <si>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</si>
  <si>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</si>
  <si>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</si>
  <si>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</si>
  <si>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</si>
  <si>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</si>
  <si>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</si>
  <si>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</si>
  <si>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</si>
  <si>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</si>
  <si>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</si>
  <si>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</si>
  <si>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</si>
  <si>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</si>
  <si>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</si>
  <si>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</si>
  <si>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</si>
  <si>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</si>
  <si>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</si>
  <si>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</si>
  <si>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</si>
  <si>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</si>
  <si>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</si>
  <si>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</si>
  <si>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</si>
  <si>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</si>
  <si>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</si>
  <si>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</si>
  <si>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</si>
  <si>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</si>
  <si>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</si>
  <si>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</si>
  <si>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</si>
  <si>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</si>
  <si>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</si>
  <si>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</si>
  <si>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</si>
  <si>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</si>
  <si>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</si>
  <si>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</si>
  <si>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</si>
  <si>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</si>
  <si>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</si>
  <si>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</si>
  <si>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</si>
  <si>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</si>
  <si>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</si>
  <si>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</si>
  <si>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</si>
  <si>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</si>
  <si>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</si>
  <si>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</si>
  <si>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</si>
  <si>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</si>
  <si>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</si>
  <si>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</si>
  <si>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</si>
  <si>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</si>
  <si>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</si>
  <si>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</si>
  <si>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</si>
  <si>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</si>
  <si>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</si>
  <si>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</si>
  <si>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</si>
  <si>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</si>
  <si>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</si>
  <si>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</si>
  <si>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</si>
  <si>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</si>
  <si>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</si>
  <si>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</si>
  <si>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</si>
  <si>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</si>
  <si>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</si>
  <si>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</si>
  <si>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</si>
  <si>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</si>
  <si>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</si>
  <si>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</si>
  <si>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</si>
  <si>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</si>
  <si>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</si>
  <si>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</si>
  <si>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</si>
  <si>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</si>
  <si>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</si>
  <si>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</si>
  <si>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</si>
  <si>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</si>
  <si>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</si>
  <si>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</si>
  <si>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</si>
  <si>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</si>
  <si>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</si>
  <si>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</si>
  <si>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</si>
  <si>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</si>
  <si>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</si>
  <si>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</si>
  <si>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</si>
  <si>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</si>
  <si>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</si>
  <si>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</si>
  <si>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</si>
  <si>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</si>
  <si>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</si>
  <si>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</si>
  <si>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</si>
  <si>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</si>
  <si>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</si>
  <si>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</si>
  <si>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</si>
  <si>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</si>
  <si>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</si>
  <si>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</si>
  <si>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</si>
  <si>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</si>
  <si>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</si>
  <si>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</si>
  <si>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</si>
  <si>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</si>
  <si>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</si>
  <si>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</si>
  <si>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</si>
  <si>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</si>
  <si>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</si>
  <si>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</si>
  <si>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</si>
  <si>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</si>
  <si>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</si>
  <si>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</si>
  <si>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</si>
  <si>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</si>
  <si>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</si>
  <si>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</si>
  <si>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</si>
  <si>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</si>
  <si>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中国残留邦人等に対する定着自立支援事業</t>
    <phoneticPr fontId="5"/>
  </si>
  <si>
    <t>社会・援護局</t>
    <phoneticPr fontId="5"/>
  </si>
  <si>
    <t>援護企画課中国残留邦人等支援室</t>
    <phoneticPr fontId="5"/>
  </si>
  <si>
    <t>新津　浩平</t>
    <phoneticPr fontId="5"/>
  </si>
  <si>
    <t>○</t>
  </si>
  <si>
    <t>中国残留邦人等の円滑な帰国の促進並びに永住帰国した中国残留邦人等及び特定配偶者の自立の支援に関する法律第８条</t>
    <phoneticPr fontId="5"/>
  </si>
  <si>
    <t>-</t>
  </si>
  <si>
    <t>永住帰国した中国残留邦人等の方々に定着自立支援を行うことにより、定着先の地域社会における自立推進を図る。</t>
    <phoneticPr fontId="5"/>
  </si>
  <si>
    <t>永住帰国直後に首都圏中国帰国者支援・交流センターで入所研修を行った後、日本語指導等の自立研修を実施する。
また、帰国後の経過期間にかかわらず、中国帰国者支援・交流センターにおいて帰国者の目的やニーズに合わせ、社会的な自立を促すための日本語学習や交流事業等の定着自立支援を実施する。</t>
    <phoneticPr fontId="5"/>
  </si>
  <si>
    <t>-</t>
    <phoneticPr fontId="5"/>
  </si>
  <si>
    <t>-</t>
    <phoneticPr fontId="5"/>
  </si>
  <si>
    <t>-</t>
    <phoneticPr fontId="5"/>
  </si>
  <si>
    <t>-</t>
    <phoneticPr fontId="5"/>
  </si>
  <si>
    <t>-</t>
    <phoneticPr fontId="5"/>
  </si>
  <si>
    <t>-</t>
    <phoneticPr fontId="5"/>
  </si>
  <si>
    <t>-</t>
    <phoneticPr fontId="5"/>
  </si>
  <si>
    <t>留守家族等援護事務委託費</t>
    <rPh sb="0" eb="2">
      <t>ルス</t>
    </rPh>
    <rPh sb="2" eb="4">
      <t>カゾク</t>
    </rPh>
    <rPh sb="4" eb="5">
      <t>トウ</t>
    </rPh>
    <rPh sb="5" eb="7">
      <t>エンゴ</t>
    </rPh>
    <rPh sb="7" eb="9">
      <t>ジム</t>
    </rPh>
    <rPh sb="9" eb="12">
      <t>イタクヒ</t>
    </rPh>
    <phoneticPr fontId="5"/>
  </si>
  <si>
    <t>職員旅費</t>
    <phoneticPr fontId="5"/>
  </si>
  <si>
    <t>地域生活支援事業の
自治体の実施率を
90％以上とすること。</t>
    <phoneticPr fontId="5"/>
  </si>
  <si>
    <t>地域生活支援事業実施自治体数／中国残留邦人等が居住している自治体数</t>
    <phoneticPr fontId="5"/>
  </si>
  <si>
    <t>％</t>
    <phoneticPr fontId="5"/>
  </si>
  <si>
    <t>％</t>
    <phoneticPr fontId="5"/>
  </si>
  <si>
    <t>-</t>
    <phoneticPr fontId="5"/>
  </si>
  <si>
    <t>生活困窮者就労準備支援事業費等補助金交付要綱に基づく事業実績報告</t>
    <phoneticPr fontId="5"/>
  </si>
  <si>
    <t>定着促進事業利用人員数実績
※前年度実績を目標値とした。</t>
    <phoneticPr fontId="5"/>
  </si>
  <si>
    <t>人</t>
    <rPh sb="0" eb="1">
      <t>ヒト</t>
    </rPh>
    <phoneticPr fontId="5"/>
  </si>
  <si>
    <t>-</t>
    <phoneticPr fontId="5"/>
  </si>
  <si>
    <t>スクーリング事業実績報告書等</t>
    <phoneticPr fontId="5"/>
  </si>
  <si>
    <t>支援・交流センター等通所者数
※前年度実績を目標値とした。</t>
    <phoneticPr fontId="5"/>
  </si>
  <si>
    <t>-</t>
    <phoneticPr fontId="5"/>
  </si>
  <si>
    <t>定着促進事業利用人員数実績
※前年度実績を目標値とした。</t>
    <phoneticPr fontId="5"/>
  </si>
  <si>
    <t>-</t>
    <phoneticPr fontId="5"/>
  </si>
  <si>
    <t>単位当たりコスト ＝ Ｘ ／ Ｙ
Ｘ：「支援・交流センター経費」 
Ｙ：「通所者数」　　　　　　</t>
    <phoneticPr fontId="5"/>
  </si>
  <si>
    <t>単位当たりコスト ＝ Ｘ ／ Ｙ
　 Ｘ：「定着促進事業経費」
　 Ｙ：「定着促進事業利用人員数実績」　</t>
    <phoneticPr fontId="5"/>
  </si>
  <si>
    <t>円</t>
    <rPh sb="0" eb="1">
      <t>エン</t>
    </rPh>
    <phoneticPr fontId="5"/>
  </si>
  <si>
    <t>X/Y</t>
    <phoneticPr fontId="5"/>
  </si>
  <si>
    <t>X/Y</t>
    <phoneticPr fontId="5"/>
  </si>
  <si>
    <t>346百万円
/69,820人</t>
    <phoneticPr fontId="5"/>
  </si>
  <si>
    <t>365百万円
/71,992人</t>
    <phoneticPr fontId="5"/>
  </si>
  <si>
    <t>-</t>
    <phoneticPr fontId="5"/>
  </si>
  <si>
    <t>－</t>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</si>
  <si>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</si>
  <si>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</si>
  <si>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中国残留邦人等地域生活支援事業のうち、自立指導員派遣事業での指導員派遣実績数</t>
    <phoneticPr fontId="5"/>
  </si>
  <si>
    <t>件</t>
    <rPh sb="0" eb="1">
      <t>ケン</t>
    </rPh>
    <phoneticPr fontId="5"/>
  </si>
  <si>
    <t>-</t>
    <phoneticPr fontId="5"/>
  </si>
  <si>
    <t>－</t>
    <phoneticPr fontId="5"/>
  </si>
  <si>
    <t>－</t>
    <phoneticPr fontId="5"/>
  </si>
  <si>
    <t>－</t>
    <phoneticPr fontId="5"/>
  </si>
  <si>
    <t>－</t>
    <phoneticPr fontId="5"/>
  </si>
  <si>
    <t>永住帰国者に中国帰国者支援・交流センターにおいて定着自立支援を行うことにより、定着先の地域社会における自立を支援する。</t>
    <phoneticPr fontId="5"/>
  </si>
  <si>
    <t>　－</t>
    <phoneticPr fontId="5"/>
  </si>
  <si>
    <t>-</t>
    <phoneticPr fontId="5"/>
  </si>
  <si>
    <t>-</t>
    <phoneticPr fontId="5"/>
  </si>
  <si>
    <t>-</t>
    <phoneticPr fontId="5"/>
  </si>
  <si>
    <t>-</t>
    <phoneticPr fontId="5"/>
  </si>
  <si>
    <t>-</t>
    <phoneticPr fontId="5"/>
  </si>
  <si>
    <t>-</t>
    <phoneticPr fontId="5"/>
  </si>
  <si>
    <t>△</t>
  </si>
  <si>
    <t>有</t>
  </si>
  <si>
    <t>無</t>
  </si>
  <si>
    <t>‐</t>
  </si>
  <si>
    <t>中国残留邦人等永住帰国者に対する就労支援事業</t>
    <phoneticPr fontId="5"/>
  </si>
  <si>
    <t>中国残留邦人等に対する帰国受入援護事業</t>
    <phoneticPr fontId="5"/>
  </si>
  <si>
    <t>職業安定局において、支援・交流センター等に職業相談員を配置し、職業相談や就職指導に係る各種事業を実施している。
また日本へ永住帰国を希望する中国残留邦人等に対して永住帰国旅費や自立支度金を支給するほか、永住帰国を望まない方が墓参や親族訪問等を希望する場合は一時帰国旅費を支給している。</t>
    <phoneticPr fontId="5"/>
  </si>
  <si>
    <t>中国帰国者支援・交流センターは、中国残留邦人等が安定した生活を送るために必要な施設であり、国民のニーズがある事業である。</t>
    <phoneticPr fontId="5"/>
  </si>
  <si>
    <t>本事業の目的である永住帰国した中国残留邦人等の方々に定着自立支援を行うことにより、定着先の自立推進を図ることは国、地方公共団体や民間団体が緊密な連携を図りながら、きめ細やかな援護施策を講じている。</t>
    <phoneticPr fontId="5"/>
  </si>
  <si>
    <t>永住帰国した中国残留邦人等に対し、中国帰国者支援・交流センターでの日本語学習等の定着自立支援を行うことにより、永住帰国者の自立を支援するという政策目的達成に向けて、優先度の高い事業である。</t>
    <phoneticPr fontId="5"/>
  </si>
  <si>
    <t>平成30年度における支援・交流センターの選定にあたっては、中国残留邦人等の置かれた特別な事情や心情に十分配慮し、きめ細かな支援を行うことができるよう、企画の内容（事業内容及び方法）を重視した公募方式を適用している。また、証言映像収集・公開事業については一般競争契約（最低価格）を行っている。</t>
    <phoneticPr fontId="5"/>
  </si>
  <si>
    <t>実績を元に必要最小限の予算計上に努めている。</t>
    <phoneticPr fontId="5"/>
  </si>
  <si>
    <t>－</t>
    <phoneticPr fontId="5"/>
  </si>
  <si>
    <t>本事業は、中国残留邦人等の地域社会における生活の安定に要する費用が大部分を占めており、必要経費に限定されている。</t>
    <phoneticPr fontId="5"/>
  </si>
  <si>
    <t>－</t>
    <phoneticPr fontId="5"/>
  </si>
  <si>
    <t>近年の実績に基づき自立研修事業等の見直しを行った。</t>
    <phoneticPr fontId="5"/>
  </si>
  <si>
    <t>目標をわずかに下回っている。</t>
    <phoneticPr fontId="5"/>
  </si>
  <si>
    <t>－</t>
    <phoneticPr fontId="5"/>
  </si>
  <si>
    <t>活動実績は当初見込みに見合ったものである。</t>
    <phoneticPr fontId="5"/>
  </si>
  <si>
    <t>中国残留邦人等が地域社会に定着後に通所する中国帰国者支援・交流センターは、安定した生活を送るための各種事業を行っており、十分に活用されている。</t>
    <phoneticPr fontId="5"/>
  </si>
  <si>
    <t>平成30年度の執行率はほぼ100％であり、安定した利用実績があるため、引き続き必要な経費を精査し、中国残留邦人等に対する定着自立支援を適切に実施していくこととする。</t>
    <phoneticPr fontId="5"/>
  </si>
  <si>
    <t>中国残留邦人等に対する定着自立支援事業については、目標をわずかに下回っているため、今後も利用実態に合った予算の精査を行い、不用率を減少させるよう努めていくこととする。</t>
    <phoneticPr fontId="5"/>
  </si>
  <si>
    <t>372</t>
    <phoneticPr fontId="5"/>
  </si>
  <si>
    <t>735</t>
    <phoneticPr fontId="5"/>
  </si>
  <si>
    <t>426</t>
    <phoneticPr fontId="5"/>
  </si>
  <si>
    <t>751</t>
    <phoneticPr fontId="5"/>
  </si>
  <si>
    <t>372</t>
    <phoneticPr fontId="5"/>
  </si>
  <si>
    <t>718</t>
    <phoneticPr fontId="5"/>
  </si>
  <si>
    <t>737</t>
    <phoneticPr fontId="5"/>
  </si>
  <si>
    <t>717</t>
    <phoneticPr fontId="5"/>
  </si>
  <si>
    <t>ｓ</t>
    <phoneticPr fontId="5"/>
  </si>
  <si>
    <t>A.兵庫県</t>
    <rPh sb="2" eb="5">
      <t>ヒョウゴケン</t>
    </rPh>
    <phoneticPr fontId="5"/>
  </si>
  <si>
    <t>諸謝金</t>
    <rPh sb="0" eb="1">
      <t>ショ</t>
    </rPh>
    <rPh sb="1" eb="3">
      <t>シャキン</t>
    </rPh>
    <phoneticPr fontId="5"/>
  </si>
  <si>
    <t>旅費</t>
    <rPh sb="0" eb="2">
      <t>リョヒ</t>
    </rPh>
    <phoneticPr fontId="5"/>
  </si>
  <si>
    <t>スクーリング事業における諸謝金</t>
    <rPh sb="6" eb="8">
      <t>ジギョウ</t>
    </rPh>
    <rPh sb="12" eb="13">
      <t>ショ</t>
    </rPh>
    <rPh sb="13" eb="15">
      <t>シャキン</t>
    </rPh>
    <phoneticPr fontId="5"/>
  </si>
  <si>
    <t>スクーリング事業における講師旅費</t>
    <rPh sb="6" eb="8">
      <t>ジギョウ</t>
    </rPh>
    <rPh sb="12" eb="14">
      <t>コウシ</t>
    </rPh>
    <rPh sb="14" eb="16">
      <t>リョヒ</t>
    </rPh>
    <phoneticPr fontId="5"/>
  </si>
  <si>
    <t>兵庫県</t>
    <rPh sb="0" eb="3">
      <t>ヒョウゴケン</t>
    </rPh>
    <phoneticPr fontId="5"/>
  </si>
  <si>
    <t>青森県</t>
    <rPh sb="0" eb="3">
      <t>アオモリケン</t>
    </rPh>
    <phoneticPr fontId="5"/>
  </si>
  <si>
    <t>岡山県</t>
    <rPh sb="0" eb="3">
      <t>オカヤマケン</t>
    </rPh>
    <phoneticPr fontId="5"/>
  </si>
  <si>
    <t>和歌山県</t>
    <rPh sb="0" eb="4">
      <t>ワカヤマケン</t>
    </rPh>
    <phoneticPr fontId="5"/>
  </si>
  <si>
    <t>埼玉県</t>
    <rPh sb="0" eb="3">
      <t>サイタマケン</t>
    </rPh>
    <phoneticPr fontId="5"/>
  </si>
  <si>
    <t>岐阜県</t>
    <rPh sb="0" eb="3">
      <t>ギフケン</t>
    </rPh>
    <phoneticPr fontId="5"/>
  </si>
  <si>
    <t>静岡県</t>
    <rPh sb="0" eb="3">
      <t>シズオカケン</t>
    </rPh>
    <phoneticPr fontId="5"/>
  </si>
  <si>
    <t>滋賀県</t>
    <rPh sb="0" eb="3">
      <t>シガケン</t>
    </rPh>
    <phoneticPr fontId="5"/>
  </si>
  <si>
    <t>長崎県</t>
    <rPh sb="0" eb="3">
      <t>ナガサキケン</t>
    </rPh>
    <phoneticPr fontId="5"/>
  </si>
  <si>
    <t>奈良県</t>
    <rPh sb="0" eb="3">
      <t>ナラケン</t>
    </rPh>
    <phoneticPr fontId="5"/>
  </si>
  <si>
    <t>スクーリング事業(事務委託)</t>
    <rPh sb="6" eb="8">
      <t>ジギョウ</t>
    </rPh>
    <rPh sb="9" eb="11">
      <t>ジム</t>
    </rPh>
    <rPh sb="11" eb="13">
      <t>イタク</t>
    </rPh>
    <phoneticPr fontId="5"/>
  </si>
  <si>
    <t>-</t>
    <phoneticPr fontId="5"/>
  </si>
  <si>
    <t>－</t>
    <phoneticPr fontId="5"/>
  </si>
  <si>
    <t>B.　公益財団法人　中国残留孤児援護基金</t>
    <phoneticPr fontId="5"/>
  </si>
  <si>
    <t>雑役役務費</t>
    <rPh sb="0" eb="2">
      <t>ザツエキ</t>
    </rPh>
    <rPh sb="2" eb="4">
      <t>エキム</t>
    </rPh>
    <rPh sb="4" eb="5">
      <t>ヒ</t>
    </rPh>
    <phoneticPr fontId="5"/>
  </si>
  <si>
    <t>D.百万を超える支出がないため省略</t>
    <rPh sb="2" eb="4">
      <t>ヒャクマン</t>
    </rPh>
    <rPh sb="5" eb="6">
      <t>コ</t>
    </rPh>
    <rPh sb="8" eb="10">
      <t>シシュツ</t>
    </rPh>
    <rPh sb="15" eb="17">
      <t>ショウリャク</t>
    </rPh>
    <phoneticPr fontId="5"/>
  </si>
  <si>
    <t>公益財団法人　中国残留孤児援護基金　</t>
    <phoneticPr fontId="5"/>
  </si>
  <si>
    <t>首都圏中国帰国者支援・交流センターの運営</t>
    <rPh sb="3" eb="5">
      <t>チュウゴク</t>
    </rPh>
    <rPh sb="5" eb="8">
      <t>キコクシャ</t>
    </rPh>
    <rPh sb="8" eb="10">
      <t>シエン</t>
    </rPh>
    <rPh sb="18" eb="20">
      <t>ウンエイ</t>
    </rPh>
    <phoneticPr fontId="5"/>
  </si>
  <si>
    <t>社会福祉法人北海道社会福祉協議会</t>
    <rPh sb="0" eb="6">
      <t>シャカイフクシホウジン</t>
    </rPh>
    <phoneticPr fontId="5"/>
  </si>
  <si>
    <t>社会福祉法人広島県社会福祉協議会</t>
    <rPh sb="0" eb="2">
      <t>シャカイ</t>
    </rPh>
    <rPh sb="2" eb="4">
      <t>フクシ</t>
    </rPh>
    <rPh sb="4" eb="6">
      <t>ホウジン</t>
    </rPh>
    <rPh sb="6" eb="8">
      <t>ヒロシマ</t>
    </rPh>
    <phoneticPr fontId="5"/>
  </si>
  <si>
    <t>社会福祉法人　愛知県厚生事業団</t>
    <phoneticPr fontId="5"/>
  </si>
  <si>
    <t>社会福祉法人福岡県社会福祉協議会</t>
    <rPh sb="0" eb="6">
      <t>シャカイフクシホウジン</t>
    </rPh>
    <phoneticPr fontId="5"/>
  </si>
  <si>
    <t>社会福祉法人宮城県社会福祉協議会</t>
    <rPh sb="0" eb="6">
      <t>シャカイフクシホウジン</t>
    </rPh>
    <phoneticPr fontId="5"/>
  </si>
  <si>
    <t>近畿中国帰国者支援・交流センターの運営</t>
    <rPh sb="0" eb="2">
      <t>キンキ</t>
    </rPh>
    <rPh sb="2" eb="4">
      <t>チュウゴク</t>
    </rPh>
    <rPh sb="4" eb="7">
      <t>キコクシャ</t>
    </rPh>
    <rPh sb="7" eb="9">
      <t>シエン</t>
    </rPh>
    <rPh sb="17" eb="19">
      <t>ウンエイ</t>
    </rPh>
    <phoneticPr fontId="5"/>
  </si>
  <si>
    <t>北海道中国帰国者支援・交流センターの運営</t>
    <rPh sb="0" eb="3">
      <t>ホッカイドウ</t>
    </rPh>
    <rPh sb="3" eb="5">
      <t>チュウゴク</t>
    </rPh>
    <rPh sb="5" eb="8">
      <t>キコクシャ</t>
    </rPh>
    <rPh sb="8" eb="10">
      <t>シエン</t>
    </rPh>
    <rPh sb="18" eb="20">
      <t>ウンエイ</t>
    </rPh>
    <phoneticPr fontId="5"/>
  </si>
  <si>
    <t>中国・四国中国帰国者支援・交流センターの運営</t>
    <rPh sb="0" eb="2">
      <t>チュウゴク</t>
    </rPh>
    <rPh sb="3" eb="5">
      <t>シコク</t>
    </rPh>
    <rPh sb="5" eb="7">
      <t>チュウゴク</t>
    </rPh>
    <rPh sb="7" eb="10">
      <t>キコクシャ</t>
    </rPh>
    <rPh sb="10" eb="12">
      <t>シエン</t>
    </rPh>
    <rPh sb="20" eb="22">
      <t>ウンエイ</t>
    </rPh>
    <phoneticPr fontId="5"/>
  </si>
  <si>
    <t>東海・北陸中国帰国者支援・交流センターの運営</t>
    <rPh sb="0" eb="2">
      <t>トウカイ</t>
    </rPh>
    <rPh sb="3" eb="5">
      <t>ホクリク</t>
    </rPh>
    <rPh sb="5" eb="7">
      <t>チュウゴク</t>
    </rPh>
    <rPh sb="7" eb="10">
      <t>キコクシャ</t>
    </rPh>
    <rPh sb="10" eb="12">
      <t>シエン</t>
    </rPh>
    <rPh sb="20" eb="22">
      <t>ウンエイ</t>
    </rPh>
    <phoneticPr fontId="5"/>
  </si>
  <si>
    <t>九州中国帰国者支援・交流センターの運営</t>
    <rPh sb="0" eb="2">
      <t>キュウシュウ</t>
    </rPh>
    <rPh sb="2" eb="4">
      <t>チュウゴク</t>
    </rPh>
    <rPh sb="4" eb="7">
      <t>キコクシャ</t>
    </rPh>
    <rPh sb="7" eb="9">
      <t>シエン</t>
    </rPh>
    <rPh sb="17" eb="19">
      <t>ウンエイ</t>
    </rPh>
    <phoneticPr fontId="5"/>
  </si>
  <si>
    <t>東北中国帰国者支援・交流センターの運営</t>
    <rPh sb="0" eb="2">
      <t>トウホク</t>
    </rPh>
    <rPh sb="2" eb="4">
      <t>チュウゴク</t>
    </rPh>
    <rPh sb="4" eb="7">
      <t>キコクシャ</t>
    </rPh>
    <rPh sb="7" eb="9">
      <t>シエン</t>
    </rPh>
    <rPh sb="17" eb="19">
      <t>ウンエイ</t>
    </rPh>
    <phoneticPr fontId="5"/>
  </si>
  <si>
    <t>－</t>
    <phoneticPr fontId="5"/>
  </si>
  <si>
    <t>C.　株式会社フォアクロス</t>
    <phoneticPr fontId="5"/>
  </si>
  <si>
    <t>株式会社フォアクロス</t>
    <phoneticPr fontId="5"/>
  </si>
  <si>
    <t>中国残留邦人等の証言映像収集・公開事業</t>
    <phoneticPr fontId="5"/>
  </si>
  <si>
    <t>－</t>
    <phoneticPr fontId="5"/>
  </si>
  <si>
    <t>麹町税務署</t>
    <phoneticPr fontId="5"/>
  </si>
  <si>
    <t>個人A</t>
    <rPh sb="0" eb="2">
      <t>コジン</t>
    </rPh>
    <phoneticPr fontId="5"/>
  </si>
  <si>
    <t>個人B</t>
    <rPh sb="0" eb="2">
      <t>コジン</t>
    </rPh>
    <phoneticPr fontId="5"/>
  </si>
  <si>
    <t>証言映像収集・公開事業</t>
    <phoneticPr fontId="5"/>
  </si>
  <si>
    <t>証言映像収集・公開事業に係る証言者への謝金</t>
    <rPh sb="12" eb="13">
      <t>カカ</t>
    </rPh>
    <rPh sb="14" eb="17">
      <t>ショウゲンシャ</t>
    </rPh>
    <rPh sb="19" eb="21">
      <t>シャキン</t>
    </rPh>
    <phoneticPr fontId="5"/>
  </si>
  <si>
    <t>-</t>
    <phoneticPr fontId="5"/>
  </si>
  <si>
    <t>-</t>
    <phoneticPr fontId="5"/>
  </si>
  <si>
    <t>－</t>
    <phoneticPr fontId="5"/>
  </si>
  <si>
    <t>-</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</si>
  <si>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</si>
  <si>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</si>
  <si>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</si>
  <si>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</si>
  <si>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</si>
  <si>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</si>
  <si>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</si>
  <si>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諸謝金</t>
    <rPh sb="0" eb="1">
      <t>ショ</t>
    </rPh>
    <rPh sb="1" eb="3">
      <t>シャキン</t>
    </rPh>
    <phoneticPr fontId="5"/>
  </si>
  <si>
    <t>人件費</t>
    <rPh sb="0" eb="3">
      <t>ジンケンヒ</t>
    </rPh>
    <phoneticPr fontId="5"/>
  </si>
  <si>
    <t>借料</t>
    <rPh sb="0" eb="2">
      <t>シャクリョウ</t>
    </rPh>
    <phoneticPr fontId="5"/>
  </si>
  <si>
    <t>事務費</t>
    <rPh sb="0" eb="3">
      <t>ジムヒ</t>
    </rPh>
    <phoneticPr fontId="5"/>
  </si>
  <si>
    <t>消費税</t>
    <rPh sb="0" eb="3">
      <t>ショウヒゼイ</t>
    </rPh>
    <phoneticPr fontId="5"/>
  </si>
  <si>
    <t>旅費</t>
    <rPh sb="0" eb="2">
      <t>リョヒ</t>
    </rPh>
    <phoneticPr fontId="5"/>
  </si>
  <si>
    <t>日本語講師謝金等</t>
    <rPh sb="0" eb="3">
      <t>ニホンゴ</t>
    </rPh>
    <rPh sb="3" eb="5">
      <t>コウシ</t>
    </rPh>
    <rPh sb="5" eb="7">
      <t>シャキン</t>
    </rPh>
    <rPh sb="7" eb="8">
      <t>トウ</t>
    </rPh>
    <phoneticPr fontId="5"/>
  </si>
  <si>
    <t>支援・交流センター職員の給与等</t>
    <rPh sb="0" eb="2">
      <t>シエン</t>
    </rPh>
    <rPh sb="3" eb="5">
      <t>コウリュウ</t>
    </rPh>
    <rPh sb="9" eb="11">
      <t>ショクイン</t>
    </rPh>
    <rPh sb="12" eb="14">
      <t>キュウヨ</t>
    </rPh>
    <rPh sb="14" eb="15">
      <t>トウ</t>
    </rPh>
    <phoneticPr fontId="5"/>
  </si>
  <si>
    <t>施設借上料等</t>
    <rPh sb="0" eb="2">
      <t>シセツ</t>
    </rPh>
    <rPh sb="2" eb="3">
      <t>カ</t>
    </rPh>
    <rPh sb="3" eb="4">
      <t>ア</t>
    </rPh>
    <rPh sb="4" eb="5">
      <t>リョウ</t>
    </rPh>
    <rPh sb="5" eb="6">
      <t>トウ</t>
    </rPh>
    <phoneticPr fontId="5"/>
  </si>
  <si>
    <t>教材費、事業案内作成費、消耗品費等</t>
    <rPh sb="0" eb="3">
      <t>キョウザイヒ</t>
    </rPh>
    <rPh sb="4" eb="6">
      <t>ジギョウ</t>
    </rPh>
    <rPh sb="6" eb="8">
      <t>アンナイ</t>
    </rPh>
    <rPh sb="8" eb="11">
      <t>サクセイヒ</t>
    </rPh>
    <rPh sb="12" eb="15">
      <t>ショウモウヒン</t>
    </rPh>
    <rPh sb="15" eb="16">
      <t>ヒ</t>
    </rPh>
    <rPh sb="16" eb="17">
      <t>トウ</t>
    </rPh>
    <phoneticPr fontId="5"/>
  </si>
  <si>
    <t>研修会、各種事業打合せ旅費等</t>
    <rPh sb="0" eb="3">
      <t>ケンシュウカイ</t>
    </rPh>
    <rPh sb="4" eb="6">
      <t>カクシュ</t>
    </rPh>
    <rPh sb="6" eb="8">
      <t>ジギョウ</t>
    </rPh>
    <rPh sb="8" eb="10">
      <t>ウチアワ</t>
    </rPh>
    <rPh sb="11" eb="13">
      <t>リョヒ</t>
    </rPh>
    <rPh sb="13" eb="14">
      <t>トウ</t>
    </rPh>
    <phoneticPr fontId="5"/>
  </si>
  <si>
    <t>平成3１年度の定着促進事業利用人員数実績を2,597人とする。</t>
    <phoneticPr fontId="5"/>
  </si>
  <si>
    <t>98百万円
/3,781人</t>
    <phoneticPr fontId="5"/>
  </si>
  <si>
    <t>88百万円
/3,207人</t>
    <phoneticPr fontId="5"/>
  </si>
  <si>
    <t>78百万円
/2,597人</t>
    <phoneticPr fontId="5"/>
  </si>
  <si>
    <t>公益財団法人　大阪ＹＷＣＡ</t>
    <phoneticPr fontId="5"/>
  </si>
  <si>
    <t>-</t>
    <phoneticPr fontId="5"/>
  </si>
  <si>
    <t>72百万円／3,207人</t>
    <rPh sb="2" eb="3">
      <t>ヒャク</t>
    </rPh>
    <rPh sb="3" eb="5">
      <t>マンエン</t>
    </rPh>
    <rPh sb="11" eb="12">
      <t>ヒト</t>
    </rPh>
    <phoneticPr fontId="5"/>
  </si>
  <si>
    <t>中国残留邦人等の円滑な帰国の促進及び永住帰国後の自立の支援に関する法律の施行について（平成6年9月30日　文総審第151号・社援発第660号・職発第702号・能発第233号・住総発第172号)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</si>
</sst>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87527</xdr:colOff>
      <xdr:row>31</xdr:row>
      <xdr:rowOff>2575</xdr:rowOff>
    </xdr:from>
    <xdr:to>
      <xdr:col>42</xdr:col>
      <xdr:colOff>133865</xdr:colOff>
      <xdr:row>31</xdr:row>
      <xdr:rowOff>236839</xdr:rowOff>
    </xdr:to>
    <xdr:sp macro="" textlink="">
      <xdr:nvSpPr>
        <xdr:cNvPr id="3" name="正方形/長方形 2"/>
        <xdr:cNvSpPr/>
      </xdr:nvSpPr>
      <xdr:spPr>
        <a:xfrm>
          <a:off x="7130878" y="10166007"/>
          <a:ext cx="787744" cy="2342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p>
      </xdr:txBody>
    </xdr:sp>
    <xdr:clientData/>
  </xdr:twoCellAnchor>
  <xdr:twoCellAnchor>
    <xdr:from>
      <xdr:col>38</xdr:col>
      <xdr:colOff>30892</xdr:colOff>
      <xdr:row>100</xdr:row>
      <xdr:rowOff>10297</xdr:rowOff>
    </xdr:from>
    <xdr:to>
      <xdr:col>42</xdr:col>
      <xdr:colOff>51486</xdr:colOff>
      <xdr:row>101</xdr:row>
      <xdr:rowOff>20595</xdr:rowOff>
    </xdr:to>
    <xdr:sp macro="" textlink="">
      <xdr:nvSpPr>
        <xdr:cNvPr id="4" name="正方形/長方形 3"/>
        <xdr:cNvSpPr/>
      </xdr:nvSpPr>
      <xdr:spPr>
        <a:xfrm>
          <a:off x="7074243" y="13921946"/>
          <a:ext cx="762000" cy="2986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p>
      </xdr:txBody>
    </xdr:sp>
    <xdr:clientData/>
  </xdr:twoCellAnchor>
  <xdr:twoCellAnchor>
    <xdr:from>
      <xdr:col>38</xdr:col>
      <xdr:colOff>77230</xdr:colOff>
      <xdr:row>133</xdr:row>
      <xdr:rowOff>123568</xdr:rowOff>
    </xdr:from>
    <xdr:to>
      <xdr:col>42</xdr:col>
      <xdr:colOff>113270</xdr:colOff>
      <xdr:row>133</xdr:row>
      <xdr:rowOff>373277</xdr:rowOff>
    </xdr:to>
    <xdr:sp macro="" textlink="">
      <xdr:nvSpPr>
        <xdr:cNvPr id="5" name="正方形/長方形 4"/>
        <xdr:cNvSpPr/>
      </xdr:nvSpPr>
      <xdr:spPr>
        <a:xfrm>
          <a:off x="7120581" y="19533973"/>
          <a:ext cx="777446" cy="249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p>
      </xdr:txBody>
    </xdr:sp>
    <xdr:clientData/>
  </xdr:twoCellAnchor>
  <xdr:twoCellAnchor editAs="oneCell">
    <xdr:from>
      <xdr:col>7</xdr:col>
      <xdr:colOff>154458</xdr:colOff>
      <xdr:row>742</xdr:row>
      <xdr:rowOff>102974</xdr:rowOff>
    </xdr:from>
    <xdr:to>
      <xdr:col>47</xdr:col>
      <xdr:colOff>90102</xdr:colOff>
      <xdr:row>757</xdr:row>
      <xdr:rowOff>1503</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6080" y="41845643"/>
          <a:ext cx="8173481" cy="5423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30892</xdr:colOff>
      <xdr:row>115</xdr:row>
      <xdr:rowOff>0</xdr:rowOff>
    </xdr:from>
    <xdr:to>
      <xdr:col>42</xdr:col>
      <xdr:colOff>51486</xdr:colOff>
      <xdr:row>115</xdr:row>
      <xdr:rowOff>257432</xdr:rowOff>
    </xdr:to>
    <xdr:sp macro="" textlink="">
      <xdr:nvSpPr>
        <xdr:cNvPr id="7" name="正方形/長方形 6"/>
        <xdr:cNvSpPr/>
      </xdr:nvSpPr>
      <xdr:spPr>
        <a:xfrm>
          <a:off x="7074243" y="15744568"/>
          <a:ext cx="762000"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p>
      </xdr:txBody>
    </xdr:sp>
    <xdr:clientData/>
  </xdr:twoCellAnchor>
  <xdr:twoCellAnchor>
    <xdr:from>
      <xdr:col>38</xdr:col>
      <xdr:colOff>20594</xdr:colOff>
      <xdr:row>116</xdr:row>
      <xdr:rowOff>185351</xdr:rowOff>
    </xdr:from>
    <xdr:to>
      <xdr:col>42</xdr:col>
      <xdr:colOff>41188</xdr:colOff>
      <xdr:row>116</xdr:row>
      <xdr:rowOff>535459</xdr:rowOff>
    </xdr:to>
    <xdr:sp macro="" textlink="">
      <xdr:nvSpPr>
        <xdr:cNvPr id="9" name="正方形/長方形 8"/>
        <xdr:cNvSpPr/>
      </xdr:nvSpPr>
      <xdr:spPr>
        <a:xfrm>
          <a:off x="7063945" y="16218243"/>
          <a:ext cx="762000" cy="3501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p>
      </xdr:txBody>
    </xdr:sp>
    <xdr:clientData/>
  </xdr:twoCellAnchor>
  <xdr:twoCellAnchor>
    <xdr:from>
      <xdr:col>44</xdr:col>
      <xdr:colOff>128716</xdr:colOff>
      <xdr:row>115</xdr:row>
      <xdr:rowOff>38615</xdr:rowOff>
    </xdr:from>
    <xdr:to>
      <xdr:col>48</xdr:col>
      <xdr:colOff>149311</xdr:colOff>
      <xdr:row>116</xdr:row>
      <xdr:rowOff>0</xdr:rowOff>
    </xdr:to>
    <xdr:sp macro="" textlink="">
      <xdr:nvSpPr>
        <xdr:cNvPr id="10" name="正方形/長方形 9"/>
        <xdr:cNvSpPr/>
      </xdr:nvSpPr>
      <xdr:spPr>
        <a:xfrm>
          <a:off x="9190338" y="16089527"/>
          <a:ext cx="844378"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p>
      </xdr:txBody>
    </xdr:sp>
    <xdr:clientData/>
  </xdr:twoCellAnchor>
  <xdr:twoCellAnchor>
    <xdr:from>
      <xdr:col>44</xdr:col>
      <xdr:colOff>128716</xdr:colOff>
      <xdr:row>116</xdr:row>
      <xdr:rowOff>141588</xdr:rowOff>
    </xdr:from>
    <xdr:to>
      <xdr:col>48</xdr:col>
      <xdr:colOff>149311</xdr:colOff>
      <xdr:row>116</xdr:row>
      <xdr:rowOff>399020</xdr:rowOff>
    </xdr:to>
    <xdr:sp macro="" textlink="">
      <xdr:nvSpPr>
        <xdr:cNvPr id="11" name="正方形/長方形 10"/>
        <xdr:cNvSpPr/>
      </xdr:nvSpPr>
      <xdr:spPr>
        <a:xfrm>
          <a:off x="9190338" y="16488547"/>
          <a:ext cx="844378"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0" zoomScale="74" zoomScaleNormal="75" zoomScaleSheetLayoutView="74" zoomScalePageLayoutView="85" workbookViewId="0">
      <selection activeCell="BC117" sqref="BC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728</v>
      </c>
      <c r="AT2" s="941"/>
      <c r="AU2" s="941"/>
      <c r="AV2" s="52" t="str">
        <f>IF(AW2="", "", "-")</f>
        <v/>
      </c>
      <c r="AW2" s="912"/>
      <c r="AX2" s="912"/>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566</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163</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569</v>
      </c>
      <c r="AF5" s="700"/>
      <c r="AG5" s="700"/>
      <c r="AH5" s="700"/>
      <c r="AI5" s="700"/>
      <c r="AJ5" s="700"/>
      <c r="AK5" s="700"/>
      <c r="AL5" s="700"/>
      <c r="AM5" s="700"/>
      <c r="AN5" s="700"/>
      <c r="AO5" s="700"/>
      <c r="AP5" s="701"/>
      <c r="AQ5" s="702" t="s">
        <v>570</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6.2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3" t="s">
        <v>512</v>
      </c>
      <c r="Z7" s="443"/>
      <c r="AA7" s="443"/>
      <c r="AB7" s="443"/>
      <c r="AC7" s="443"/>
      <c r="AD7" s="924"/>
      <c r="AE7" s="913" t="s">
        <v>729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恩給関係</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451</v>
      </c>
      <c r="Q13" s="659"/>
      <c r="R13" s="659"/>
      <c r="S13" s="659"/>
      <c r="T13" s="659"/>
      <c r="U13" s="659"/>
      <c r="V13" s="660"/>
      <c r="W13" s="658">
        <v>462</v>
      </c>
      <c r="X13" s="659"/>
      <c r="Y13" s="659"/>
      <c r="Z13" s="659"/>
      <c r="AA13" s="659"/>
      <c r="AB13" s="659"/>
      <c r="AC13" s="660"/>
      <c r="AD13" s="658">
        <v>441</v>
      </c>
      <c r="AE13" s="659"/>
      <c r="AF13" s="659"/>
      <c r="AG13" s="659"/>
      <c r="AH13" s="659"/>
      <c r="AI13" s="659"/>
      <c r="AJ13" s="660"/>
      <c r="AK13" s="658">
        <v>422</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576</v>
      </c>
      <c r="Q14" s="659"/>
      <c r="R14" s="659"/>
      <c r="S14" s="659"/>
      <c r="T14" s="659"/>
      <c r="U14" s="659"/>
      <c r="V14" s="660"/>
      <c r="W14" s="658" t="s">
        <v>579</v>
      </c>
      <c r="X14" s="659"/>
      <c r="Y14" s="659"/>
      <c r="Z14" s="659"/>
      <c r="AA14" s="659"/>
      <c r="AB14" s="659"/>
      <c r="AC14" s="660"/>
      <c r="AD14" s="658" t="s">
        <v>579</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577</v>
      </c>
      <c r="Q15" s="659"/>
      <c r="R15" s="659"/>
      <c r="S15" s="659"/>
      <c r="T15" s="659"/>
      <c r="U15" s="659"/>
      <c r="V15" s="660"/>
      <c r="W15" s="658" t="s">
        <v>580</v>
      </c>
      <c r="X15" s="659"/>
      <c r="Y15" s="659"/>
      <c r="Z15" s="659"/>
      <c r="AA15" s="659"/>
      <c r="AB15" s="659"/>
      <c r="AC15" s="660"/>
      <c r="AD15" s="658" t="s">
        <v>581</v>
      </c>
      <c r="AE15" s="659"/>
      <c r="AF15" s="659"/>
      <c r="AG15" s="659"/>
      <c r="AH15" s="659"/>
      <c r="AI15" s="659"/>
      <c r="AJ15" s="660"/>
      <c r="AK15" s="658" t="s">
        <v>582</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581</v>
      </c>
      <c r="X16" s="659"/>
      <c r="Y16" s="659"/>
      <c r="Z16" s="659"/>
      <c r="AA16" s="659"/>
      <c r="AB16" s="659"/>
      <c r="AC16" s="660"/>
      <c r="AD16" s="658" t="s">
        <v>579</v>
      </c>
      <c r="AE16" s="659"/>
      <c r="AF16" s="659"/>
      <c r="AG16" s="659"/>
      <c r="AH16" s="659"/>
      <c r="AI16" s="659"/>
      <c r="AJ16" s="660"/>
      <c r="AK16" s="658" t="s">
        <v>582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579</v>
      </c>
      <c r="Q17" s="659"/>
      <c r="R17" s="659"/>
      <c r="S17" s="659"/>
      <c r="T17" s="659"/>
      <c r="U17" s="659"/>
      <c r="V17" s="660"/>
      <c r="W17" s="658" t="s">
        <v>576</v>
      </c>
      <c r="X17" s="659"/>
      <c r="Y17" s="659"/>
      <c r="Z17" s="659"/>
      <c r="AA17" s="659"/>
      <c r="AB17" s="659"/>
      <c r="AC17" s="660"/>
      <c r="AD17" s="658" t="s">
        <v>579</v>
      </c>
      <c r="AE17" s="659"/>
      <c r="AF17" s="659"/>
      <c r="AG17" s="659"/>
      <c r="AH17" s="659"/>
      <c r="AI17" s="659"/>
      <c r="AJ17" s="660"/>
      <c r="AK17" s="658" t="s">
        <v>582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451</v>
      </c>
      <c r="Q18" s="880"/>
      <c r="R18" s="880"/>
      <c r="S18" s="880"/>
      <c r="T18" s="880"/>
      <c r="U18" s="880"/>
      <c r="V18" s="881"/>
      <c r="W18" s="879">
        <f>SUM(W13:AC17)</f>
        <v>462</v>
      </c>
      <c r="X18" s="880"/>
      <c r="Y18" s="880"/>
      <c r="Z18" s="880"/>
      <c r="AA18" s="880"/>
      <c r="AB18" s="880"/>
      <c r="AC18" s="881"/>
      <c r="AD18" s="879">
        <f>SUM(AD13:AJ17)</f>
        <v>441</v>
      </c>
      <c r="AE18" s="880"/>
      <c r="AF18" s="880"/>
      <c r="AG18" s="880"/>
      <c r="AH18" s="880"/>
      <c r="AI18" s="880"/>
      <c r="AJ18" s="881"/>
      <c r="AK18" s="879">
        <f>SUM(AK13:AQ17)</f>
        <v>422</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446</v>
      </c>
      <c r="Q19" s="659"/>
      <c r="R19" s="659"/>
      <c r="S19" s="659"/>
      <c r="T19" s="659"/>
      <c r="U19" s="659"/>
      <c r="V19" s="660"/>
      <c r="W19" s="658">
        <v>460</v>
      </c>
      <c r="X19" s="659"/>
      <c r="Y19" s="659"/>
      <c r="Z19" s="659"/>
      <c r="AA19" s="659"/>
      <c r="AB19" s="659"/>
      <c r="AC19" s="660"/>
      <c r="AD19" s="658">
        <v>442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0.98891352549889133</v>
      </c>
      <c r="Q20" s="318"/>
      <c r="R20" s="318"/>
      <c r="S20" s="318"/>
      <c r="T20" s="318"/>
      <c r="U20" s="318"/>
      <c r="V20" s="318"/>
      <c r="W20" s="318">
        <f t="shared" ref="W20" si="0">IF(W18=0, "-", SUM(W19)/W18)</f>
        <v>0.99567099567099571</v>
      </c>
      <c r="X20" s="318"/>
      <c r="Y20" s="318"/>
      <c r="Z20" s="318"/>
      <c r="AA20" s="318"/>
      <c r="AB20" s="318"/>
      <c r="AC20" s="318"/>
      <c r="AD20" s="318">
        <f t="shared" ref="AD20" si="1">IF(AD18=0, "-", SUM(AD19)/AD18)</f>
        <v>1.0022675736961451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476</v>
      </c>
      <c r="H21" s="317"/>
      <c r="I21" s="317"/>
      <c r="J21" s="317"/>
      <c r="K21" s="317"/>
      <c r="L21" s="317"/>
      <c r="M21" s="317"/>
      <c r="N21" s="317"/>
      <c r="O21" s="317"/>
      <c r="P21" s="318">
        <f>IF(P19=0, "-", SUM(P19)/SUM(P13,P14))</f>
        <v>0.98891352549889133</v>
      </c>
      <c r="Q21" s="318"/>
      <c r="R21" s="318"/>
      <c r="S21" s="318"/>
      <c r="T21" s="318"/>
      <c r="U21" s="318"/>
      <c r="V21" s="318"/>
      <c r="W21" s="318">
        <f t="shared" ref="W21" si="2">IF(W19=0, "-", SUM(W19)/SUM(W13,W14))</f>
        <v>0.99567099567099571</v>
      </c>
      <c r="X21" s="318"/>
      <c r="Y21" s="318"/>
      <c r="Z21" s="318"/>
      <c r="AA21" s="318"/>
      <c r="AB21" s="318"/>
      <c r="AC21" s="318"/>
      <c r="AD21" s="318">
        <f t="shared" ref="AD21" si="3">IF(AD19=0, "-", SUM(AD19)/SUM(AD13,AD14))</f>
        <v>1.0022675736961451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556</v>
      </c>
      <c r="B22" s="966"/>
      <c r="C22" s="966"/>
      <c r="D22" s="966"/>
      <c r="E22" s="966"/>
      <c r="F22" s="967"/>
      <c r="G22" s="952" t="s">
        <v>455</v>
      </c>
      <c r="H22" s="222"/>
      <c r="I22" s="222"/>
      <c r="J22" s="222"/>
      <c r="K22" s="222"/>
      <c r="L22" s="222"/>
      <c r="M22" s="222"/>
      <c r="N22" s="222"/>
      <c r="O22" s="223"/>
      <c r="P22" s="937" t="s">
        <v>517</v>
      </c>
      <c r="Q22" s="222"/>
      <c r="R22" s="222"/>
      <c r="S22" s="222"/>
      <c r="T22" s="222"/>
      <c r="U22" s="222"/>
      <c r="V22" s="223"/>
      <c r="W22" s="937" t="s">
        <v>513</v>
      </c>
      <c r="X22" s="222"/>
      <c r="Y22" s="222"/>
      <c r="Z22" s="222"/>
      <c r="AA22" s="222"/>
      <c r="AB22" s="222"/>
      <c r="AC22" s="223"/>
      <c r="AD22" s="937" t="s">
        <v>454</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583</v>
      </c>
      <c r="H23" s="954"/>
      <c r="I23" s="954"/>
      <c r="J23" s="954"/>
      <c r="K23" s="954"/>
      <c r="L23" s="954"/>
      <c r="M23" s="954"/>
      <c r="N23" s="954"/>
      <c r="O23" s="955"/>
      <c r="P23" s="920">
        <v>421.8</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584</v>
      </c>
      <c r="H24" s="957"/>
      <c r="I24" s="957"/>
      <c r="J24" s="957"/>
      <c r="K24" s="957"/>
      <c r="L24" s="957"/>
      <c r="M24" s="957"/>
      <c r="N24" s="957"/>
      <c r="O24" s="958"/>
      <c r="P24" s="658">
        <v>0.2</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459</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456</v>
      </c>
      <c r="H29" s="963"/>
      <c r="I29" s="963"/>
      <c r="J29" s="963"/>
      <c r="K29" s="963"/>
      <c r="L29" s="963"/>
      <c r="M29" s="963"/>
      <c r="N29" s="963"/>
      <c r="O29" s="964"/>
      <c r="P29" s="658">
        <f>AK13</f>
        <v>422</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532</v>
      </c>
      <c r="AF30" s="860"/>
      <c r="AG30" s="860"/>
      <c r="AH30" s="861"/>
      <c r="AI30" s="859" t="s">
        <v>529</v>
      </c>
      <c r="AJ30" s="860"/>
      <c r="AK30" s="860"/>
      <c r="AL30" s="861"/>
      <c r="AM30" s="916" t="s">
        <v>524</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v>31</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95.6</v>
      </c>
      <c r="AF32" s="219"/>
      <c r="AG32" s="219"/>
      <c r="AH32" s="219"/>
      <c r="AI32" s="218">
        <v>94.8</v>
      </c>
      <c r="AJ32" s="219"/>
      <c r="AK32" s="219"/>
      <c r="AL32" s="219"/>
      <c r="AM32" s="218"/>
      <c r="AN32" s="219"/>
      <c r="AO32" s="219"/>
      <c r="AP32" s="219"/>
      <c r="AQ32" s="340" t="s">
        <v>589</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v>90</v>
      </c>
      <c r="AF33" s="219"/>
      <c r="AG33" s="219"/>
      <c r="AH33" s="219"/>
      <c r="AI33" s="218">
        <v>90</v>
      </c>
      <c r="AJ33" s="219"/>
      <c r="AK33" s="219"/>
      <c r="AL33" s="219"/>
      <c r="AM33" s="218">
        <v>90</v>
      </c>
      <c r="AN33" s="219"/>
      <c r="AO33" s="219"/>
      <c r="AP33" s="219"/>
      <c r="AQ33" s="340" t="s">
        <v>589</v>
      </c>
      <c r="AR33" s="207"/>
      <c r="AS33" s="207"/>
      <c r="AT33" s="341"/>
      <c r="AU33" s="219">
        <v>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106</v>
      </c>
      <c r="AF34" s="219"/>
      <c r="AG34" s="219"/>
      <c r="AH34" s="219"/>
      <c r="AI34" s="218">
        <v>105</v>
      </c>
      <c r="AJ34" s="219"/>
      <c r="AK34" s="219"/>
      <c r="AL34" s="219"/>
      <c r="AM34" s="218" t="s">
        <v>579</v>
      </c>
      <c r="AN34" s="219"/>
      <c r="AO34" s="219"/>
      <c r="AP34" s="219"/>
      <c r="AQ34" s="340" t="s">
        <v>589</v>
      </c>
      <c r="AR34" s="207"/>
      <c r="AS34" s="207"/>
      <c r="AT34" s="341"/>
      <c r="AU34" s="219" t="s">
        <v>579</v>
      </c>
      <c r="AV34" s="219"/>
      <c r="AW34" s="219"/>
      <c r="AX34" s="221"/>
    </row>
    <row r="35" spans="1:50" ht="23.25" customHeight="1" x14ac:dyDescent="0.15">
      <c r="A35" s="226" t="s">
        <v>502</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471</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579</v>
      </c>
      <c r="AR38" s="200"/>
      <c r="AS38" s="133" t="s">
        <v>355</v>
      </c>
      <c r="AT38" s="134"/>
      <c r="AU38" s="199">
        <v>31</v>
      </c>
      <c r="AV38" s="199"/>
      <c r="AW38" s="398" t="s">
        <v>300</v>
      </c>
      <c r="AX38" s="399"/>
    </row>
    <row r="39" spans="1:50" ht="23.25" customHeight="1" x14ac:dyDescent="0.15">
      <c r="A39" s="403"/>
      <c r="B39" s="401"/>
      <c r="C39" s="401"/>
      <c r="D39" s="401"/>
      <c r="E39" s="401"/>
      <c r="F39" s="402"/>
      <c r="G39" s="564" t="s">
        <v>722</v>
      </c>
      <c r="H39" s="565"/>
      <c r="I39" s="565"/>
      <c r="J39" s="565"/>
      <c r="K39" s="565"/>
      <c r="L39" s="565"/>
      <c r="M39" s="565"/>
      <c r="N39" s="565"/>
      <c r="O39" s="566"/>
      <c r="P39" s="105" t="s">
        <v>591</v>
      </c>
      <c r="Q39" s="105"/>
      <c r="R39" s="105"/>
      <c r="S39" s="105"/>
      <c r="T39" s="105"/>
      <c r="U39" s="105"/>
      <c r="V39" s="105"/>
      <c r="W39" s="105"/>
      <c r="X39" s="106"/>
      <c r="Y39" s="471" t="s">
        <v>12</v>
      </c>
      <c r="Z39" s="531"/>
      <c r="AA39" s="532"/>
      <c r="AB39" s="461" t="s">
        <v>592</v>
      </c>
      <c r="AC39" s="461"/>
      <c r="AD39" s="461"/>
      <c r="AE39" s="218">
        <v>3781</v>
      </c>
      <c r="AF39" s="219"/>
      <c r="AG39" s="219"/>
      <c r="AH39" s="219"/>
      <c r="AI39" s="218">
        <v>3207</v>
      </c>
      <c r="AJ39" s="219"/>
      <c r="AK39" s="219"/>
      <c r="AL39" s="219"/>
      <c r="AM39" s="218">
        <v>2597</v>
      </c>
      <c r="AN39" s="219"/>
      <c r="AO39" s="219"/>
      <c r="AP39" s="219"/>
      <c r="AQ39" s="340" t="s">
        <v>579</v>
      </c>
      <c r="AR39" s="207"/>
      <c r="AS39" s="207"/>
      <c r="AT39" s="341"/>
      <c r="AU39" s="219" t="s">
        <v>579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592</v>
      </c>
      <c r="AC40" s="523"/>
      <c r="AD40" s="523"/>
      <c r="AE40" s="218">
        <v>3955</v>
      </c>
      <c r="AF40" s="219"/>
      <c r="AG40" s="219"/>
      <c r="AH40" s="219"/>
      <c r="AI40" s="218">
        <v>3781</v>
      </c>
      <c r="AJ40" s="219"/>
      <c r="AK40" s="219"/>
      <c r="AL40" s="219"/>
      <c r="AM40" s="218">
        <v>3207</v>
      </c>
      <c r="AN40" s="219"/>
      <c r="AO40" s="219"/>
      <c r="AP40" s="219"/>
      <c r="AQ40" s="340" t="s">
        <v>579</v>
      </c>
      <c r="AR40" s="207"/>
      <c r="AS40" s="207"/>
      <c r="AT40" s="341"/>
      <c r="AU40" s="219">
        <v>2597</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95.6</v>
      </c>
      <c r="AF41" s="219"/>
      <c r="AG41" s="219"/>
      <c r="AH41" s="219"/>
      <c r="AI41" s="218">
        <v>84.8</v>
      </c>
      <c r="AJ41" s="219"/>
      <c r="AK41" s="219"/>
      <c r="AL41" s="219"/>
      <c r="AM41" s="218">
        <v>81</v>
      </c>
      <c r="AN41" s="219"/>
      <c r="AO41" s="219"/>
      <c r="AP41" s="219"/>
      <c r="AQ41" s="340" t="s">
        <v>593</v>
      </c>
      <c r="AR41" s="207"/>
      <c r="AS41" s="207"/>
      <c r="AT41" s="341"/>
      <c r="AU41" s="219" t="s">
        <v>579</v>
      </c>
      <c r="AV41" s="219"/>
      <c r="AW41" s="219"/>
      <c r="AX41" s="221"/>
    </row>
    <row r="42" spans="1:50" ht="23.25" customHeight="1" x14ac:dyDescent="0.15">
      <c r="A42" s="226" t="s">
        <v>502</v>
      </c>
      <c r="B42" s="227"/>
      <c r="C42" s="227"/>
      <c r="D42" s="227"/>
      <c r="E42" s="227"/>
      <c r="F42" s="228"/>
      <c r="G42" s="232" t="s">
        <v>594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471</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505</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8"/>
    </row>
    <row r="80" spans="1:50" ht="18.75" hidden="1" customHeight="1" x14ac:dyDescent="0.15">
      <c r="A80" s="865"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69820</v>
      </c>
      <c r="AF101" s="219"/>
      <c r="AG101" s="219"/>
      <c r="AH101" s="220"/>
      <c r="AI101" s="218">
        <v>71992</v>
      </c>
      <c r="AJ101" s="219"/>
      <c r="AK101" s="219"/>
      <c r="AL101" s="220"/>
      <c r="AM101" s="218"/>
      <c r="AN101" s="219"/>
      <c r="AO101" s="219"/>
      <c r="AP101" s="220"/>
      <c r="AQ101" s="218" t="s">
        <v>596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76836</v>
      </c>
      <c r="AF102" s="418"/>
      <c r="AG102" s="418"/>
      <c r="AH102" s="418"/>
      <c r="AI102" s="418">
        <v>69820</v>
      </c>
      <c r="AJ102" s="418"/>
      <c r="AK102" s="418"/>
      <c r="AL102" s="418"/>
      <c r="AM102" s="418">
        <v>71992</v>
      </c>
      <c r="AN102" s="418"/>
      <c r="AO102" s="418"/>
      <c r="AP102" s="418"/>
      <c r="AQ102" s="218" t="s">
        <v>563</v>
      </c>
      <c r="AR102" s="219"/>
      <c r="AS102" s="219"/>
      <c r="AT102" s="220"/>
      <c r="AU102" s="273"/>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3781</v>
      </c>
      <c r="AF104" s="219"/>
      <c r="AG104" s="219"/>
      <c r="AH104" s="220"/>
      <c r="AI104" s="218">
        <v>3207</v>
      </c>
      <c r="AJ104" s="219"/>
      <c r="AK104" s="219"/>
      <c r="AL104" s="220"/>
      <c r="AM104" s="218">
        <v>2597</v>
      </c>
      <c r="AN104" s="219"/>
      <c r="AO104" s="219"/>
      <c r="AP104" s="220"/>
      <c r="AQ104" s="218" t="s">
        <v>598</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v>3955</v>
      </c>
      <c r="AF105" s="418"/>
      <c r="AG105" s="418"/>
      <c r="AH105" s="418"/>
      <c r="AI105" s="418">
        <v>3781</v>
      </c>
      <c r="AJ105" s="418"/>
      <c r="AK105" s="418"/>
      <c r="AL105" s="418"/>
      <c r="AM105" s="418">
        <v>3207</v>
      </c>
      <c r="AN105" s="418"/>
      <c r="AO105" s="418"/>
      <c r="AP105" s="418"/>
      <c r="AQ105" s="218">
        <v>3207</v>
      </c>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2" t="s">
        <v>519</v>
      </c>
      <c r="AR115" s="593"/>
      <c r="AS115" s="593"/>
      <c r="AT115" s="593"/>
      <c r="AU115" s="593"/>
      <c r="AV115" s="593"/>
      <c r="AW115" s="593"/>
      <c r="AX115" s="594"/>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601</v>
      </c>
      <c r="AC116" s="463"/>
      <c r="AD116" s="464"/>
      <c r="AE116" s="418">
        <v>4956</v>
      </c>
      <c r="AF116" s="418"/>
      <c r="AG116" s="418"/>
      <c r="AH116" s="418"/>
      <c r="AI116" s="418">
        <v>5070</v>
      </c>
      <c r="AJ116" s="418"/>
      <c r="AK116" s="418"/>
      <c r="AL116" s="418"/>
      <c r="AM116" s="418"/>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91" t="s">
        <v>604</v>
      </c>
      <c r="AF117" s="551"/>
      <c r="AG117" s="551"/>
      <c r="AH117" s="551"/>
      <c r="AI117" s="591" t="s">
        <v>605</v>
      </c>
      <c r="AJ117" s="551"/>
      <c r="AK117" s="551"/>
      <c r="AL117" s="551"/>
      <c r="AM117" s="591"/>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2" t="s">
        <v>519</v>
      </c>
      <c r="AR118" s="593"/>
      <c r="AS118" s="593"/>
      <c r="AT118" s="593"/>
      <c r="AU118" s="593"/>
      <c r="AV118" s="593"/>
      <c r="AW118" s="593"/>
      <c r="AX118" s="594"/>
    </row>
    <row r="119" spans="1:50" ht="23.25"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601</v>
      </c>
      <c r="AC119" s="463"/>
      <c r="AD119" s="464"/>
      <c r="AE119" s="418">
        <v>25919</v>
      </c>
      <c r="AF119" s="418"/>
      <c r="AG119" s="418"/>
      <c r="AH119" s="418"/>
      <c r="AI119" s="418">
        <v>27440</v>
      </c>
      <c r="AJ119" s="418"/>
      <c r="AK119" s="418"/>
      <c r="AL119" s="418"/>
      <c r="AM119" s="418">
        <v>30035</v>
      </c>
      <c r="AN119" s="418"/>
      <c r="AO119" s="418"/>
      <c r="AP119" s="418"/>
      <c r="AQ119" s="418">
        <v>22451</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91" t="s">
        <v>723</v>
      </c>
      <c r="AF120" s="551"/>
      <c r="AG120" s="551"/>
      <c r="AH120" s="551"/>
      <c r="AI120" s="591" t="s">
        <v>724</v>
      </c>
      <c r="AJ120" s="551"/>
      <c r="AK120" s="551"/>
      <c r="AL120" s="551"/>
      <c r="AM120" s="591" t="s">
        <v>725</v>
      </c>
      <c r="AN120" s="551"/>
      <c r="AO120" s="551"/>
      <c r="AP120" s="551"/>
      <c r="AQ120" s="551" t="s">
        <v>728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2" t="s">
        <v>519</v>
      </c>
      <c r="AR121" s="593"/>
      <c r="AS121" s="593"/>
      <c r="AT121" s="593"/>
      <c r="AU121" s="593"/>
      <c r="AV121" s="593"/>
      <c r="AW121" s="593"/>
      <c r="AX121" s="594"/>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2" t="s">
        <v>519</v>
      </c>
      <c r="AR124" s="593"/>
      <c r="AS124" s="593"/>
      <c r="AT124" s="593"/>
      <c r="AU124" s="593"/>
      <c r="AV124" s="593"/>
      <c r="AW124" s="593"/>
      <c r="AX124" s="594"/>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532</v>
      </c>
      <c r="AF127" s="416"/>
      <c r="AG127" s="416"/>
      <c r="AH127" s="417"/>
      <c r="AI127" s="415" t="s">
        <v>529</v>
      </c>
      <c r="AJ127" s="416"/>
      <c r="AK127" s="416"/>
      <c r="AL127" s="417"/>
      <c r="AM127" s="415" t="s">
        <v>524</v>
      </c>
      <c r="AN127" s="416"/>
      <c r="AO127" s="416"/>
      <c r="AP127" s="417"/>
      <c r="AQ127" s="592" t="s">
        <v>519</v>
      </c>
      <c r="AR127" s="593"/>
      <c r="AS127" s="593"/>
      <c r="AT127" s="593"/>
      <c r="AU127" s="593"/>
      <c r="AV127" s="593"/>
      <c r="AW127" s="593"/>
      <c r="AX127" s="594"/>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610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611</v>
      </c>
      <c r="AC134" s="205"/>
      <c r="AD134" s="205"/>
      <c r="AE134" s="206">
        <v>2466</v>
      </c>
      <c r="AF134" s="207"/>
      <c r="AG134" s="207"/>
      <c r="AH134" s="207"/>
      <c r="AI134" s="206">
        <v>1941</v>
      </c>
      <c r="AJ134" s="207"/>
      <c r="AK134" s="207"/>
      <c r="AL134" s="207"/>
      <c r="AM134" s="206"/>
      <c r="AN134" s="207"/>
      <c r="AO134" s="207"/>
      <c r="AP134" s="207"/>
      <c r="AQ134" s="206" t="s">
        <v>612</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611</v>
      </c>
      <c r="AC135" s="213"/>
      <c r="AD135" s="213"/>
      <c r="AE135" s="206">
        <v>1962</v>
      </c>
      <c r="AF135" s="207"/>
      <c r="AG135" s="207"/>
      <c r="AH135" s="207"/>
      <c r="AI135" s="206">
        <v>2466</v>
      </c>
      <c r="AJ135" s="207"/>
      <c r="AK135" s="207"/>
      <c r="AL135" s="207"/>
      <c r="AM135" s="206">
        <v>1941</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613</v>
      </c>
      <c r="H154" s="105"/>
      <c r="I154" s="105"/>
      <c r="J154" s="105"/>
      <c r="K154" s="105"/>
      <c r="L154" s="105"/>
      <c r="M154" s="105"/>
      <c r="N154" s="105"/>
      <c r="O154" s="105"/>
      <c r="P154" s="106"/>
      <c r="Q154" s="125" t="s">
        <v>614</v>
      </c>
      <c r="R154" s="105"/>
      <c r="S154" s="105"/>
      <c r="T154" s="105"/>
      <c r="U154" s="105"/>
      <c r="V154" s="105"/>
      <c r="W154" s="105"/>
      <c r="X154" s="105"/>
      <c r="Y154" s="105"/>
      <c r="Z154" s="105"/>
      <c r="AA154" s="293"/>
      <c r="AB154" s="141" t="s">
        <v>615</v>
      </c>
      <c r="AC154" s="142"/>
      <c r="AD154" s="142"/>
      <c r="AE154" s="147" t="s">
        <v>616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8.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2"/>
      <c r="E430" s="174" t="s">
        <v>542</v>
      </c>
      <c r="F430" s="899"/>
      <c r="G430" s="900" t="s">
        <v>374</v>
      </c>
      <c r="H430" s="123"/>
      <c r="I430" s="123"/>
      <c r="J430" s="901" t="s">
        <v>573</v>
      </c>
      <c r="K430" s="902"/>
      <c r="L430" s="902"/>
      <c r="M430" s="902"/>
      <c r="N430" s="902"/>
      <c r="O430" s="902"/>
      <c r="P430" s="902"/>
      <c r="Q430" s="902"/>
      <c r="R430" s="902"/>
      <c r="S430" s="902"/>
      <c r="T430" s="903"/>
      <c r="U430" s="588" t="s">
        <v>614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606</v>
      </c>
      <c r="AF432" s="200"/>
      <c r="AG432" s="133" t="s">
        <v>355</v>
      </c>
      <c r="AH432" s="134"/>
      <c r="AI432" s="156"/>
      <c r="AJ432" s="156"/>
      <c r="AK432" s="156"/>
      <c r="AL432" s="154"/>
      <c r="AM432" s="156"/>
      <c r="AN432" s="156"/>
      <c r="AO432" s="156"/>
      <c r="AP432" s="154"/>
      <c r="AQ432" s="590" t="s">
        <v>621</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618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40" t="s">
        <v>579</v>
      </c>
      <c r="AF433" s="207"/>
      <c r="AG433" s="207"/>
      <c r="AH433" s="207"/>
      <c r="AI433" s="340" t="s">
        <v>619</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607</v>
      </c>
      <c r="AC434" s="205"/>
      <c r="AD434" s="205"/>
      <c r="AE434" s="340" t="s">
        <v>619</v>
      </c>
      <c r="AF434" s="207"/>
      <c r="AG434" s="207"/>
      <c r="AH434" s="341"/>
      <c r="AI434" s="340" t="s">
        <v>620</v>
      </c>
      <c r="AJ434" s="207"/>
      <c r="AK434" s="207"/>
      <c r="AL434" s="207"/>
      <c r="AM434" s="340" t="s">
        <v>622</v>
      </c>
      <c r="AN434" s="207"/>
      <c r="AO434" s="207"/>
      <c r="AP434" s="341"/>
      <c r="AQ434" s="340" t="s">
        <v>579</v>
      </c>
      <c r="AR434" s="207"/>
      <c r="AS434" s="207"/>
      <c r="AT434" s="341"/>
      <c r="AU434" s="207" t="s">
        <v>623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619</v>
      </c>
      <c r="AJ435" s="207"/>
      <c r="AK435" s="207"/>
      <c r="AL435" s="207"/>
      <c r="AM435" s="340" t="s">
        <v>579</v>
      </c>
      <c r="AN435" s="207"/>
      <c r="AO435" s="207"/>
      <c r="AP435" s="341"/>
      <c r="AQ435" s="340" t="s">
        <v>579</v>
      </c>
      <c r="AR435" s="207"/>
      <c r="AS435" s="207"/>
      <c r="AT435" s="341"/>
      <c r="AU435" s="207" t="s">
        <v>624</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623</v>
      </c>
      <c r="AF437" s="200"/>
      <c r="AG437" s="133" t="s">
        <v>355</v>
      </c>
      <c r="AH437" s="134"/>
      <c r="AI437" s="156"/>
      <c r="AJ437" s="156"/>
      <c r="AK437" s="156"/>
      <c r="AL437" s="154"/>
      <c r="AM437" s="156"/>
      <c r="AN437" s="156"/>
      <c r="AO437" s="156"/>
      <c r="AP437" s="154"/>
      <c r="AQ437" s="590" t="s">
        <v>579</v>
      </c>
      <c r="AR437" s="200"/>
      <c r="AS437" s="133" t="s">
        <v>355</v>
      </c>
      <c r="AT437" s="134"/>
      <c r="AU437" s="200" t="s">
        <v>579</v>
      </c>
      <c r="AV437" s="200"/>
      <c r="AW437" s="133" t="s">
        <v>300</v>
      </c>
      <c r="AX437" s="195"/>
    </row>
    <row r="438" spans="1:50" ht="23.25" customHeight="1" x14ac:dyDescent="0.15">
      <c r="A438" s="189"/>
      <c r="B438" s="186"/>
      <c r="C438" s="180"/>
      <c r="D438" s="186"/>
      <c r="E438" s="342"/>
      <c r="F438" s="343"/>
      <c r="G438" s="104" t="s">
        <v>614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607</v>
      </c>
      <c r="AC438" s="213"/>
      <c r="AD438" s="213"/>
      <c r="AE438" s="340" t="s">
        <v>579</v>
      </c>
      <c r="AF438" s="207"/>
      <c r="AG438" s="207"/>
      <c r="AH438" s="207"/>
      <c r="AI438" s="340" t="s">
        <v>577</v>
      </c>
      <c r="AJ438" s="207"/>
      <c r="AK438" s="207"/>
      <c r="AL438" s="207"/>
      <c r="AM438" s="340" t="s">
        <v>579</v>
      </c>
      <c r="AN438" s="207"/>
      <c r="AO438" s="207"/>
      <c r="AP438" s="341"/>
      <c r="AQ438" s="340" t="s">
        <v>579</v>
      </c>
      <c r="AR438" s="207"/>
      <c r="AS438" s="207"/>
      <c r="AT438" s="341"/>
      <c r="AU438" s="207" t="s">
        <v>579</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614</v>
      </c>
      <c r="AC439" s="205"/>
      <c r="AD439" s="205"/>
      <c r="AE439" s="340" t="s">
        <v>621</v>
      </c>
      <c r="AF439" s="207"/>
      <c r="AG439" s="207"/>
      <c r="AH439" s="341"/>
      <c r="AI439" s="340" t="s">
        <v>619</v>
      </c>
      <c r="AJ439" s="207"/>
      <c r="AK439" s="207"/>
      <c r="AL439" s="207"/>
      <c r="AM439" s="340" t="s">
        <v>579</v>
      </c>
      <c r="AN439" s="207"/>
      <c r="AO439" s="207"/>
      <c r="AP439" s="341"/>
      <c r="AQ439" s="340" t="s">
        <v>622</v>
      </c>
      <c r="AR439" s="207"/>
      <c r="AS439" s="207"/>
      <c r="AT439" s="341"/>
      <c r="AU439" s="207" t="s">
        <v>623</v>
      </c>
      <c r="AV439" s="207"/>
      <c r="AW439" s="207"/>
      <c r="AX439" s="208"/>
    </row>
    <row r="440" spans="1:50" ht="23.25" customHeight="1" thickBo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579</v>
      </c>
      <c r="AF440" s="207"/>
      <c r="AG440" s="207"/>
      <c r="AH440" s="341"/>
      <c r="AI440" s="340" t="s">
        <v>577</v>
      </c>
      <c r="AJ440" s="207"/>
      <c r="AK440" s="207"/>
      <c r="AL440" s="207"/>
      <c r="AM440" s="340" t="s">
        <v>579</v>
      </c>
      <c r="AN440" s="207"/>
      <c r="AO440" s="207"/>
      <c r="AP440" s="341"/>
      <c r="AQ440" s="340" t="s">
        <v>579</v>
      </c>
      <c r="AR440" s="207"/>
      <c r="AS440" s="207"/>
      <c r="AT440" s="341"/>
      <c r="AU440" s="207" t="s">
        <v>579</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0.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571</v>
      </c>
      <c r="AE702" s="346"/>
      <c r="AF702" s="346"/>
      <c r="AG702" s="385" t="s">
        <v>632</v>
      </c>
      <c r="AH702" s="386"/>
      <c r="AI702" s="386"/>
      <c r="AJ702" s="386"/>
      <c r="AK702" s="386"/>
      <c r="AL702" s="386"/>
      <c r="AM702" s="386"/>
      <c r="AN702" s="386"/>
      <c r="AO702" s="386"/>
      <c r="AP702" s="386"/>
      <c r="AQ702" s="386"/>
      <c r="AR702" s="386"/>
      <c r="AS702" s="386"/>
      <c r="AT702" s="386"/>
      <c r="AU702" s="386"/>
      <c r="AV702" s="386"/>
      <c r="AW702" s="386"/>
      <c r="AX702" s="387"/>
    </row>
    <row r="703" spans="1:50" ht="6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571</v>
      </c>
      <c r="AE703" s="329"/>
      <c r="AF703" s="329"/>
      <c r="AG703" s="101" t="s">
        <v>633</v>
      </c>
      <c r="AH703" s="102"/>
      <c r="AI703" s="102"/>
      <c r="AJ703" s="102"/>
      <c r="AK703" s="102"/>
      <c r="AL703" s="102"/>
      <c r="AM703" s="102"/>
      <c r="AN703" s="102"/>
      <c r="AO703" s="102"/>
      <c r="AP703" s="102"/>
      <c r="AQ703" s="102"/>
      <c r="AR703" s="102"/>
      <c r="AS703" s="102"/>
      <c r="AT703" s="102"/>
      <c r="AU703" s="102"/>
      <c r="AV703" s="102"/>
      <c r="AW703" s="102"/>
      <c r="AX703" s="103"/>
    </row>
    <row r="704" spans="1:50" ht="63"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571</v>
      </c>
      <c r="AE704" s="784"/>
      <c r="AF704" s="784"/>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625</v>
      </c>
      <c r="AE705" s="716"/>
      <c r="AF705" s="716"/>
      <c r="AG705" s="125" t="s">
        <v>635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626</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627</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628</v>
      </c>
      <c r="AE708" s="606"/>
      <c r="AF708" s="606"/>
      <c r="AG708" s="743" t="s">
        <v>637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636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628</v>
      </c>
      <c r="AE710" s="329"/>
      <c r="AF710" s="329"/>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49.1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571</v>
      </c>
      <c r="AE711" s="329"/>
      <c r="AF711" s="329"/>
      <c r="AG711" s="101" t="s">
        <v>638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628</v>
      </c>
      <c r="AE712" s="784"/>
      <c r="AF712" s="784"/>
      <c r="AG712" s="811" t="s">
        <v>639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628</v>
      </c>
      <c r="AE713" s="329"/>
      <c r="AF713" s="664"/>
      <c r="AG713" s="101" t="s">
        <v>639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571</v>
      </c>
      <c r="AE714" s="809"/>
      <c r="AF714" s="810"/>
      <c r="AG714" s="737" t="s">
        <v>640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625</v>
      </c>
      <c r="AE715" s="606"/>
      <c r="AF715" s="657"/>
      <c r="AG715" s="743" t="s">
        <v>641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628</v>
      </c>
      <c r="AE716" s="628"/>
      <c r="AF716" s="628"/>
      <c r="AG716" s="101" t="s">
        <v>642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644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571</v>
      </c>
      <c r="AE719" s="606"/>
      <c r="AF719" s="606"/>
      <c r="AG719" s="125" t="s">
        <v>631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566</v>
      </c>
      <c r="D721" s="297"/>
      <c r="E721" s="297"/>
      <c r="F721" s="298"/>
      <c r="G721" s="287"/>
      <c r="H721" s="288"/>
      <c r="I721" s="83" t="str">
        <f>IF(OR(G721="　", G721=""), "", "-")</f>
        <v/>
      </c>
      <c r="J721" s="291">
        <v>554</v>
      </c>
      <c r="K721" s="291"/>
      <c r="L721" s="83" t="str">
        <f>IF(M721="","","-")</f>
        <v/>
      </c>
      <c r="M721" s="84"/>
      <c r="N721" s="304" t="s">
        <v>629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t="s">
        <v>566</v>
      </c>
      <c r="D722" s="297"/>
      <c r="E722" s="297"/>
      <c r="F722" s="298"/>
      <c r="G722" s="287"/>
      <c r="H722" s="288"/>
      <c r="I722" s="83" t="str">
        <f t="shared" ref="I722:I725" si="4">IF(OR(G722="　", G722=""), "", "-")</f>
        <v/>
      </c>
      <c r="J722" s="291">
        <v>716</v>
      </c>
      <c r="K722" s="291"/>
      <c r="L722" s="83" t="str">
        <f t="shared" ref="L722:L725" si="5">IF(M722="","","-")</f>
        <v/>
      </c>
      <c r="M722" s="84"/>
      <c r="N722" s="304" t="s">
        <v>630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 customHeight="1" x14ac:dyDescent="0.15">
      <c r="A726" s="641" t="s">
        <v>48</v>
      </c>
      <c r="B726" s="803"/>
      <c r="C726" s="816" t="s">
        <v>53</v>
      </c>
      <c r="D726" s="838"/>
      <c r="E726" s="838"/>
      <c r="F726" s="839"/>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2.5" customHeight="1" thickBot="1" x14ac:dyDescent="0.2">
      <c r="A727" s="804"/>
      <c r="B727" s="805"/>
      <c r="C727" s="749" t="s">
        <v>57</v>
      </c>
      <c r="D727" s="750"/>
      <c r="E727" s="750"/>
      <c r="F727" s="751"/>
      <c r="G727" s="575" t="s">
        <v>646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4.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21"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27"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7"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546</v>
      </c>
      <c r="B737" s="210"/>
      <c r="C737" s="210"/>
      <c r="D737" s="211"/>
      <c r="E737" s="991" t="s">
        <v>647</v>
      </c>
      <c r="F737" s="991"/>
      <c r="G737" s="991"/>
      <c r="H737" s="991"/>
      <c r="I737" s="991"/>
      <c r="J737" s="991"/>
      <c r="K737" s="991"/>
      <c r="L737" s="991"/>
      <c r="M737" s="991"/>
      <c r="N737" s="365" t="s">
        <v>539</v>
      </c>
      <c r="O737" s="365"/>
      <c r="P737" s="365"/>
      <c r="Q737" s="365"/>
      <c r="R737" s="991" t="s">
        <v>649</v>
      </c>
      <c r="S737" s="991"/>
      <c r="T737" s="991"/>
      <c r="U737" s="991"/>
      <c r="V737" s="991"/>
      <c r="W737" s="991"/>
      <c r="X737" s="991"/>
      <c r="Y737" s="991"/>
      <c r="Z737" s="991"/>
      <c r="AA737" s="365" t="s">
        <v>538</v>
      </c>
      <c r="AB737" s="365"/>
      <c r="AC737" s="365"/>
      <c r="AD737" s="365"/>
      <c r="AE737" s="991" t="s">
        <v>651</v>
      </c>
      <c r="AF737" s="991"/>
      <c r="AG737" s="991"/>
      <c r="AH737" s="991"/>
      <c r="AI737" s="991"/>
      <c r="AJ737" s="991"/>
      <c r="AK737" s="991"/>
      <c r="AL737" s="991"/>
      <c r="AM737" s="991"/>
      <c r="AN737" s="365" t="s">
        <v>537</v>
      </c>
      <c r="AO737" s="365"/>
      <c r="AP737" s="365"/>
      <c r="AQ737" s="365"/>
      <c r="AR737" s="983" t="s">
        <v>653</v>
      </c>
      <c r="AS737" s="984"/>
      <c r="AT737" s="984"/>
      <c r="AU737" s="984"/>
      <c r="AV737" s="984"/>
      <c r="AW737" s="984"/>
      <c r="AX737" s="985"/>
      <c r="AY737" s="89"/>
      <c r="AZ737" s="89"/>
    </row>
    <row r="738" spans="1:52" ht="24.75" customHeight="1" x14ac:dyDescent="0.15">
      <c r="A738" s="992" t="s">
        <v>536</v>
      </c>
      <c r="B738" s="210"/>
      <c r="C738" s="210"/>
      <c r="D738" s="211"/>
      <c r="E738" s="991" t="s">
        <v>648</v>
      </c>
      <c r="F738" s="991"/>
      <c r="G738" s="991"/>
      <c r="H738" s="991"/>
      <c r="I738" s="991"/>
      <c r="J738" s="991"/>
      <c r="K738" s="991"/>
      <c r="L738" s="991"/>
      <c r="M738" s="991"/>
      <c r="N738" s="365" t="s">
        <v>535</v>
      </c>
      <c r="O738" s="365"/>
      <c r="P738" s="365"/>
      <c r="Q738" s="365"/>
      <c r="R738" s="991" t="s">
        <v>650</v>
      </c>
      <c r="S738" s="991"/>
      <c r="T738" s="991"/>
      <c r="U738" s="991"/>
      <c r="V738" s="991"/>
      <c r="W738" s="991"/>
      <c r="X738" s="991"/>
      <c r="Y738" s="991"/>
      <c r="Z738" s="991"/>
      <c r="AA738" s="365" t="s">
        <v>534</v>
      </c>
      <c r="AB738" s="365"/>
      <c r="AC738" s="365"/>
      <c r="AD738" s="365"/>
      <c r="AE738" s="991" t="s">
        <v>652</v>
      </c>
      <c r="AF738" s="991"/>
      <c r="AG738" s="991"/>
      <c r="AH738" s="991"/>
      <c r="AI738" s="991"/>
      <c r="AJ738" s="991"/>
      <c r="AK738" s="991"/>
      <c r="AL738" s="991"/>
      <c r="AM738" s="991"/>
      <c r="AN738" s="365" t="s">
        <v>530</v>
      </c>
      <c r="AO738" s="365"/>
      <c r="AP738" s="365"/>
      <c r="AQ738" s="365"/>
      <c r="AR738" s="983" t="s">
        <v>654</v>
      </c>
      <c r="AS738" s="984"/>
      <c r="AT738" s="984"/>
      <c r="AU738" s="984"/>
      <c r="AV738" s="984"/>
      <c r="AW738" s="984"/>
      <c r="AX738" s="985"/>
    </row>
    <row r="739" spans="1:52" ht="24.75" customHeight="1" thickBot="1" x14ac:dyDescent="0.2">
      <c r="A739" s="993" t="s">
        <v>526</v>
      </c>
      <c r="B739" s="994"/>
      <c r="C739" s="994"/>
      <c r="D739" s="995"/>
      <c r="E739" s="996" t="s">
        <v>566</v>
      </c>
      <c r="F739" s="986"/>
      <c r="G739" s="986"/>
      <c r="H739" s="93" t="str">
        <f>IF(E739="", "", "(")</f>
        <v>(</v>
      </c>
      <c r="I739" s="986"/>
      <c r="J739" s="986"/>
      <c r="K739" s="93" t="str">
        <f>IF(OR(I739="　", I739=""), "", "-")</f>
        <v/>
      </c>
      <c r="L739" s="987">
        <v>717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t="s">
        <v>655</v>
      </c>
      <c r="AP739" s="989"/>
      <c r="AQ739" s="989"/>
      <c r="AR739" s="989"/>
      <c r="AS739" s="989"/>
      <c r="AT739" s="989"/>
      <c r="AU739" s="989"/>
      <c r="AV739" s="989"/>
      <c r="AW739" s="989"/>
      <c r="AX739" s="990"/>
    </row>
    <row r="740" spans="1:52" ht="28.35" customHeight="1" x14ac:dyDescent="0.15">
      <c r="A740" s="615" t="s">
        <v>506</v>
      </c>
      <c r="B740" s="616"/>
      <c r="C740" s="616"/>
      <c r="D740" s="616"/>
      <c r="E740" s="616"/>
      <c r="F740" s="61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508</v>
      </c>
      <c r="B779" s="630"/>
      <c r="C779" s="630"/>
      <c r="D779" s="630"/>
      <c r="E779" s="630"/>
      <c r="F779" s="631"/>
      <c r="G779" s="596" t="s">
        <v>656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674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657</v>
      </c>
      <c r="H781" s="672"/>
      <c r="I781" s="672"/>
      <c r="J781" s="672"/>
      <c r="K781" s="673"/>
      <c r="L781" s="665" t="s">
        <v>659</v>
      </c>
      <c r="M781" s="666"/>
      <c r="N781" s="666"/>
      <c r="O781" s="666"/>
      <c r="P781" s="666"/>
      <c r="Q781" s="666"/>
      <c r="R781" s="666"/>
      <c r="S781" s="666"/>
      <c r="T781" s="666"/>
      <c r="U781" s="666"/>
      <c r="V781" s="666"/>
      <c r="W781" s="666"/>
      <c r="X781" s="667"/>
      <c r="Y781" s="388">
        <v>4</v>
      </c>
      <c r="Z781" s="389"/>
      <c r="AA781" s="389"/>
      <c r="AB781" s="806"/>
      <c r="AC781" s="671" t="s">
        <v>711</v>
      </c>
      <c r="AD781" s="672"/>
      <c r="AE781" s="672"/>
      <c r="AF781" s="672"/>
      <c r="AG781" s="673"/>
      <c r="AH781" s="665" t="s">
        <v>717</v>
      </c>
      <c r="AI781" s="666"/>
      <c r="AJ781" s="666"/>
      <c r="AK781" s="666"/>
      <c r="AL781" s="666"/>
      <c r="AM781" s="666"/>
      <c r="AN781" s="666"/>
      <c r="AO781" s="666"/>
      <c r="AP781" s="666"/>
      <c r="AQ781" s="666"/>
      <c r="AR781" s="666"/>
      <c r="AS781" s="666"/>
      <c r="AT781" s="667"/>
      <c r="AU781" s="388">
        <v>42</v>
      </c>
      <c r="AV781" s="389"/>
      <c r="AW781" s="389"/>
      <c r="AX781" s="390"/>
    </row>
    <row r="782" spans="1:50" ht="24.75" customHeight="1" x14ac:dyDescent="0.15">
      <c r="A782" s="632"/>
      <c r="B782" s="633"/>
      <c r="C782" s="633"/>
      <c r="D782" s="633"/>
      <c r="E782" s="633"/>
      <c r="F782" s="634"/>
      <c r="G782" s="607" t="s">
        <v>658</v>
      </c>
      <c r="H782" s="608"/>
      <c r="I782" s="608"/>
      <c r="J782" s="608"/>
      <c r="K782" s="609"/>
      <c r="L782" s="599" t="s">
        <v>660</v>
      </c>
      <c r="M782" s="600"/>
      <c r="N782" s="600"/>
      <c r="O782" s="600"/>
      <c r="P782" s="600"/>
      <c r="Q782" s="600"/>
      <c r="R782" s="600"/>
      <c r="S782" s="600"/>
      <c r="T782" s="600"/>
      <c r="U782" s="600"/>
      <c r="V782" s="600"/>
      <c r="W782" s="600"/>
      <c r="X782" s="601"/>
      <c r="Y782" s="602">
        <v>1</v>
      </c>
      <c r="Z782" s="603"/>
      <c r="AA782" s="603"/>
      <c r="AB782" s="613"/>
      <c r="AC782" s="607" t="s">
        <v>712</v>
      </c>
      <c r="AD782" s="608"/>
      <c r="AE782" s="608"/>
      <c r="AF782" s="608"/>
      <c r="AG782" s="609"/>
      <c r="AH782" s="599" t="s">
        <v>718</v>
      </c>
      <c r="AI782" s="600"/>
      <c r="AJ782" s="600"/>
      <c r="AK782" s="600"/>
      <c r="AL782" s="600"/>
      <c r="AM782" s="600"/>
      <c r="AN782" s="600"/>
      <c r="AO782" s="600"/>
      <c r="AP782" s="600"/>
      <c r="AQ782" s="600"/>
      <c r="AR782" s="600"/>
      <c r="AS782" s="600"/>
      <c r="AT782" s="601"/>
      <c r="AU782" s="602">
        <v>46</v>
      </c>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713</v>
      </c>
      <c r="AD783" s="608"/>
      <c r="AE783" s="608"/>
      <c r="AF783" s="608"/>
      <c r="AG783" s="609"/>
      <c r="AH783" s="599" t="s">
        <v>719</v>
      </c>
      <c r="AI783" s="600"/>
      <c r="AJ783" s="600"/>
      <c r="AK783" s="600"/>
      <c r="AL783" s="600"/>
      <c r="AM783" s="600"/>
      <c r="AN783" s="600"/>
      <c r="AO783" s="600"/>
      <c r="AP783" s="600"/>
      <c r="AQ783" s="600"/>
      <c r="AR783" s="600"/>
      <c r="AS783" s="600"/>
      <c r="AT783" s="601"/>
      <c r="AU783" s="602">
        <v>20</v>
      </c>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t="s">
        <v>714</v>
      </c>
      <c r="AD784" s="608"/>
      <c r="AE784" s="608"/>
      <c r="AF784" s="608"/>
      <c r="AG784" s="609"/>
      <c r="AH784" s="599" t="s">
        <v>720</v>
      </c>
      <c r="AI784" s="600"/>
      <c r="AJ784" s="600"/>
      <c r="AK784" s="600"/>
      <c r="AL784" s="600"/>
      <c r="AM784" s="600"/>
      <c r="AN784" s="600"/>
      <c r="AO784" s="600"/>
      <c r="AP784" s="600"/>
      <c r="AQ784" s="600"/>
      <c r="AR784" s="600"/>
      <c r="AS784" s="600"/>
      <c r="AT784" s="601"/>
      <c r="AU784" s="602">
        <v>21</v>
      </c>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t="s">
        <v>715</v>
      </c>
      <c r="AD785" s="608"/>
      <c r="AE785" s="608"/>
      <c r="AF785" s="608"/>
      <c r="AG785" s="609"/>
      <c r="AH785" s="599" t="s">
        <v>715</v>
      </c>
      <c r="AI785" s="600"/>
      <c r="AJ785" s="600"/>
      <c r="AK785" s="600"/>
      <c r="AL785" s="600"/>
      <c r="AM785" s="600"/>
      <c r="AN785" s="600"/>
      <c r="AO785" s="600"/>
      <c r="AP785" s="600"/>
      <c r="AQ785" s="600"/>
      <c r="AR785" s="600"/>
      <c r="AS785" s="600"/>
      <c r="AT785" s="601"/>
      <c r="AU785" s="602">
        <v>11</v>
      </c>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t="s">
        <v>716</v>
      </c>
      <c r="AD786" s="608"/>
      <c r="AE786" s="608"/>
      <c r="AF786" s="608"/>
      <c r="AG786" s="609"/>
      <c r="AH786" s="599" t="s">
        <v>721</v>
      </c>
      <c r="AI786" s="600"/>
      <c r="AJ786" s="600"/>
      <c r="AK786" s="600"/>
      <c r="AL786" s="600"/>
      <c r="AM786" s="600"/>
      <c r="AN786" s="600"/>
      <c r="AO786" s="600"/>
      <c r="AP786" s="600"/>
      <c r="AQ786" s="600"/>
      <c r="AR786" s="600"/>
      <c r="AS786" s="600"/>
      <c r="AT786" s="601"/>
      <c r="AU786" s="602">
        <v>5</v>
      </c>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145</v>
      </c>
      <c r="AV791" s="833"/>
      <c r="AW791" s="833"/>
      <c r="AX791" s="835"/>
    </row>
    <row r="792" spans="1:50" ht="24.75" customHeight="1" x14ac:dyDescent="0.15">
      <c r="A792" s="632"/>
      <c r="B792" s="633"/>
      <c r="C792" s="633"/>
      <c r="D792" s="633"/>
      <c r="E792" s="633"/>
      <c r="F792" s="634"/>
      <c r="G792" s="596" t="s">
        <v>691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676</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675</v>
      </c>
      <c r="H794" s="672"/>
      <c r="I794" s="672"/>
      <c r="J794" s="672"/>
      <c r="K794" s="673"/>
      <c r="L794" s="665" t="s">
        <v>693</v>
      </c>
      <c r="M794" s="666"/>
      <c r="N794" s="666"/>
      <c r="O794" s="666"/>
      <c r="P794" s="666"/>
      <c r="Q794" s="666"/>
      <c r="R794" s="666"/>
      <c r="S794" s="666"/>
      <c r="T794" s="666"/>
      <c r="U794" s="666"/>
      <c r="V794" s="666"/>
      <c r="W794" s="666"/>
      <c r="X794" s="667"/>
      <c r="Y794" s="388">
        <v>2.5</v>
      </c>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2.5</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661</v>
      </c>
      <c r="D837" s="347"/>
      <c r="E837" s="347"/>
      <c r="F837" s="347"/>
      <c r="G837" s="347"/>
      <c r="H837" s="347"/>
      <c r="I837" s="347"/>
      <c r="J837" s="348">
        <v>8000020280003</v>
      </c>
      <c r="K837" s="349"/>
      <c r="L837" s="349"/>
      <c r="M837" s="349"/>
      <c r="N837" s="349"/>
      <c r="O837" s="349"/>
      <c r="P837" s="362" t="s">
        <v>671</v>
      </c>
      <c r="Q837" s="350"/>
      <c r="R837" s="350"/>
      <c r="S837" s="350"/>
      <c r="T837" s="350"/>
      <c r="U837" s="350"/>
      <c r="V837" s="350"/>
      <c r="W837" s="350"/>
      <c r="X837" s="350"/>
      <c r="Y837" s="351">
        <v>5</v>
      </c>
      <c r="Z837" s="352"/>
      <c r="AA837" s="352"/>
      <c r="AB837" s="353"/>
      <c r="AC837" s="363" t="s">
        <v>196</v>
      </c>
      <c r="AD837" s="371"/>
      <c r="AE837" s="371"/>
      <c r="AF837" s="371"/>
      <c r="AG837" s="371"/>
      <c r="AH837" s="372" t="s">
        <v>672</v>
      </c>
      <c r="AI837" s="373"/>
      <c r="AJ837" s="373"/>
      <c r="AK837" s="373"/>
      <c r="AL837" s="372" t="s">
        <v>672</v>
      </c>
      <c r="AM837" s="373"/>
      <c r="AN837" s="373"/>
      <c r="AO837" s="373"/>
      <c r="AP837" s="360" t="s">
        <v>673</v>
      </c>
      <c r="AQ837" s="360"/>
      <c r="AR837" s="360"/>
      <c r="AS837" s="360"/>
      <c r="AT837" s="360"/>
      <c r="AU837" s="360"/>
      <c r="AV837" s="360"/>
      <c r="AW837" s="360"/>
      <c r="AX837" s="360"/>
    </row>
    <row r="838" spans="1:50" ht="30" customHeight="1" x14ac:dyDescent="0.15">
      <c r="A838" s="376">
        <v>2</v>
      </c>
      <c r="B838" s="376">
        <v>1</v>
      </c>
      <c r="C838" s="361" t="s">
        <v>662</v>
      </c>
      <c r="D838" s="347"/>
      <c r="E838" s="347"/>
      <c r="F838" s="347"/>
      <c r="G838" s="347"/>
      <c r="H838" s="347"/>
      <c r="I838" s="347"/>
      <c r="J838" s="348">
        <v>2000020020001</v>
      </c>
      <c r="K838" s="349"/>
      <c r="L838" s="349"/>
      <c r="M838" s="349"/>
      <c r="N838" s="349"/>
      <c r="O838" s="349"/>
      <c r="P838" s="362" t="s">
        <v>671</v>
      </c>
      <c r="Q838" s="350"/>
      <c r="R838" s="350"/>
      <c r="S838" s="350"/>
      <c r="T838" s="350"/>
      <c r="U838" s="350"/>
      <c r="V838" s="350"/>
      <c r="W838" s="350"/>
      <c r="X838" s="350"/>
      <c r="Y838" s="351">
        <v>3</v>
      </c>
      <c r="Z838" s="352"/>
      <c r="AA838" s="352"/>
      <c r="AB838" s="353"/>
      <c r="AC838" s="363" t="s">
        <v>196</v>
      </c>
      <c r="AD838" s="371"/>
      <c r="AE838" s="371"/>
      <c r="AF838" s="371"/>
      <c r="AG838" s="371"/>
      <c r="AH838" s="372" t="s">
        <v>672</v>
      </c>
      <c r="AI838" s="373"/>
      <c r="AJ838" s="373"/>
      <c r="AK838" s="373"/>
      <c r="AL838" s="372" t="s">
        <v>672</v>
      </c>
      <c r="AM838" s="373"/>
      <c r="AN838" s="373"/>
      <c r="AO838" s="373"/>
      <c r="AP838" s="360" t="s">
        <v>673</v>
      </c>
      <c r="AQ838" s="360"/>
      <c r="AR838" s="360"/>
      <c r="AS838" s="360"/>
      <c r="AT838" s="360"/>
      <c r="AU838" s="360"/>
      <c r="AV838" s="360"/>
      <c r="AW838" s="360"/>
      <c r="AX838" s="360"/>
    </row>
    <row r="839" spans="1:50" ht="30" customHeight="1" x14ac:dyDescent="0.15">
      <c r="A839" s="376">
        <v>3</v>
      </c>
      <c r="B839" s="376">
        <v>1</v>
      </c>
      <c r="C839" s="361" t="s">
        <v>663</v>
      </c>
      <c r="D839" s="347"/>
      <c r="E839" s="347"/>
      <c r="F839" s="347"/>
      <c r="G839" s="347"/>
      <c r="H839" s="347"/>
      <c r="I839" s="347"/>
      <c r="J839" s="348">
        <v>4000020330001</v>
      </c>
      <c r="K839" s="349"/>
      <c r="L839" s="349"/>
      <c r="M839" s="349"/>
      <c r="N839" s="349"/>
      <c r="O839" s="349"/>
      <c r="P839" s="362" t="s">
        <v>671</v>
      </c>
      <c r="Q839" s="350"/>
      <c r="R839" s="350"/>
      <c r="S839" s="350"/>
      <c r="T839" s="350"/>
      <c r="U839" s="350"/>
      <c r="V839" s="350"/>
      <c r="W839" s="350"/>
      <c r="X839" s="350"/>
      <c r="Y839" s="351">
        <v>2</v>
      </c>
      <c r="Z839" s="352"/>
      <c r="AA839" s="352"/>
      <c r="AB839" s="353"/>
      <c r="AC839" s="363" t="s">
        <v>196</v>
      </c>
      <c r="AD839" s="371"/>
      <c r="AE839" s="371"/>
      <c r="AF839" s="371"/>
      <c r="AG839" s="371"/>
      <c r="AH839" s="372" t="s">
        <v>672</v>
      </c>
      <c r="AI839" s="373"/>
      <c r="AJ839" s="373"/>
      <c r="AK839" s="373"/>
      <c r="AL839" s="372" t="s">
        <v>672</v>
      </c>
      <c r="AM839" s="373"/>
      <c r="AN839" s="373"/>
      <c r="AO839" s="373"/>
      <c r="AP839" s="360" t="s">
        <v>673</v>
      </c>
      <c r="AQ839" s="360"/>
      <c r="AR839" s="360"/>
      <c r="AS839" s="360"/>
      <c r="AT839" s="360"/>
      <c r="AU839" s="360"/>
      <c r="AV839" s="360"/>
      <c r="AW839" s="360"/>
      <c r="AX839" s="360"/>
    </row>
    <row r="840" spans="1:50" ht="30" customHeight="1" x14ac:dyDescent="0.15">
      <c r="A840" s="376">
        <v>4</v>
      </c>
      <c r="B840" s="376">
        <v>1</v>
      </c>
      <c r="C840" s="361" t="s">
        <v>664</v>
      </c>
      <c r="D840" s="347"/>
      <c r="E840" s="347"/>
      <c r="F840" s="347"/>
      <c r="G840" s="347"/>
      <c r="H840" s="347"/>
      <c r="I840" s="347"/>
      <c r="J840" s="348">
        <v>4000020300004</v>
      </c>
      <c r="K840" s="349"/>
      <c r="L840" s="349"/>
      <c r="M840" s="349"/>
      <c r="N840" s="349"/>
      <c r="O840" s="349"/>
      <c r="P840" s="362" t="s">
        <v>671</v>
      </c>
      <c r="Q840" s="350"/>
      <c r="R840" s="350"/>
      <c r="S840" s="350"/>
      <c r="T840" s="350"/>
      <c r="U840" s="350"/>
      <c r="V840" s="350"/>
      <c r="W840" s="350"/>
      <c r="X840" s="350"/>
      <c r="Y840" s="351">
        <v>2</v>
      </c>
      <c r="Z840" s="352"/>
      <c r="AA840" s="352"/>
      <c r="AB840" s="353"/>
      <c r="AC840" s="363" t="s">
        <v>196</v>
      </c>
      <c r="AD840" s="371"/>
      <c r="AE840" s="371"/>
      <c r="AF840" s="371"/>
      <c r="AG840" s="371"/>
      <c r="AH840" s="372" t="s">
        <v>672</v>
      </c>
      <c r="AI840" s="373"/>
      <c r="AJ840" s="373"/>
      <c r="AK840" s="373"/>
      <c r="AL840" s="372" t="s">
        <v>672</v>
      </c>
      <c r="AM840" s="373"/>
      <c r="AN840" s="373"/>
      <c r="AO840" s="373"/>
      <c r="AP840" s="360" t="s">
        <v>673</v>
      </c>
      <c r="AQ840" s="360"/>
      <c r="AR840" s="360"/>
      <c r="AS840" s="360"/>
      <c r="AT840" s="360"/>
      <c r="AU840" s="360"/>
      <c r="AV840" s="360"/>
      <c r="AW840" s="360"/>
      <c r="AX840" s="360"/>
    </row>
    <row r="841" spans="1:50" ht="30" customHeight="1" x14ac:dyDescent="0.15">
      <c r="A841" s="376">
        <v>5</v>
      </c>
      <c r="B841" s="376">
        <v>1</v>
      </c>
      <c r="C841" s="361" t="s">
        <v>665</v>
      </c>
      <c r="D841" s="347"/>
      <c r="E841" s="347"/>
      <c r="F841" s="347"/>
      <c r="G841" s="347"/>
      <c r="H841" s="347"/>
      <c r="I841" s="347"/>
      <c r="J841" s="348">
        <v>1000020110001</v>
      </c>
      <c r="K841" s="349"/>
      <c r="L841" s="349"/>
      <c r="M841" s="349"/>
      <c r="N841" s="349"/>
      <c r="O841" s="349"/>
      <c r="P841" s="362" t="s">
        <v>671</v>
      </c>
      <c r="Q841" s="350"/>
      <c r="R841" s="350"/>
      <c r="S841" s="350"/>
      <c r="T841" s="350"/>
      <c r="U841" s="350"/>
      <c r="V841" s="350"/>
      <c r="W841" s="350"/>
      <c r="X841" s="350"/>
      <c r="Y841" s="351">
        <v>2</v>
      </c>
      <c r="Z841" s="352"/>
      <c r="AA841" s="352"/>
      <c r="AB841" s="353"/>
      <c r="AC841" s="363" t="s">
        <v>196</v>
      </c>
      <c r="AD841" s="371"/>
      <c r="AE841" s="371"/>
      <c r="AF841" s="371"/>
      <c r="AG841" s="371"/>
      <c r="AH841" s="372" t="s">
        <v>672</v>
      </c>
      <c r="AI841" s="373"/>
      <c r="AJ841" s="373"/>
      <c r="AK841" s="373"/>
      <c r="AL841" s="372" t="s">
        <v>672</v>
      </c>
      <c r="AM841" s="373"/>
      <c r="AN841" s="373"/>
      <c r="AO841" s="373"/>
      <c r="AP841" s="360" t="s">
        <v>673</v>
      </c>
      <c r="AQ841" s="360"/>
      <c r="AR841" s="360"/>
      <c r="AS841" s="360"/>
      <c r="AT841" s="360"/>
      <c r="AU841" s="360"/>
      <c r="AV841" s="360"/>
      <c r="AW841" s="360"/>
      <c r="AX841" s="360"/>
    </row>
    <row r="842" spans="1:50" ht="30" customHeight="1" x14ac:dyDescent="0.15">
      <c r="A842" s="376">
        <v>6</v>
      </c>
      <c r="B842" s="376">
        <v>1</v>
      </c>
      <c r="C842" s="361" t="s">
        <v>666</v>
      </c>
      <c r="D842" s="347"/>
      <c r="E842" s="347"/>
      <c r="F842" s="347"/>
      <c r="G842" s="347"/>
      <c r="H842" s="347"/>
      <c r="I842" s="347"/>
      <c r="J842" s="348">
        <v>4000020210005</v>
      </c>
      <c r="K842" s="349"/>
      <c r="L842" s="349"/>
      <c r="M842" s="349"/>
      <c r="N842" s="349"/>
      <c r="O842" s="349"/>
      <c r="P842" s="362" t="s">
        <v>671</v>
      </c>
      <c r="Q842" s="350"/>
      <c r="R842" s="350"/>
      <c r="S842" s="350"/>
      <c r="T842" s="350"/>
      <c r="U842" s="350"/>
      <c r="V842" s="350"/>
      <c r="W842" s="350"/>
      <c r="X842" s="350"/>
      <c r="Y842" s="351">
        <v>2</v>
      </c>
      <c r="Z842" s="352"/>
      <c r="AA842" s="352"/>
      <c r="AB842" s="353"/>
      <c r="AC842" s="363" t="s">
        <v>196</v>
      </c>
      <c r="AD842" s="371"/>
      <c r="AE842" s="371"/>
      <c r="AF842" s="371"/>
      <c r="AG842" s="371"/>
      <c r="AH842" s="372" t="s">
        <v>672</v>
      </c>
      <c r="AI842" s="373"/>
      <c r="AJ842" s="373"/>
      <c r="AK842" s="373"/>
      <c r="AL842" s="372" t="s">
        <v>672</v>
      </c>
      <c r="AM842" s="373"/>
      <c r="AN842" s="373"/>
      <c r="AO842" s="373"/>
      <c r="AP842" s="360" t="s">
        <v>673</v>
      </c>
      <c r="AQ842" s="360"/>
      <c r="AR842" s="360"/>
      <c r="AS842" s="360"/>
      <c r="AT842" s="360"/>
      <c r="AU842" s="360"/>
      <c r="AV842" s="360"/>
      <c r="AW842" s="360"/>
      <c r="AX842" s="360"/>
    </row>
    <row r="843" spans="1:50" ht="30" customHeight="1" x14ac:dyDescent="0.15">
      <c r="A843" s="376">
        <v>7</v>
      </c>
      <c r="B843" s="376">
        <v>1</v>
      </c>
      <c r="C843" s="361" t="s">
        <v>667</v>
      </c>
      <c r="D843" s="347"/>
      <c r="E843" s="347"/>
      <c r="F843" s="347"/>
      <c r="G843" s="347"/>
      <c r="H843" s="347"/>
      <c r="I843" s="347"/>
      <c r="J843" s="348">
        <v>7000020220001</v>
      </c>
      <c r="K843" s="349"/>
      <c r="L843" s="349"/>
      <c r="M843" s="349"/>
      <c r="N843" s="349"/>
      <c r="O843" s="349"/>
      <c r="P843" s="362" t="s">
        <v>671</v>
      </c>
      <c r="Q843" s="350"/>
      <c r="R843" s="350"/>
      <c r="S843" s="350"/>
      <c r="T843" s="350"/>
      <c r="U843" s="350"/>
      <c r="V843" s="350"/>
      <c r="W843" s="350"/>
      <c r="X843" s="350"/>
      <c r="Y843" s="351">
        <v>1</v>
      </c>
      <c r="Z843" s="352"/>
      <c r="AA843" s="352"/>
      <c r="AB843" s="353"/>
      <c r="AC843" s="363" t="s">
        <v>196</v>
      </c>
      <c r="AD843" s="371"/>
      <c r="AE843" s="371"/>
      <c r="AF843" s="371"/>
      <c r="AG843" s="371"/>
      <c r="AH843" s="372" t="s">
        <v>672</v>
      </c>
      <c r="AI843" s="373"/>
      <c r="AJ843" s="373"/>
      <c r="AK843" s="373"/>
      <c r="AL843" s="372" t="s">
        <v>672</v>
      </c>
      <c r="AM843" s="373"/>
      <c r="AN843" s="373"/>
      <c r="AO843" s="373"/>
      <c r="AP843" s="360" t="s">
        <v>673</v>
      </c>
      <c r="AQ843" s="360"/>
      <c r="AR843" s="360"/>
      <c r="AS843" s="360"/>
      <c r="AT843" s="360"/>
      <c r="AU843" s="360"/>
      <c r="AV843" s="360"/>
      <c r="AW843" s="360"/>
      <c r="AX843" s="360"/>
    </row>
    <row r="844" spans="1:50" ht="30" customHeight="1" x14ac:dyDescent="0.15">
      <c r="A844" s="376">
        <v>8</v>
      </c>
      <c r="B844" s="376">
        <v>1</v>
      </c>
      <c r="C844" s="361" t="s">
        <v>668</v>
      </c>
      <c r="D844" s="347"/>
      <c r="E844" s="347"/>
      <c r="F844" s="347"/>
      <c r="G844" s="347"/>
      <c r="H844" s="347"/>
      <c r="I844" s="347"/>
      <c r="J844" s="348">
        <v>7000020250007</v>
      </c>
      <c r="K844" s="349"/>
      <c r="L844" s="349"/>
      <c r="M844" s="349"/>
      <c r="N844" s="349"/>
      <c r="O844" s="349"/>
      <c r="P844" s="362" t="s">
        <v>671</v>
      </c>
      <c r="Q844" s="350"/>
      <c r="R844" s="350"/>
      <c r="S844" s="350"/>
      <c r="T844" s="350"/>
      <c r="U844" s="350"/>
      <c r="V844" s="350"/>
      <c r="W844" s="350"/>
      <c r="X844" s="350"/>
      <c r="Y844" s="351">
        <v>1</v>
      </c>
      <c r="Z844" s="352"/>
      <c r="AA844" s="352"/>
      <c r="AB844" s="353"/>
      <c r="AC844" s="363" t="s">
        <v>196</v>
      </c>
      <c r="AD844" s="371"/>
      <c r="AE844" s="371"/>
      <c r="AF844" s="371"/>
      <c r="AG844" s="371"/>
      <c r="AH844" s="372" t="s">
        <v>672</v>
      </c>
      <c r="AI844" s="373"/>
      <c r="AJ844" s="373"/>
      <c r="AK844" s="373"/>
      <c r="AL844" s="372" t="s">
        <v>672</v>
      </c>
      <c r="AM844" s="373"/>
      <c r="AN844" s="373"/>
      <c r="AO844" s="373"/>
      <c r="AP844" s="360" t="s">
        <v>673</v>
      </c>
      <c r="AQ844" s="360"/>
      <c r="AR844" s="360"/>
      <c r="AS844" s="360"/>
      <c r="AT844" s="360"/>
      <c r="AU844" s="360"/>
      <c r="AV844" s="360"/>
      <c r="AW844" s="360"/>
      <c r="AX844" s="360"/>
    </row>
    <row r="845" spans="1:50" ht="30" customHeight="1" x14ac:dyDescent="0.15">
      <c r="A845" s="376">
        <v>9</v>
      </c>
      <c r="B845" s="376">
        <v>1</v>
      </c>
      <c r="C845" s="361" t="s">
        <v>669</v>
      </c>
      <c r="D845" s="347"/>
      <c r="E845" s="347"/>
      <c r="F845" s="347"/>
      <c r="G845" s="347"/>
      <c r="H845" s="347"/>
      <c r="I845" s="347"/>
      <c r="J845" s="348">
        <v>4000020420000</v>
      </c>
      <c r="K845" s="349"/>
      <c r="L845" s="349"/>
      <c r="M845" s="349"/>
      <c r="N845" s="349"/>
      <c r="O845" s="349"/>
      <c r="P845" s="362" t="s">
        <v>671</v>
      </c>
      <c r="Q845" s="350"/>
      <c r="R845" s="350"/>
      <c r="S845" s="350"/>
      <c r="T845" s="350"/>
      <c r="U845" s="350"/>
      <c r="V845" s="350"/>
      <c r="W845" s="350"/>
      <c r="X845" s="350"/>
      <c r="Y845" s="351">
        <v>1</v>
      </c>
      <c r="Z845" s="352"/>
      <c r="AA845" s="352"/>
      <c r="AB845" s="353"/>
      <c r="AC845" s="363" t="s">
        <v>196</v>
      </c>
      <c r="AD845" s="371"/>
      <c r="AE845" s="371"/>
      <c r="AF845" s="371"/>
      <c r="AG845" s="371"/>
      <c r="AH845" s="372" t="s">
        <v>672</v>
      </c>
      <c r="AI845" s="373"/>
      <c r="AJ845" s="373"/>
      <c r="AK845" s="373"/>
      <c r="AL845" s="372" t="s">
        <v>672</v>
      </c>
      <c r="AM845" s="373"/>
      <c r="AN845" s="373"/>
      <c r="AO845" s="373"/>
      <c r="AP845" s="360" t="s">
        <v>673</v>
      </c>
      <c r="AQ845" s="360"/>
      <c r="AR845" s="360"/>
      <c r="AS845" s="360"/>
      <c r="AT845" s="360"/>
      <c r="AU845" s="360"/>
      <c r="AV845" s="360"/>
      <c r="AW845" s="360"/>
      <c r="AX845" s="360"/>
    </row>
    <row r="846" spans="1:50" ht="30" customHeight="1" x14ac:dyDescent="0.15">
      <c r="A846" s="376">
        <v>10</v>
      </c>
      <c r="B846" s="376">
        <v>1</v>
      </c>
      <c r="C846" s="361" t="s">
        <v>670</v>
      </c>
      <c r="D846" s="347"/>
      <c r="E846" s="347"/>
      <c r="F846" s="347"/>
      <c r="G846" s="347"/>
      <c r="H846" s="347"/>
      <c r="I846" s="347"/>
      <c r="J846" s="348">
        <v>1000020290009</v>
      </c>
      <c r="K846" s="349"/>
      <c r="L846" s="349"/>
      <c r="M846" s="349"/>
      <c r="N846" s="349"/>
      <c r="O846" s="349"/>
      <c r="P846" s="362" t="s">
        <v>671</v>
      </c>
      <c r="Q846" s="350"/>
      <c r="R846" s="350"/>
      <c r="S846" s="350"/>
      <c r="T846" s="350"/>
      <c r="U846" s="350"/>
      <c r="V846" s="350"/>
      <c r="W846" s="350"/>
      <c r="X846" s="350"/>
      <c r="Y846" s="351">
        <v>1</v>
      </c>
      <c r="Z846" s="352"/>
      <c r="AA846" s="352"/>
      <c r="AB846" s="353"/>
      <c r="AC846" s="363" t="s">
        <v>196</v>
      </c>
      <c r="AD846" s="371"/>
      <c r="AE846" s="371"/>
      <c r="AF846" s="371"/>
      <c r="AG846" s="371"/>
      <c r="AH846" s="372" t="s">
        <v>672</v>
      </c>
      <c r="AI846" s="373"/>
      <c r="AJ846" s="373"/>
      <c r="AK846" s="373"/>
      <c r="AL846" s="372" t="s">
        <v>672</v>
      </c>
      <c r="AM846" s="373"/>
      <c r="AN846" s="373"/>
      <c r="AO846" s="373"/>
      <c r="AP846" s="360" t="s">
        <v>673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677</v>
      </c>
      <c r="D870" s="347"/>
      <c r="E870" s="347"/>
      <c r="F870" s="347"/>
      <c r="G870" s="347"/>
      <c r="H870" s="347"/>
      <c r="I870" s="347"/>
      <c r="J870" s="348">
        <v>4010405009912</v>
      </c>
      <c r="K870" s="349"/>
      <c r="L870" s="349"/>
      <c r="M870" s="349"/>
      <c r="N870" s="349"/>
      <c r="O870" s="349"/>
      <c r="P870" s="362" t="s">
        <v>678</v>
      </c>
      <c r="Q870" s="350"/>
      <c r="R870" s="350"/>
      <c r="S870" s="350"/>
      <c r="T870" s="350"/>
      <c r="U870" s="350"/>
      <c r="V870" s="350"/>
      <c r="W870" s="350"/>
      <c r="X870" s="350"/>
      <c r="Y870" s="351">
        <v>145</v>
      </c>
      <c r="Z870" s="352"/>
      <c r="AA870" s="352"/>
      <c r="AB870" s="353"/>
      <c r="AC870" s="363" t="s">
        <v>499</v>
      </c>
      <c r="AD870" s="371"/>
      <c r="AE870" s="371"/>
      <c r="AF870" s="371"/>
      <c r="AG870" s="371"/>
      <c r="AH870" s="372">
        <v>1</v>
      </c>
      <c r="AI870" s="373"/>
      <c r="AJ870" s="373"/>
      <c r="AK870" s="373"/>
      <c r="AL870" s="357">
        <v>100</v>
      </c>
      <c r="AM870" s="358"/>
      <c r="AN870" s="358"/>
      <c r="AO870" s="359"/>
      <c r="AP870" s="360" t="s">
        <v>690</v>
      </c>
      <c r="AQ870" s="360"/>
      <c r="AR870" s="360"/>
      <c r="AS870" s="360"/>
      <c r="AT870" s="360"/>
      <c r="AU870" s="360"/>
      <c r="AV870" s="360"/>
      <c r="AW870" s="360"/>
      <c r="AX870" s="360"/>
    </row>
    <row r="871" spans="1:50" ht="30" customHeight="1" x14ac:dyDescent="0.15">
      <c r="A871" s="376">
        <v>2</v>
      </c>
      <c r="B871" s="376">
        <v>1</v>
      </c>
      <c r="C871" s="361" t="s">
        <v>726</v>
      </c>
      <c r="D871" s="347"/>
      <c r="E871" s="347"/>
      <c r="F871" s="347"/>
      <c r="G871" s="347"/>
      <c r="H871" s="347"/>
      <c r="I871" s="347"/>
      <c r="J871" s="348">
        <v>6120005014820</v>
      </c>
      <c r="K871" s="349"/>
      <c r="L871" s="349"/>
      <c r="M871" s="349"/>
      <c r="N871" s="349"/>
      <c r="O871" s="349"/>
      <c r="P871" s="362" t="s">
        <v>684</v>
      </c>
      <c r="Q871" s="350"/>
      <c r="R871" s="350"/>
      <c r="S871" s="350"/>
      <c r="T871" s="350"/>
      <c r="U871" s="350"/>
      <c r="V871" s="350"/>
      <c r="W871" s="350"/>
      <c r="X871" s="350"/>
      <c r="Y871" s="351">
        <v>50</v>
      </c>
      <c r="Z871" s="352"/>
      <c r="AA871" s="352"/>
      <c r="AB871" s="353"/>
      <c r="AC871" s="363" t="s">
        <v>499</v>
      </c>
      <c r="AD871" s="371"/>
      <c r="AE871" s="371"/>
      <c r="AF871" s="371"/>
      <c r="AG871" s="371"/>
      <c r="AH871" s="372">
        <v>1</v>
      </c>
      <c r="AI871" s="373"/>
      <c r="AJ871" s="373"/>
      <c r="AK871" s="373"/>
      <c r="AL871" s="357">
        <v>100</v>
      </c>
      <c r="AM871" s="358"/>
      <c r="AN871" s="358"/>
      <c r="AO871" s="359"/>
      <c r="AP871" s="360" t="s">
        <v>690</v>
      </c>
      <c r="AQ871" s="360"/>
      <c r="AR871" s="360"/>
      <c r="AS871" s="360"/>
      <c r="AT871" s="360"/>
      <c r="AU871" s="360"/>
      <c r="AV871" s="360"/>
      <c r="AW871" s="360"/>
      <c r="AX871" s="360"/>
    </row>
    <row r="872" spans="1:50" ht="30" customHeight="1" x14ac:dyDescent="0.15">
      <c r="A872" s="376">
        <v>3</v>
      </c>
      <c r="B872" s="376">
        <v>1</v>
      </c>
      <c r="C872" s="361" t="s">
        <v>679</v>
      </c>
      <c r="D872" s="347"/>
      <c r="E872" s="347"/>
      <c r="F872" s="347"/>
      <c r="G872" s="347"/>
      <c r="H872" s="347"/>
      <c r="I872" s="347"/>
      <c r="J872" s="348">
        <v>1430005000678</v>
      </c>
      <c r="K872" s="349"/>
      <c r="L872" s="349"/>
      <c r="M872" s="349"/>
      <c r="N872" s="349"/>
      <c r="O872" s="349"/>
      <c r="P872" s="362" t="s">
        <v>685</v>
      </c>
      <c r="Q872" s="350"/>
      <c r="R872" s="350"/>
      <c r="S872" s="350"/>
      <c r="T872" s="350"/>
      <c r="U872" s="350"/>
      <c r="V872" s="350"/>
      <c r="W872" s="350"/>
      <c r="X872" s="350"/>
      <c r="Y872" s="351">
        <v>47</v>
      </c>
      <c r="Z872" s="352"/>
      <c r="AA872" s="352"/>
      <c r="AB872" s="353"/>
      <c r="AC872" s="363" t="s">
        <v>499</v>
      </c>
      <c r="AD872" s="371"/>
      <c r="AE872" s="371"/>
      <c r="AF872" s="371"/>
      <c r="AG872" s="371"/>
      <c r="AH872" s="372">
        <v>1</v>
      </c>
      <c r="AI872" s="373"/>
      <c r="AJ872" s="373"/>
      <c r="AK872" s="373"/>
      <c r="AL872" s="357">
        <v>100</v>
      </c>
      <c r="AM872" s="358"/>
      <c r="AN872" s="358"/>
      <c r="AO872" s="359"/>
      <c r="AP872" s="360" t="s">
        <v>690</v>
      </c>
      <c r="AQ872" s="360"/>
      <c r="AR872" s="360"/>
      <c r="AS872" s="360"/>
      <c r="AT872" s="360"/>
      <c r="AU872" s="360"/>
      <c r="AV872" s="360"/>
      <c r="AW872" s="360"/>
      <c r="AX872" s="360"/>
    </row>
    <row r="873" spans="1:50" ht="30" customHeight="1" x14ac:dyDescent="0.15">
      <c r="A873" s="376">
        <v>4</v>
      </c>
      <c r="B873" s="376">
        <v>1</v>
      </c>
      <c r="C873" s="361" t="s">
        <v>680</v>
      </c>
      <c r="D873" s="347"/>
      <c r="E873" s="347"/>
      <c r="F873" s="347"/>
      <c r="G873" s="347"/>
      <c r="H873" s="347"/>
      <c r="I873" s="347"/>
      <c r="J873" s="348">
        <v>5240005001642</v>
      </c>
      <c r="K873" s="349"/>
      <c r="L873" s="349"/>
      <c r="M873" s="349"/>
      <c r="N873" s="349"/>
      <c r="O873" s="349"/>
      <c r="P873" s="362" t="s">
        <v>686</v>
      </c>
      <c r="Q873" s="350"/>
      <c r="R873" s="350"/>
      <c r="S873" s="350"/>
      <c r="T873" s="350"/>
      <c r="U873" s="350"/>
      <c r="V873" s="350"/>
      <c r="W873" s="350"/>
      <c r="X873" s="350"/>
      <c r="Y873" s="351">
        <v>44</v>
      </c>
      <c r="Z873" s="352"/>
      <c r="AA873" s="352"/>
      <c r="AB873" s="353"/>
      <c r="AC873" s="363" t="s">
        <v>499</v>
      </c>
      <c r="AD873" s="371"/>
      <c r="AE873" s="371"/>
      <c r="AF873" s="371"/>
      <c r="AG873" s="371"/>
      <c r="AH873" s="372">
        <v>1</v>
      </c>
      <c r="AI873" s="373"/>
      <c r="AJ873" s="373"/>
      <c r="AK873" s="373"/>
      <c r="AL873" s="357">
        <v>100</v>
      </c>
      <c r="AM873" s="358"/>
      <c r="AN873" s="358"/>
      <c r="AO873" s="359"/>
      <c r="AP873" s="360" t="s">
        <v>690</v>
      </c>
      <c r="AQ873" s="360"/>
      <c r="AR873" s="360"/>
      <c r="AS873" s="360"/>
      <c r="AT873" s="360"/>
      <c r="AU873" s="360"/>
      <c r="AV873" s="360"/>
      <c r="AW873" s="360"/>
      <c r="AX873" s="360"/>
    </row>
    <row r="874" spans="1:50" ht="30" customHeight="1" x14ac:dyDescent="0.15">
      <c r="A874" s="376">
        <v>5</v>
      </c>
      <c r="B874" s="376">
        <v>1</v>
      </c>
      <c r="C874" s="361" t="s">
        <v>681</v>
      </c>
      <c r="D874" s="347"/>
      <c r="E874" s="347"/>
      <c r="F874" s="347"/>
      <c r="G874" s="347"/>
      <c r="H874" s="347"/>
      <c r="I874" s="347"/>
      <c r="J874" s="348">
        <v>6180005002745</v>
      </c>
      <c r="K874" s="349"/>
      <c r="L874" s="349"/>
      <c r="M874" s="349"/>
      <c r="N874" s="349"/>
      <c r="O874" s="349"/>
      <c r="P874" s="362" t="s">
        <v>687</v>
      </c>
      <c r="Q874" s="350"/>
      <c r="R874" s="350"/>
      <c r="S874" s="350"/>
      <c r="T874" s="350"/>
      <c r="U874" s="350"/>
      <c r="V874" s="350"/>
      <c r="W874" s="350"/>
      <c r="X874" s="350"/>
      <c r="Y874" s="351">
        <v>43</v>
      </c>
      <c r="Z874" s="352"/>
      <c r="AA874" s="352"/>
      <c r="AB874" s="353"/>
      <c r="AC874" s="363" t="s">
        <v>499</v>
      </c>
      <c r="AD874" s="371"/>
      <c r="AE874" s="371"/>
      <c r="AF874" s="371"/>
      <c r="AG874" s="371"/>
      <c r="AH874" s="372">
        <v>1</v>
      </c>
      <c r="AI874" s="373"/>
      <c r="AJ874" s="373"/>
      <c r="AK874" s="373"/>
      <c r="AL874" s="357">
        <v>100</v>
      </c>
      <c r="AM874" s="358"/>
      <c r="AN874" s="358"/>
      <c r="AO874" s="359"/>
      <c r="AP874" s="360" t="s">
        <v>690</v>
      </c>
      <c r="AQ874" s="360"/>
      <c r="AR874" s="360"/>
      <c r="AS874" s="360"/>
      <c r="AT874" s="360"/>
      <c r="AU874" s="360"/>
      <c r="AV874" s="360"/>
      <c r="AW874" s="360"/>
      <c r="AX874" s="360"/>
    </row>
    <row r="875" spans="1:50" ht="30" customHeight="1" x14ac:dyDescent="0.15">
      <c r="A875" s="376">
        <v>6</v>
      </c>
      <c r="B875" s="376">
        <v>1</v>
      </c>
      <c r="C875" s="361" t="s">
        <v>682</v>
      </c>
      <c r="D875" s="347"/>
      <c r="E875" s="347"/>
      <c r="F875" s="347"/>
      <c r="G875" s="347"/>
      <c r="H875" s="347"/>
      <c r="I875" s="347"/>
      <c r="J875" s="348">
        <v>8290005006808</v>
      </c>
      <c r="K875" s="349"/>
      <c r="L875" s="349"/>
      <c r="M875" s="349"/>
      <c r="N875" s="349"/>
      <c r="O875" s="349"/>
      <c r="P875" s="362" t="s">
        <v>688</v>
      </c>
      <c r="Q875" s="350"/>
      <c r="R875" s="350"/>
      <c r="S875" s="350"/>
      <c r="T875" s="350"/>
      <c r="U875" s="350"/>
      <c r="V875" s="350"/>
      <c r="W875" s="350"/>
      <c r="X875" s="350"/>
      <c r="Y875" s="351">
        <v>42</v>
      </c>
      <c r="Z875" s="352"/>
      <c r="AA875" s="352"/>
      <c r="AB875" s="353"/>
      <c r="AC875" s="363" t="s">
        <v>499</v>
      </c>
      <c r="AD875" s="371"/>
      <c r="AE875" s="371"/>
      <c r="AF875" s="371"/>
      <c r="AG875" s="371"/>
      <c r="AH875" s="372">
        <v>1</v>
      </c>
      <c r="AI875" s="373"/>
      <c r="AJ875" s="373"/>
      <c r="AK875" s="373"/>
      <c r="AL875" s="357">
        <v>100</v>
      </c>
      <c r="AM875" s="358"/>
      <c r="AN875" s="358"/>
      <c r="AO875" s="359"/>
      <c r="AP875" s="360" t="s">
        <v>690</v>
      </c>
      <c r="AQ875" s="360"/>
      <c r="AR875" s="360"/>
      <c r="AS875" s="360"/>
      <c r="AT875" s="360"/>
      <c r="AU875" s="360"/>
      <c r="AV875" s="360"/>
      <c r="AW875" s="360"/>
      <c r="AX875" s="360"/>
    </row>
    <row r="876" spans="1:50" ht="30" customHeight="1" x14ac:dyDescent="0.15">
      <c r="A876" s="376">
        <v>7</v>
      </c>
      <c r="B876" s="376">
        <v>1</v>
      </c>
      <c r="C876" s="361" t="s">
        <v>683</v>
      </c>
      <c r="D876" s="347"/>
      <c r="E876" s="347"/>
      <c r="F876" s="347"/>
      <c r="G876" s="347"/>
      <c r="H876" s="347"/>
      <c r="I876" s="347"/>
      <c r="J876" s="348">
        <v>2370005001491</v>
      </c>
      <c r="K876" s="349"/>
      <c r="L876" s="349"/>
      <c r="M876" s="349"/>
      <c r="N876" s="349"/>
      <c r="O876" s="349"/>
      <c r="P876" s="362" t="s">
        <v>689</v>
      </c>
      <c r="Q876" s="350"/>
      <c r="R876" s="350"/>
      <c r="S876" s="350"/>
      <c r="T876" s="350"/>
      <c r="U876" s="350"/>
      <c r="V876" s="350"/>
      <c r="W876" s="350"/>
      <c r="X876" s="350"/>
      <c r="Y876" s="351">
        <v>41</v>
      </c>
      <c r="Z876" s="352"/>
      <c r="AA876" s="352"/>
      <c r="AB876" s="353"/>
      <c r="AC876" s="363" t="s">
        <v>499</v>
      </c>
      <c r="AD876" s="371"/>
      <c r="AE876" s="371"/>
      <c r="AF876" s="371"/>
      <c r="AG876" s="371"/>
      <c r="AH876" s="372">
        <v>1</v>
      </c>
      <c r="AI876" s="373"/>
      <c r="AJ876" s="373"/>
      <c r="AK876" s="373"/>
      <c r="AL876" s="357">
        <v>100</v>
      </c>
      <c r="AM876" s="358"/>
      <c r="AN876" s="358"/>
      <c r="AO876" s="359"/>
      <c r="AP876" s="360" t="s">
        <v>690</v>
      </c>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692</v>
      </c>
      <c r="D903" s="347"/>
      <c r="E903" s="347"/>
      <c r="F903" s="347"/>
      <c r="G903" s="347"/>
      <c r="H903" s="347"/>
      <c r="I903" s="347"/>
      <c r="J903" s="348">
        <v>4010401055407</v>
      </c>
      <c r="K903" s="349"/>
      <c r="L903" s="349"/>
      <c r="M903" s="349"/>
      <c r="N903" s="349"/>
      <c r="O903" s="349"/>
      <c r="P903" s="362" t="s">
        <v>698</v>
      </c>
      <c r="Q903" s="350"/>
      <c r="R903" s="350"/>
      <c r="S903" s="350"/>
      <c r="T903" s="350"/>
      <c r="U903" s="350"/>
      <c r="V903" s="350"/>
      <c r="W903" s="350"/>
      <c r="X903" s="350"/>
      <c r="Y903" s="351">
        <v>2.5</v>
      </c>
      <c r="Z903" s="352"/>
      <c r="AA903" s="352"/>
      <c r="AB903" s="353"/>
      <c r="AC903" s="363" t="s">
        <v>494</v>
      </c>
      <c r="AD903" s="371"/>
      <c r="AE903" s="371"/>
      <c r="AF903" s="371"/>
      <c r="AG903" s="371"/>
      <c r="AH903" s="372">
        <v>6</v>
      </c>
      <c r="AI903" s="373"/>
      <c r="AJ903" s="373"/>
      <c r="AK903" s="373"/>
      <c r="AL903" s="357">
        <v>100</v>
      </c>
      <c r="AM903" s="358"/>
      <c r="AN903" s="358"/>
      <c r="AO903" s="359"/>
      <c r="AP903" s="360" t="s">
        <v>694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695</v>
      </c>
      <c r="D936" s="347"/>
      <c r="E936" s="347"/>
      <c r="F936" s="347"/>
      <c r="G936" s="347"/>
      <c r="H936" s="347"/>
      <c r="I936" s="347"/>
      <c r="J936" s="348" t="s">
        <v>727</v>
      </c>
      <c r="K936" s="349"/>
      <c r="L936" s="349"/>
      <c r="M936" s="349"/>
      <c r="N936" s="349"/>
      <c r="O936" s="349"/>
      <c r="P936" s="362" t="s">
        <v>699</v>
      </c>
      <c r="Q936" s="350"/>
      <c r="R936" s="350"/>
      <c r="S936" s="350"/>
      <c r="T936" s="350"/>
      <c r="U936" s="350"/>
      <c r="V936" s="350"/>
      <c r="W936" s="350"/>
      <c r="X936" s="350"/>
      <c r="Y936" s="351">
        <v>0</v>
      </c>
      <c r="Z936" s="352"/>
      <c r="AA936" s="352"/>
      <c r="AB936" s="353"/>
      <c r="AC936" s="363" t="s">
        <v>196</v>
      </c>
      <c r="AD936" s="371"/>
      <c r="AE936" s="371"/>
      <c r="AF936" s="371"/>
      <c r="AG936" s="371"/>
      <c r="AH936" s="372" t="s">
        <v>701</v>
      </c>
      <c r="AI936" s="373"/>
      <c r="AJ936" s="373"/>
      <c r="AK936" s="373"/>
      <c r="AL936" s="357" t="s">
        <v>700</v>
      </c>
      <c r="AM936" s="358"/>
      <c r="AN936" s="358"/>
      <c r="AO936" s="359"/>
      <c r="AP936" s="360" t="s">
        <v>702</v>
      </c>
      <c r="AQ936" s="360"/>
      <c r="AR936" s="360"/>
      <c r="AS936" s="360"/>
      <c r="AT936" s="360"/>
      <c r="AU936" s="360"/>
      <c r="AV936" s="360"/>
      <c r="AW936" s="360"/>
      <c r="AX936" s="360"/>
    </row>
    <row r="937" spans="1:50" ht="30" customHeight="1" x14ac:dyDescent="0.15">
      <c r="A937" s="376">
        <v>2</v>
      </c>
      <c r="B937" s="376">
        <v>1</v>
      </c>
      <c r="C937" s="361" t="s">
        <v>696</v>
      </c>
      <c r="D937" s="347"/>
      <c r="E937" s="347"/>
      <c r="F937" s="347"/>
      <c r="G937" s="347"/>
      <c r="H937" s="347"/>
      <c r="I937" s="347"/>
      <c r="J937" s="348" t="s">
        <v>727</v>
      </c>
      <c r="K937" s="349"/>
      <c r="L937" s="349"/>
      <c r="M937" s="349"/>
      <c r="N937" s="349"/>
      <c r="O937" s="349"/>
      <c r="P937" s="362" t="s">
        <v>699</v>
      </c>
      <c r="Q937" s="350"/>
      <c r="R937" s="350"/>
      <c r="S937" s="350"/>
      <c r="T937" s="350"/>
      <c r="U937" s="350"/>
      <c r="V937" s="350"/>
      <c r="W937" s="350"/>
      <c r="X937" s="350"/>
      <c r="Y937" s="351">
        <v>0</v>
      </c>
      <c r="Z937" s="352"/>
      <c r="AA937" s="352"/>
      <c r="AB937" s="353"/>
      <c r="AC937" s="363" t="s">
        <v>196</v>
      </c>
      <c r="AD937" s="371"/>
      <c r="AE937" s="371"/>
      <c r="AF937" s="371"/>
      <c r="AG937" s="371"/>
      <c r="AH937" s="372" t="s">
        <v>701</v>
      </c>
      <c r="AI937" s="373"/>
      <c r="AJ937" s="373"/>
      <c r="AK937" s="373"/>
      <c r="AL937" s="357" t="s">
        <v>700</v>
      </c>
      <c r="AM937" s="358"/>
      <c r="AN937" s="358"/>
      <c r="AO937" s="359"/>
      <c r="AP937" s="360" t="s">
        <v>702</v>
      </c>
      <c r="AQ937" s="360"/>
      <c r="AR937" s="360"/>
      <c r="AS937" s="360"/>
      <c r="AT937" s="360"/>
      <c r="AU937" s="360"/>
      <c r="AV937" s="360"/>
      <c r="AW937" s="360"/>
      <c r="AX937" s="360"/>
    </row>
    <row r="938" spans="1:50" ht="30" customHeight="1" x14ac:dyDescent="0.15">
      <c r="A938" s="376">
        <v>3</v>
      </c>
      <c r="B938" s="376">
        <v>1</v>
      </c>
      <c r="C938" s="361" t="s">
        <v>697</v>
      </c>
      <c r="D938" s="347"/>
      <c r="E938" s="347"/>
      <c r="F938" s="347"/>
      <c r="G938" s="347"/>
      <c r="H938" s="347"/>
      <c r="I938" s="347"/>
      <c r="J938" s="348" t="s">
        <v>727</v>
      </c>
      <c r="K938" s="349"/>
      <c r="L938" s="349"/>
      <c r="M938" s="349"/>
      <c r="N938" s="349"/>
      <c r="O938" s="349"/>
      <c r="P938" s="362" t="s">
        <v>699</v>
      </c>
      <c r="Q938" s="350"/>
      <c r="R938" s="350"/>
      <c r="S938" s="350"/>
      <c r="T938" s="350"/>
      <c r="U938" s="350"/>
      <c r="V938" s="350"/>
      <c r="W938" s="350"/>
      <c r="X938" s="350"/>
      <c r="Y938" s="351">
        <v>0</v>
      </c>
      <c r="Z938" s="352"/>
      <c r="AA938" s="352"/>
      <c r="AB938" s="353"/>
      <c r="AC938" s="363" t="s">
        <v>196</v>
      </c>
      <c r="AD938" s="371"/>
      <c r="AE938" s="371"/>
      <c r="AF938" s="371"/>
      <c r="AG938" s="371"/>
      <c r="AH938" s="372" t="s">
        <v>701</v>
      </c>
      <c r="AI938" s="373"/>
      <c r="AJ938" s="373"/>
      <c r="AK938" s="373"/>
      <c r="AL938" s="357" t="s">
        <v>700</v>
      </c>
      <c r="AM938" s="358"/>
      <c r="AN938" s="358"/>
      <c r="AO938" s="359"/>
      <c r="AP938" s="360" t="s">
        <v>702</v>
      </c>
      <c r="AQ938" s="360"/>
      <c r="AR938" s="360"/>
      <c r="AS938" s="360"/>
      <c r="AT938" s="360"/>
      <c r="AU938" s="360"/>
      <c r="AV938" s="360"/>
      <c r="AW938" s="360"/>
      <c r="AX938" s="360"/>
    </row>
    <row r="939" spans="1:50" ht="30" customHeight="1" x14ac:dyDescent="0.15">
      <c r="A939" s="376">
        <v>4</v>
      </c>
      <c r="B939" s="376">
        <v>1</v>
      </c>
      <c r="C939" s="361" t="s">
        <v>704</v>
      </c>
      <c r="D939" s="347"/>
      <c r="E939" s="347"/>
      <c r="F939" s="347"/>
      <c r="G939" s="347"/>
      <c r="H939" s="347"/>
      <c r="I939" s="347"/>
      <c r="J939" s="348" t="s">
        <v>727</v>
      </c>
      <c r="K939" s="349"/>
      <c r="L939" s="349"/>
      <c r="M939" s="349"/>
      <c r="N939" s="349"/>
      <c r="O939" s="349"/>
      <c r="P939" s="362" t="s">
        <v>699</v>
      </c>
      <c r="Q939" s="350"/>
      <c r="R939" s="350"/>
      <c r="S939" s="350"/>
      <c r="T939" s="350"/>
      <c r="U939" s="350"/>
      <c r="V939" s="350"/>
      <c r="W939" s="350"/>
      <c r="X939" s="350"/>
      <c r="Y939" s="351">
        <v>0</v>
      </c>
      <c r="Z939" s="352"/>
      <c r="AA939" s="352"/>
      <c r="AB939" s="353"/>
      <c r="AC939" s="363" t="s">
        <v>196</v>
      </c>
      <c r="AD939" s="371"/>
      <c r="AE939" s="371"/>
      <c r="AF939" s="371"/>
      <c r="AG939" s="371"/>
      <c r="AH939" s="372" t="s">
        <v>701</v>
      </c>
      <c r="AI939" s="373"/>
      <c r="AJ939" s="373"/>
      <c r="AK939" s="373"/>
      <c r="AL939" s="357" t="s">
        <v>700</v>
      </c>
      <c r="AM939" s="358"/>
      <c r="AN939" s="358"/>
      <c r="AO939" s="359"/>
      <c r="AP939" s="360" t="s">
        <v>702</v>
      </c>
      <c r="AQ939" s="360"/>
      <c r="AR939" s="360"/>
      <c r="AS939" s="360"/>
      <c r="AT939" s="360"/>
      <c r="AU939" s="360"/>
      <c r="AV939" s="360"/>
      <c r="AW939" s="360"/>
      <c r="AX939" s="360"/>
    </row>
    <row r="940" spans="1:50" ht="30" customHeight="1" x14ac:dyDescent="0.15">
      <c r="A940" s="376">
        <v>5</v>
      </c>
      <c r="B940" s="376">
        <v>1</v>
      </c>
      <c r="C940" s="361" t="s">
        <v>705</v>
      </c>
      <c r="D940" s="347"/>
      <c r="E940" s="347"/>
      <c r="F940" s="347"/>
      <c r="G940" s="347"/>
      <c r="H940" s="347"/>
      <c r="I940" s="347"/>
      <c r="J940" s="348" t="s">
        <v>727</v>
      </c>
      <c r="K940" s="349"/>
      <c r="L940" s="349"/>
      <c r="M940" s="349"/>
      <c r="N940" s="349"/>
      <c r="O940" s="349"/>
      <c r="P940" s="362" t="s">
        <v>699</v>
      </c>
      <c r="Q940" s="350"/>
      <c r="R940" s="350"/>
      <c r="S940" s="350"/>
      <c r="T940" s="350"/>
      <c r="U940" s="350"/>
      <c r="V940" s="350"/>
      <c r="W940" s="350"/>
      <c r="X940" s="350"/>
      <c r="Y940" s="351">
        <v>0</v>
      </c>
      <c r="Z940" s="352"/>
      <c r="AA940" s="352"/>
      <c r="AB940" s="353"/>
      <c r="AC940" s="363" t="s">
        <v>196</v>
      </c>
      <c r="AD940" s="371"/>
      <c r="AE940" s="371"/>
      <c r="AF940" s="371"/>
      <c r="AG940" s="371"/>
      <c r="AH940" s="372" t="s">
        <v>701</v>
      </c>
      <c r="AI940" s="373"/>
      <c r="AJ940" s="373"/>
      <c r="AK940" s="373"/>
      <c r="AL940" s="357" t="s">
        <v>700</v>
      </c>
      <c r="AM940" s="358"/>
      <c r="AN940" s="358"/>
      <c r="AO940" s="359"/>
      <c r="AP940" s="360" t="s">
        <v>702</v>
      </c>
      <c r="AQ940" s="360"/>
      <c r="AR940" s="360"/>
      <c r="AS940" s="360"/>
      <c r="AT940" s="360"/>
      <c r="AU940" s="360"/>
      <c r="AV940" s="360"/>
      <c r="AW940" s="360"/>
      <c r="AX940" s="360"/>
    </row>
    <row r="941" spans="1:50" ht="30" customHeight="1" x14ac:dyDescent="0.15">
      <c r="A941" s="376">
        <v>6</v>
      </c>
      <c r="B941" s="376">
        <v>1</v>
      </c>
      <c r="C941" s="361" t="s">
        <v>706</v>
      </c>
      <c r="D941" s="347"/>
      <c r="E941" s="347"/>
      <c r="F941" s="347"/>
      <c r="G941" s="347"/>
      <c r="H941" s="347"/>
      <c r="I941" s="347"/>
      <c r="J941" s="348" t="s">
        <v>727</v>
      </c>
      <c r="K941" s="349"/>
      <c r="L941" s="349"/>
      <c r="M941" s="349"/>
      <c r="N941" s="349"/>
      <c r="O941" s="349"/>
      <c r="P941" s="362" t="s">
        <v>699</v>
      </c>
      <c r="Q941" s="350"/>
      <c r="R941" s="350"/>
      <c r="S941" s="350"/>
      <c r="T941" s="350"/>
      <c r="U941" s="350"/>
      <c r="V941" s="350"/>
      <c r="W941" s="350"/>
      <c r="X941" s="350"/>
      <c r="Y941" s="351">
        <v>0</v>
      </c>
      <c r="Z941" s="352"/>
      <c r="AA941" s="352"/>
      <c r="AB941" s="353"/>
      <c r="AC941" s="363" t="s">
        <v>196</v>
      </c>
      <c r="AD941" s="371"/>
      <c r="AE941" s="371"/>
      <c r="AF941" s="371"/>
      <c r="AG941" s="371"/>
      <c r="AH941" s="372" t="s">
        <v>701</v>
      </c>
      <c r="AI941" s="373"/>
      <c r="AJ941" s="373"/>
      <c r="AK941" s="373"/>
      <c r="AL941" s="357" t="s">
        <v>700</v>
      </c>
      <c r="AM941" s="358"/>
      <c r="AN941" s="358"/>
      <c r="AO941" s="359"/>
      <c r="AP941" s="360" t="s">
        <v>702</v>
      </c>
      <c r="AQ941" s="360"/>
      <c r="AR941" s="360"/>
      <c r="AS941" s="360"/>
      <c r="AT941" s="360"/>
      <c r="AU941" s="360"/>
      <c r="AV941" s="360"/>
      <c r="AW941" s="360"/>
      <c r="AX941" s="360"/>
    </row>
    <row r="942" spans="1:50" ht="30" customHeight="1" x14ac:dyDescent="0.15">
      <c r="A942" s="376">
        <v>7</v>
      </c>
      <c r="B942" s="376">
        <v>1</v>
      </c>
      <c r="C942" s="361" t="s">
        <v>707</v>
      </c>
      <c r="D942" s="347"/>
      <c r="E942" s="347"/>
      <c r="F942" s="347"/>
      <c r="G942" s="347"/>
      <c r="H942" s="347"/>
      <c r="I942" s="347"/>
      <c r="J942" s="348" t="s">
        <v>727</v>
      </c>
      <c r="K942" s="349"/>
      <c r="L942" s="349"/>
      <c r="M942" s="349"/>
      <c r="N942" s="349"/>
      <c r="O942" s="349"/>
      <c r="P942" s="362" t="s">
        <v>699</v>
      </c>
      <c r="Q942" s="350"/>
      <c r="R942" s="350"/>
      <c r="S942" s="350"/>
      <c r="T942" s="350"/>
      <c r="U942" s="350"/>
      <c r="V942" s="350"/>
      <c r="W942" s="350"/>
      <c r="X942" s="350"/>
      <c r="Y942" s="351">
        <v>0</v>
      </c>
      <c r="Z942" s="352"/>
      <c r="AA942" s="352"/>
      <c r="AB942" s="353"/>
      <c r="AC942" s="363" t="s">
        <v>196</v>
      </c>
      <c r="AD942" s="371"/>
      <c r="AE942" s="371"/>
      <c r="AF942" s="371"/>
      <c r="AG942" s="371"/>
      <c r="AH942" s="372" t="s">
        <v>701</v>
      </c>
      <c r="AI942" s="373"/>
      <c r="AJ942" s="373"/>
      <c r="AK942" s="373"/>
      <c r="AL942" s="357" t="s">
        <v>700</v>
      </c>
      <c r="AM942" s="358"/>
      <c r="AN942" s="358"/>
      <c r="AO942" s="359"/>
      <c r="AP942" s="360" t="s">
        <v>702</v>
      </c>
      <c r="AQ942" s="360"/>
      <c r="AR942" s="360"/>
      <c r="AS942" s="360"/>
      <c r="AT942" s="360"/>
      <c r="AU942" s="360"/>
      <c r="AV942" s="360"/>
      <c r="AW942" s="360"/>
      <c r="AX942" s="360"/>
    </row>
    <row r="943" spans="1:50" ht="30" customHeight="1" x14ac:dyDescent="0.15">
      <c r="A943" s="376">
        <v>8</v>
      </c>
      <c r="B943" s="376">
        <v>1</v>
      </c>
      <c r="C943" s="361" t="s">
        <v>708</v>
      </c>
      <c r="D943" s="347"/>
      <c r="E943" s="347"/>
      <c r="F943" s="347"/>
      <c r="G943" s="347"/>
      <c r="H943" s="347"/>
      <c r="I943" s="347"/>
      <c r="J943" s="348" t="s">
        <v>727</v>
      </c>
      <c r="K943" s="349"/>
      <c r="L943" s="349"/>
      <c r="M943" s="349"/>
      <c r="N943" s="349"/>
      <c r="O943" s="349"/>
      <c r="P943" s="362" t="s">
        <v>699</v>
      </c>
      <c r="Q943" s="350"/>
      <c r="R943" s="350"/>
      <c r="S943" s="350"/>
      <c r="T943" s="350"/>
      <c r="U943" s="350"/>
      <c r="V943" s="350"/>
      <c r="W943" s="350"/>
      <c r="X943" s="350"/>
      <c r="Y943" s="351">
        <v>0</v>
      </c>
      <c r="Z943" s="352"/>
      <c r="AA943" s="352"/>
      <c r="AB943" s="353"/>
      <c r="AC943" s="363" t="s">
        <v>196</v>
      </c>
      <c r="AD943" s="371"/>
      <c r="AE943" s="371"/>
      <c r="AF943" s="371"/>
      <c r="AG943" s="371"/>
      <c r="AH943" s="372" t="s">
        <v>701</v>
      </c>
      <c r="AI943" s="373"/>
      <c r="AJ943" s="373"/>
      <c r="AK943" s="373"/>
      <c r="AL943" s="357" t="s">
        <v>700</v>
      </c>
      <c r="AM943" s="358"/>
      <c r="AN943" s="358"/>
      <c r="AO943" s="359"/>
      <c r="AP943" s="360" t="s">
        <v>702</v>
      </c>
      <c r="AQ943" s="360"/>
      <c r="AR943" s="360"/>
      <c r="AS943" s="360"/>
      <c r="AT943" s="360"/>
      <c r="AU943" s="360"/>
      <c r="AV943" s="360"/>
      <c r="AW943" s="360"/>
      <c r="AX943" s="360"/>
    </row>
    <row r="944" spans="1:50" ht="30" customHeight="1" x14ac:dyDescent="0.15">
      <c r="A944" s="376">
        <v>9</v>
      </c>
      <c r="B944" s="376">
        <v>1</v>
      </c>
      <c r="C944" s="361" t="s">
        <v>709</v>
      </c>
      <c r="D944" s="347"/>
      <c r="E944" s="347"/>
      <c r="F944" s="347"/>
      <c r="G944" s="347"/>
      <c r="H944" s="347"/>
      <c r="I944" s="347"/>
      <c r="J944" s="348" t="s">
        <v>727</v>
      </c>
      <c r="K944" s="349"/>
      <c r="L944" s="349"/>
      <c r="M944" s="349"/>
      <c r="N944" s="349"/>
      <c r="O944" s="349"/>
      <c r="P944" s="362" t="s">
        <v>699</v>
      </c>
      <c r="Q944" s="350"/>
      <c r="R944" s="350"/>
      <c r="S944" s="350"/>
      <c r="T944" s="350"/>
      <c r="U944" s="350"/>
      <c r="V944" s="350"/>
      <c r="W944" s="350"/>
      <c r="X944" s="350"/>
      <c r="Y944" s="351">
        <v>0</v>
      </c>
      <c r="Z944" s="352"/>
      <c r="AA944" s="352"/>
      <c r="AB944" s="353"/>
      <c r="AC944" s="363" t="s">
        <v>196</v>
      </c>
      <c r="AD944" s="371"/>
      <c r="AE944" s="371"/>
      <c r="AF944" s="371"/>
      <c r="AG944" s="371"/>
      <c r="AH944" s="372" t="s">
        <v>701</v>
      </c>
      <c r="AI944" s="373"/>
      <c r="AJ944" s="373"/>
      <c r="AK944" s="373"/>
      <c r="AL944" s="357" t="s">
        <v>700</v>
      </c>
      <c r="AM944" s="358"/>
      <c r="AN944" s="358"/>
      <c r="AO944" s="359"/>
      <c r="AP944" s="360" t="s">
        <v>702</v>
      </c>
      <c r="AQ944" s="360"/>
      <c r="AR944" s="360"/>
      <c r="AS944" s="360"/>
      <c r="AT944" s="360"/>
      <c r="AU944" s="360"/>
      <c r="AV944" s="360"/>
      <c r="AW944" s="360"/>
      <c r="AX944" s="360"/>
    </row>
    <row r="945" spans="1:50" ht="30" customHeight="1" x14ac:dyDescent="0.15">
      <c r="A945" s="376">
        <v>10</v>
      </c>
      <c r="B945" s="376">
        <v>1</v>
      </c>
      <c r="C945" s="361" t="s">
        <v>710</v>
      </c>
      <c r="D945" s="347"/>
      <c r="E945" s="347"/>
      <c r="F945" s="347"/>
      <c r="G945" s="347"/>
      <c r="H945" s="347"/>
      <c r="I945" s="347"/>
      <c r="J945" s="348" t="s">
        <v>727</v>
      </c>
      <c r="K945" s="349"/>
      <c r="L945" s="349"/>
      <c r="M945" s="349"/>
      <c r="N945" s="349"/>
      <c r="O945" s="349"/>
      <c r="P945" s="362" t="s">
        <v>699</v>
      </c>
      <c r="Q945" s="350"/>
      <c r="R945" s="350"/>
      <c r="S945" s="350"/>
      <c r="T945" s="350"/>
      <c r="U945" s="350"/>
      <c r="V945" s="350"/>
      <c r="W945" s="350"/>
      <c r="X945" s="350"/>
      <c r="Y945" s="351">
        <v>0</v>
      </c>
      <c r="Z945" s="352"/>
      <c r="AA945" s="352"/>
      <c r="AB945" s="353"/>
      <c r="AC945" s="363" t="s">
        <v>196</v>
      </c>
      <c r="AD945" s="371"/>
      <c r="AE945" s="371"/>
      <c r="AF945" s="371"/>
      <c r="AG945" s="371"/>
      <c r="AH945" s="372" t="s">
        <v>701</v>
      </c>
      <c r="AI945" s="373"/>
      <c r="AJ945" s="373"/>
      <c r="AK945" s="373"/>
      <c r="AL945" s="357" t="s">
        <v>700</v>
      </c>
      <c r="AM945" s="358"/>
      <c r="AN945" s="358"/>
      <c r="AO945" s="359"/>
      <c r="AP945" s="360" t="s">
        <v>702</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702</v>
      </c>
      <c r="F1102" s="375"/>
      <c r="G1102" s="375"/>
      <c r="H1102" s="375"/>
      <c r="I1102" s="375"/>
      <c r="J1102" s="348" t="s">
        <v>701</v>
      </c>
      <c r="K1102" s="349"/>
      <c r="L1102" s="349"/>
      <c r="M1102" s="349"/>
      <c r="N1102" s="349"/>
      <c r="O1102" s="349"/>
      <c r="P1102" s="362" t="s">
        <v>702</v>
      </c>
      <c r="Q1102" s="350"/>
      <c r="R1102" s="350"/>
      <c r="S1102" s="350"/>
      <c r="T1102" s="350"/>
      <c r="U1102" s="350"/>
      <c r="V1102" s="350"/>
      <c r="W1102" s="350"/>
      <c r="X1102" s="350"/>
      <c r="Y1102" s="351" t="s">
        <v>701</v>
      </c>
      <c r="Z1102" s="352"/>
      <c r="AA1102" s="352"/>
      <c r="AB1102" s="353"/>
      <c r="AC1102" s="354"/>
      <c r="AD1102" s="354"/>
      <c r="AE1102" s="354"/>
      <c r="AF1102" s="354"/>
      <c r="AG1102" s="354"/>
      <c r="AH1102" s="355" t="s">
        <v>703</v>
      </c>
      <c r="AI1102" s="356"/>
      <c r="AJ1102" s="356"/>
      <c r="AK1102" s="356"/>
      <c r="AL1102" s="357" t="s">
        <v>701</v>
      </c>
      <c r="AM1102" s="358"/>
      <c r="AN1102" s="358"/>
      <c r="AO1102" s="359"/>
      <c r="AP1102" s="360" t="s">
        <v>702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47:AO866">
    <cfRule type="expression" dxfId="2505" priority="6639">
      <formula>IF(AND(AL847&gt;=0, RIGHT(TEXT(AL847,"0.#"),1)&lt;&gt;"."),TRUE,FALSE)</formula>
    </cfRule>
    <cfRule type="expression" dxfId="2504" priority="6640">
      <formula>IF(AND(AL847&gt;=0, RIGHT(TEXT(AL847,"0.#"),1)="."),TRUE,FALSE)</formula>
    </cfRule>
    <cfRule type="expression" dxfId="2503" priority="6641">
      <formula>IF(AND(AL847&lt;0, RIGHT(TEXT(AL847,"0.#"),1)&lt;&gt;"."),TRUE,FALSE)</formula>
    </cfRule>
    <cfRule type="expression" dxfId="2502" priority="6642">
      <formula>IF(AND(AL847&lt;0, RIGHT(TEXT(AL847,"0.#"),1)="."),TRUE,FALSE)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39:Y866">
    <cfRule type="expression" dxfId="2431" priority="2967">
      <formula>IF(RIGHT(TEXT(Y839,"0.#"),1)=".",FALSE,TRUE)</formula>
    </cfRule>
    <cfRule type="expression" dxfId="2430" priority="2968">
      <formula>IF(RIGHT(TEXT(Y839,"0.#"),1)=".",TRUE,FALSE)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2:AO1131">
    <cfRule type="expression" dxfId="2401" priority="2873">
      <formula>IF(AND(AL1102&gt;=0, RIGHT(TEXT(AL1102,"0.#"),1)&lt;&gt;"."),TRUE,FALSE)</formula>
    </cfRule>
    <cfRule type="expression" dxfId="2400" priority="2874">
      <formula>IF(AND(AL1102&gt;=0, RIGHT(TEXT(AL1102,"0.#"),1)="."),TRUE,FALSE)</formula>
    </cfRule>
    <cfRule type="expression" dxfId="2399" priority="2875">
      <formula>IF(AND(AL1102&lt;0, RIGHT(TEXT(AL1102,"0.#"),1)&lt;&gt;"."),TRUE,FALSE)</formula>
    </cfRule>
    <cfRule type="expression" dxfId="2398" priority="2876">
      <formula>IF(AND(AL1102&lt;0, RIGHT(TEXT(AL1102,"0.#"),1)="."),TRUE,FALSE)</formula>
    </cfRule>
  </conditionalFormatting>
  <conditionalFormatting sqref="Y1102:Y1131">
    <cfRule type="expression" dxfId="2397" priority="2871">
      <formula>IF(RIGHT(TEXT(Y1102,"0.#"),1)=".",FALSE,TRUE)</formula>
    </cfRule>
    <cfRule type="expression" dxfId="2396" priority="2872">
      <formula>IF(RIGHT(TEXT(Y1102,"0.#"),1)=".",TRUE,FALSE)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46:Y965">
    <cfRule type="expression" dxfId="2061" priority="2059">
      <formula>IF(RIGHT(TEXT(Y946,"0.#"),1)=".",FALSE,TRUE)</formula>
    </cfRule>
    <cfRule type="expression" dxfId="2060" priority="2060">
      <formula>IF(RIGHT(TEXT(Y946,"0.#"),1)=".",TRUE,FALSE)</formula>
    </cfRule>
  </conditionalFormatting>
  <conditionalFormatting sqref="Y936">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7:AO899">
    <cfRule type="expression" dxfId="1971" priority="2085">
      <formula>IF(AND(AL877&gt;=0, RIGHT(TEXT(AL877,"0.#"),1)&lt;&gt;"."),TRUE,FALSE)</formula>
    </cfRule>
    <cfRule type="expression" dxfId="1970" priority="2086">
      <formula>IF(AND(AL877&gt;=0, RIGHT(TEXT(AL877,"0.#"),1)="."),TRUE,FALSE)</formula>
    </cfRule>
    <cfRule type="expression" dxfId="1969" priority="2087">
      <formula>IF(AND(AL877&lt;0, RIGHT(TEXT(AL877,"0.#"),1)&lt;&gt;"."),TRUE,FALSE)</formula>
    </cfRule>
    <cfRule type="expression" dxfId="1968" priority="2088">
      <formula>IF(AND(AL877&lt;0, RIGHT(TEXT(AL877,"0.#"),1)="."),TRUE,FALSE)</formula>
    </cfRule>
  </conditionalFormatting>
  <conditionalFormatting sqref="AL870:AO870">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46:AO965">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36:AO936">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871:AO876">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937:Y945">
    <cfRule type="expression" dxfId="709" priority="9">
      <formula>IF(RIGHT(TEXT(Y937,"0.#"),1)=".",FALSE,TRUE)</formula>
    </cfRule>
    <cfRule type="expression" dxfId="708" priority="10">
      <formula>IF(RIGHT(TEXT(Y937,"0.#"),1)=".",TRUE,FALSE)</formula>
    </cfRule>
  </conditionalFormatting>
  <conditionalFormatting sqref="AL937:AO945">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5" max="49" man="1"/>
    <brk id="804" max="49" man="1"/>
    <brk id="912"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2" sqref="L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571</v>
      </c>
      <c r="M4" s="13" t="str">
        <f t="shared" si="2"/>
        <v>恩給関係</v>
      </c>
      <c r="N4" s="13" t="str">
        <f t="shared" ref="N4:N11" si="6">IF(M4="",N3,IF(N3&lt;&gt;"",CONCATENATE(N3,"、",M4),M4))</f>
        <v>恩給関係</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恩給関係</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553</v>
      </c>
      <c r="AF2" s="1033"/>
      <c r="AG2" s="1033"/>
      <c r="AH2" s="1033"/>
      <c r="AI2" s="1033" t="s">
        <v>550</v>
      </c>
      <c r="AJ2" s="1033"/>
      <c r="AK2" s="1033"/>
      <c r="AL2" s="1033"/>
      <c r="AM2" s="1033" t="s">
        <v>524</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554</v>
      </c>
      <c r="AF9" s="1033"/>
      <c r="AG9" s="1033"/>
      <c r="AH9" s="1033"/>
      <c r="AI9" s="1033" t="s">
        <v>550</v>
      </c>
      <c r="AJ9" s="1033"/>
      <c r="AK9" s="1033"/>
      <c r="AL9" s="1033"/>
      <c r="AM9" s="1033" t="s">
        <v>524</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553</v>
      </c>
      <c r="AF16" s="1033"/>
      <c r="AG16" s="1033"/>
      <c r="AH16" s="1033"/>
      <c r="AI16" s="1033" t="s">
        <v>551</v>
      </c>
      <c r="AJ16" s="1033"/>
      <c r="AK16" s="1033"/>
      <c r="AL16" s="1033"/>
      <c r="AM16" s="1033" t="s">
        <v>524</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555</v>
      </c>
      <c r="AF23" s="1033"/>
      <c r="AG23" s="1033"/>
      <c r="AH23" s="1033"/>
      <c r="AI23" s="1033" t="s">
        <v>550</v>
      </c>
      <c r="AJ23" s="1033"/>
      <c r="AK23" s="1033"/>
      <c r="AL23" s="1033"/>
      <c r="AM23" s="1033" t="s">
        <v>524</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553</v>
      </c>
      <c r="AF30" s="1033"/>
      <c r="AG30" s="1033"/>
      <c r="AH30" s="1033"/>
      <c r="AI30" s="1033" t="s">
        <v>550</v>
      </c>
      <c r="AJ30" s="1033"/>
      <c r="AK30" s="1033"/>
      <c r="AL30" s="1033"/>
      <c r="AM30" s="1033" t="s">
        <v>548</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555</v>
      </c>
      <c r="AF37" s="1033"/>
      <c r="AG37" s="1033"/>
      <c r="AH37" s="1033"/>
      <c r="AI37" s="1033" t="s">
        <v>552</v>
      </c>
      <c r="AJ37" s="1033"/>
      <c r="AK37" s="1033"/>
      <c r="AL37" s="1033"/>
      <c r="AM37" s="1033" t="s">
        <v>549</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553</v>
      </c>
      <c r="AF44" s="1033"/>
      <c r="AG44" s="1033"/>
      <c r="AH44" s="1033"/>
      <c r="AI44" s="1033" t="s">
        <v>550</v>
      </c>
      <c r="AJ44" s="1033"/>
      <c r="AK44" s="1033"/>
      <c r="AL44" s="1033"/>
      <c r="AM44" s="1033" t="s">
        <v>524</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553</v>
      </c>
      <c r="AF51" s="1033"/>
      <c r="AG51" s="1033"/>
      <c r="AH51" s="1033"/>
      <c r="AI51" s="1033" t="s">
        <v>550</v>
      </c>
      <c r="AJ51" s="1033"/>
      <c r="AK51" s="1033"/>
      <c r="AL51" s="1033"/>
      <c r="AM51" s="1033" t="s">
        <v>524</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553</v>
      </c>
      <c r="AF58" s="1033"/>
      <c r="AG58" s="1033"/>
      <c r="AH58" s="1033"/>
      <c r="AI58" s="1033" t="s">
        <v>550</v>
      </c>
      <c r="AJ58" s="1033"/>
      <c r="AK58" s="1033"/>
      <c r="AL58" s="1033"/>
      <c r="AM58" s="1033" t="s">
        <v>524</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553</v>
      </c>
      <c r="AF65" s="1033"/>
      <c r="AG65" s="1033"/>
      <c r="AH65" s="1033"/>
      <c r="AI65" s="1033" t="s">
        <v>550</v>
      </c>
      <c r="AJ65" s="1033"/>
      <c r="AK65" s="1033"/>
      <c r="AL65" s="1033"/>
      <c r="AM65" s="1033" t="s">
        <v>524</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488</v>
      </c>
      <c r="H2" s="597"/>
      <c r="I2" s="597"/>
      <c r="J2" s="597"/>
      <c r="K2" s="597"/>
      <c r="L2" s="597"/>
      <c r="M2" s="597"/>
      <c r="N2" s="597"/>
      <c r="O2" s="597"/>
      <c r="P2" s="597"/>
      <c r="Q2" s="597"/>
      <c r="R2" s="597"/>
      <c r="S2" s="597"/>
      <c r="T2" s="597"/>
      <c r="U2" s="597"/>
      <c r="V2" s="597"/>
      <c r="W2" s="597"/>
      <c r="X2" s="597"/>
      <c r="Y2" s="597"/>
      <c r="Z2" s="597"/>
      <c r="AA2" s="597"/>
      <c r="AB2" s="598"/>
      <c r="AC2" s="596"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2019-05-28T05:52:16Z</cp:lastPrinted>
  <dcterms:created xsi:type="dcterms:W3CDTF">2012-03-13T00:50:25Z</dcterms:created>
  <dcterms:modified xsi:type="dcterms:W3CDTF">2019-05-31T00:44:00Z</dcterms:modified>
</cp:coreProperties>
</file>