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58.13.226\文書共有領域\部局領域\12100000_社会・援護局（援護）\01書記室\★経理係（共有ファイル）\※作業依頼用\H31作業依頼\レビュー関係\外部有識者点検対象以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35" i="3" l="1"/>
  <c r="AQ111" i="3" l="1"/>
  <c r="AQ108" i="3"/>
  <c r="AU40" i="3"/>
  <c r="AU3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<sst xmlns="http://schemas.openxmlformats.org/spreadsheetml/2006/main" count="3003" uniqueCount="726">
  <si>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</si>
  <si>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</si>
  <si>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</si>
  <si>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</si>
  <si>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</si>
  <si>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</si>
  <si>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</si>
  <si>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</si>
  <si>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</si>
  <si>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</si>
  <si>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</si>
  <si>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</si>
  <si>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</si>
  <si>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</si>
  <si>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</si>
  <si>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</si>
  <si>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</si>
  <si>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</si>
  <si>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</si>
  <si>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</si>
  <si>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</si>
  <si>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</si>
  <si>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</si>
  <si>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</si>
  <si>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</si>
  <si>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</si>
  <si>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</si>
  <si>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</si>
  <si>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</si>
  <si>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</si>
  <si>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</si>
  <si>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</si>
  <si>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</si>
  <si>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</si>
  <si>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</si>
  <si>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</si>
  <si>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</si>
  <si>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</si>
  <si>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</si>
  <si>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</si>
  <si>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</si>
  <si>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</si>
  <si>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</si>
  <si>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</si>
  <si>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</si>
  <si>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</si>
  <si>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</si>
  <si>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</si>
  <si>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</si>
  <si>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</si>
  <si>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</si>
  <si>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</si>
  <si>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</si>
  <si>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</si>
  <si>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</si>
  <si>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</si>
  <si>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</si>
  <si>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</si>
  <si>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</si>
  <si>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</si>
  <si>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</si>
  <si>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</si>
  <si>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</si>
  <si>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</si>
  <si>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</si>
  <si>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</si>
  <si>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</si>
  <si>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</si>
  <si>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</si>
  <si>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</si>
  <si>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</si>
  <si>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</si>
  <si>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</si>
  <si>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</si>
  <si>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</si>
  <si>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</si>
  <si>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</si>
  <si>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</si>
  <si>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</si>
  <si>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</si>
  <si>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</si>
  <si>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</si>
  <si>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</si>
  <si>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</si>
  <si>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</si>
  <si>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</si>
  <si>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</si>
  <si>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</si>
  <si>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</si>
  <si>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</si>
  <si>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</si>
  <si>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</si>
  <si>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</si>
  <si>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</si>
  <si>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</si>
  <si>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</si>
  <si>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</si>
  <si>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</si>
  <si>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</si>
  <si>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</si>
  <si>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</si>
  <si>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</si>
  <si>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</si>
  <si>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</si>
  <si>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</si>
  <si>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</si>
  <si>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</si>
  <si>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</si>
  <si>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</si>
  <si>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</si>
  <si>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</si>
  <si>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</si>
  <si>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</si>
  <si>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</si>
  <si>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</si>
  <si>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</si>
  <si>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</si>
  <si>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</si>
  <si>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</si>
  <si>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</si>
  <si>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</si>
  <si>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</si>
  <si>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</si>
  <si>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</si>
  <si>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</si>
  <si>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</si>
  <si>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</si>
  <si>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</si>
  <si>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</si>
  <si>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</si>
  <si>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</si>
  <si>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</si>
  <si>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</si>
  <si>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</si>
  <si>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</si>
  <si>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</si>
  <si>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</si>
  <si>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</si>
  <si>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</si>
  <si>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</si>
  <si>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</si>
  <si>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</si>
  <si>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</si>
  <si>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</si>
  <si>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</si>
  <si>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</si>
  <si>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</si>
  <si>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</si>
  <si>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</si>
  <si>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</si>
  <si>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</si>
  <si>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</si>
  <si>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</si>
  <si>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</si>
  <si>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</si>
  <si>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</si>
  <si>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</si>
  <si>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</si>
  <si>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</si>
  <si>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</si>
  <si>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</si>
  <si>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</si>
  <si>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</si>
  <si>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</si>
  <si>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</si>
  <si>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</si>
  <si>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</si>
  <si>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</si>
  <si>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</si>
  <si>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</si>
  <si>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</si>
  <si>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</si>
  <si>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</si>
  <si>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</si>
  <si>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</si>
  <si>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</si>
  <si>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</si>
  <si>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</si>
  <si>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</si>
  <si>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</si>
  <si>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</si>
  <si>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</si>
  <si>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</si>
  <si>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</si>
  <si>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</si>
  <si>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</si>
  <si>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</si>
  <si>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</si>
  <si>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</si>
  <si>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</si>
  <si>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</si>
  <si>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</si>
  <si>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</si>
  <si>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</si>
  <si>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</si>
  <si>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</si>
  <si>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</si>
  <si>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</si>
  <si>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</si>
  <si>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</si>
  <si>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</si>
  <si>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</si>
  <si>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</si>
  <si>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</si>
  <si>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</si>
  <si>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</si>
  <si>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</si>
  <si>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</si>
  <si>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</si>
  <si>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</si>
  <si>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</si>
  <si>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</si>
  <si>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</si>
  <si>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</si>
  <si>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</si>
  <si>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</si>
  <si>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</si>
  <si>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</si>
  <si>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</si>
  <si>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</si>
  <si>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</si>
  <si>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</si>
  <si>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</si>
  <si>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</si>
  <si>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</si>
  <si>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</si>
  <si>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</si>
  <si>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</si>
  <si>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</si>
  <si>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</si>
  <si>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</si>
  <si>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</si>
  <si>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</si>
  <si>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</si>
  <si>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</si>
  <si>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</si>
  <si>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</si>
  <si>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</si>
  <si>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</si>
  <si>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</si>
  <si>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</si>
  <si>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</si>
  <si>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</si>
  <si>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</si>
  <si>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</si>
  <si>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</si>
  <si>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</si>
  <si>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</si>
  <si>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</si>
  <si>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</si>
  <si>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</si>
  <si>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</si>
  <si>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</si>
  <si>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</si>
  <si>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</si>
  <si>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</si>
  <si>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</si>
  <si>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</si>
  <si>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</si>
  <si>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</si>
  <si>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</si>
  <si>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</si>
  <si>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</si>
  <si>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</si>
  <si>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</si>
  <si>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</si>
  <si>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</si>
  <si>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</si>
  <si>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</si>
  <si>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</si>
  <si>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</si>
  <si>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</si>
  <si>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</si>
  <si>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</si>
  <si>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</si>
  <si>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</si>
  <si>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</si>
  <si>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</si>
  <si>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</si>
  <si>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</si>
  <si>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</si>
  <si>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</si>
  <si>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</si>
  <si>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</si>
  <si>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</si>
  <si>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</si>
  <si>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</si>
  <si>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</si>
  <si>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</si>
  <si>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</si>
  <si>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</si>
  <si>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</si>
  <si>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</si>
  <si>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</si>
  <si>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</si>
  <si>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</si>
  <si>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</si>
  <si>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</si>
  <si>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</si>
  <si>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</si>
  <si>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</si>
  <si>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</si>
  <si>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</si>
  <si>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</si>
  <si>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</si>
  <si>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</si>
  <si>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</si>
  <si>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</si>
  <si>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</si>
  <si>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</si>
  <si>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</si>
  <si>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</si>
  <si>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</si>
  <si>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</si>
  <si>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</si>
  <si>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</si>
  <si>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</si>
  <si>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</si>
  <si>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</si>
  <si>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</si>
  <si>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</si>
  <si>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</si>
  <si>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</si>
  <si>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</si>
  <si>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</si>
  <si>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</si>
  <si>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</si>
  <si>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</si>
  <si>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</si>
  <si>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</si>
  <si>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</si>
  <si>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</si>
  <si>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</si>
  <si>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</si>
  <si>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</si>
  <si>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</si>
  <si>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</si>
  <si>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</si>
  <si>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</si>
  <si>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</si>
  <si>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</si>
  <si>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</si>
  <si>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</si>
  <si>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</si>
  <si>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</si>
  <si>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</si>
  <si>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</si>
  <si>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</si>
  <si>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</si>
  <si>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</si>
  <si>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</si>
  <si>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</si>
  <si>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</si>
  <si>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</si>
  <si>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</si>
  <si>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</si>
  <si>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</si>
  <si>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</si>
  <si>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</si>
  <si>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</si>
  <si>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</si>
  <si>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</si>
  <si>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</si>
  <si>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</si>
  <si>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</si>
  <si>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</si>
  <si>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</si>
  <si>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</si>
  <si>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</si>
  <si>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</si>
  <si>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</si>
  <si>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</si>
  <si>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</si>
  <si>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</si>
  <si>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</si>
  <si>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</si>
  <si>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</si>
  <si>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</si>
  <si>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</si>
  <si>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</si>
  <si>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</si>
  <si>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</si>
  <si>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</si>
  <si>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</si>
  <si>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</si>
  <si>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</si>
  <si>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</si>
  <si>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</si>
  <si>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</si>
  <si>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</si>
  <si>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</si>
  <si>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</si>
  <si>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</si>
  <si>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</si>
  <si>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</si>
  <si>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</si>
  <si>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</si>
  <si>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</si>
  <si>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</si>
  <si>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</si>
  <si>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</si>
  <si>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</si>
  <si>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</si>
  <si>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</si>
  <si>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</si>
  <si>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</si>
  <si>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</si>
  <si>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</si>
  <si>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</si>
  <si>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</si>
  <si>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</si>
  <si>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</si>
  <si>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</si>
  <si>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</si>
  <si>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</si>
  <si>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</si>
  <si>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</si>
  <si>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</si>
  <si>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</si>
  <si>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</si>
  <si>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</si>
  <si>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</si>
  <si>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</si>
  <si>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</si>
  <si>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</si>
  <si>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</si>
  <si>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</si>
  <si>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</si>
  <si>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</si>
  <si>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</si>
  <si>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</si>
  <si>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</si>
  <si>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</si>
  <si>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</si>
  <si>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</si>
  <si>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</si>
  <si>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</si>
  <si>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</si>
  <si>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</si>
  <si>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</si>
  <si>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</si>
  <si>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</si>
  <si>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</si>
  <si>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</si>
  <si>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</si>
  <si>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</si>
  <si>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</si>
  <si>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</si>
  <si>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</si>
  <si>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</si>
  <si>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</si>
  <si>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</si>
  <si>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</si>
  <si>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</si>
  <si>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</si>
  <si>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</si>
  <si>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</si>
  <si>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</si>
  <si>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</si>
  <si>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</si>
  <si>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</si>
  <si>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</si>
  <si>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</si>
  <si>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</si>
  <si>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</si>
  <si>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</si>
  <si>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</si>
  <si>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</si>
  <si>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</si>
  <si>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</si>
  <si>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</si>
  <si>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</si>
  <si>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</si>
  <si>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</si>
  <si>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</si>
  <si>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</si>
  <si>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</si>
  <si>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</si>
  <si>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</si>
  <si>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</si>
  <si>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</si>
  <si>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</si>
  <si>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</si>
  <si>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</si>
  <si>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</si>
  <si>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</si>
  <si>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</si>
  <si>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</si>
  <si>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</si>
  <si>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</si>
  <si>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</si>
  <si>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</si>
  <si>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</si>
  <si>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</si>
  <si>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</si>
  <si>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</si>
  <si>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</si>
  <si>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</si>
  <si>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</si>
  <si>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</si>
  <si>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</si>
  <si>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</si>
  <si>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</si>
  <si>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</si>
  <si>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</si>
  <si>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</si>
  <si>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</si>
  <si>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</si>
  <si>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</si>
  <si>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</si>
  <si>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</si>
  <si>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</si>
  <si>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</si>
  <si>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</si>
  <si>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</si>
  <si>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</si>
  <si>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</si>
  <si>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</si>
  <si>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</si>
  <si>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</si>
  <si>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</si>
  <si>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</si>
  <si>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</si>
  <si>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</si>
  <si>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</si>
  <si>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</si>
  <si>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</si>
  <si>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</si>
  <si>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</si>
  <si>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</si>
  <si>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</si>
  <si>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</si>
  <si>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</si>
  <si>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</si>
  <si>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</si>
  <si>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</si>
  <si>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</si>
  <si>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</si>
  <si>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</si>
  <si>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</si>
  <si>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</si>
  <si>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</si>
  <si>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</si>
  <si>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</si>
  <si>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</si>
  <si>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</si>
  <si>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</si>
  <si>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</si>
  <si>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</si>
  <si>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</si>
  <si>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</si>
  <si>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</si>
  <si>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</si>
  <si>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</si>
  <si>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</si>
  <si>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</si>
  <si>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</si>
  <si>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</si>
  <si>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</si>
  <si>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</si>
  <si>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</si>
  <si>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</si>
  <si>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</si>
  <si>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</si>
  <si>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</si>
  <si>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昭和館運営等事業</t>
    <rPh sb="0" eb="3">
      <t>ショウワカン</t>
    </rPh>
    <rPh sb="3" eb="5">
      <t>ウンエイ</t>
    </rPh>
    <rPh sb="5" eb="6">
      <t>トウ</t>
    </rPh>
    <rPh sb="6" eb="8">
      <t>ジギョウ</t>
    </rPh>
    <phoneticPr fontId="5"/>
  </si>
  <si>
    <t>社会・援護局</t>
    <rPh sb="0" eb="2">
      <t>シャカイ</t>
    </rPh>
    <rPh sb="3" eb="5">
      <t>エンゴ</t>
    </rPh>
    <rPh sb="5" eb="6">
      <t>キョク</t>
    </rPh>
    <phoneticPr fontId="5"/>
  </si>
  <si>
    <t>援護企画課</t>
    <rPh sb="0" eb="2">
      <t>エンゴ</t>
    </rPh>
    <rPh sb="2" eb="4">
      <t>キカク</t>
    </rPh>
    <rPh sb="4" eb="5">
      <t>カ</t>
    </rPh>
    <phoneticPr fontId="5"/>
  </si>
  <si>
    <t>泉　潤一</t>
    <rPh sb="0" eb="1">
      <t>イズミ</t>
    </rPh>
    <rPh sb="2" eb="4">
      <t>ジュンイチ</t>
    </rPh>
    <phoneticPr fontId="5"/>
  </si>
  <si>
    <t>○</t>
  </si>
  <si>
    <t>-</t>
    <phoneticPr fontId="5"/>
  </si>
  <si>
    <t>戦没者遺族の経験した戦中・戦後の国民生活上の労苦を次世代に継承すること及び戦争による悲劇を永く歴史にとどめ、平和を祈念するとともに、その遺族等の福祉の向上を図ることを目的とする。</t>
    <rPh sb="0" eb="3">
      <t>センボツシャ</t>
    </rPh>
    <rPh sb="3" eb="5">
      <t>イゾク</t>
    </rPh>
    <rPh sb="6" eb="8">
      <t>ケイケン</t>
    </rPh>
    <rPh sb="10" eb="12">
      <t>センチュウ</t>
    </rPh>
    <rPh sb="13" eb="15">
      <t>センゴ</t>
    </rPh>
    <rPh sb="16" eb="18">
      <t>コクミン</t>
    </rPh>
    <rPh sb="18" eb="20">
      <t>セイカツ</t>
    </rPh>
    <rPh sb="20" eb="21">
      <t>ウエ</t>
    </rPh>
    <rPh sb="22" eb="24">
      <t>ロウク</t>
    </rPh>
    <rPh sb="25" eb="28">
      <t>ジセダイ</t>
    </rPh>
    <rPh sb="29" eb="31">
      <t>ケイショウ</t>
    </rPh>
    <rPh sb="35" eb="36">
      <t>オヨ</t>
    </rPh>
    <rPh sb="37" eb="39">
      <t>センソウ</t>
    </rPh>
    <rPh sb="42" eb="44">
      <t>ヒゲキ</t>
    </rPh>
    <rPh sb="45" eb="46">
      <t>ナガ</t>
    </rPh>
    <rPh sb="47" eb="49">
      <t>レキシ</t>
    </rPh>
    <rPh sb="54" eb="56">
      <t>ヘイワ</t>
    </rPh>
    <rPh sb="57" eb="59">
      <t>キネン</t>
    </rPh>
    <rPh sb="68" eb="70">
      <t>イゾク</t>
    </rPh>
    <rPh sb="70" eb="71">
      <t>トウ</t>
    </rPh>
    <rPh sb="72" eb="74">
      <t>フクシ</t>
    </rPh>
    <rPh sb="75" eb="77">
      <t>コウジョウ</t>
    </rPh>
    <rPh sb="78" eb="79">
      <t>ハカ</t>
    </rPh>
    <rPh sb="83" eb="85">
      <t>モクテキ</t>
    </rPh>
    <phoneticPr fontId="5"/>
  </si>
  <si>
    <t>平成11年度より、主に戦争に関する歴史的事実のうち、戦没者遺児をはじめとする戦没者遺族の経験した戦中・戦後の国民生活上の労苦に係る歴史的資料、情報を収集及び保存することにより、次世代に戦中・戦後の国民生活上の労苦を知る機会を提供する「昭和館」を運営する。
また、平成14年度より、対馬丸記念館という地域住民の交流の場において、高齢化した戦没者遺族等を含めた地域住民に対するメンタルヘルス相談、生活相談、その他生活上の各種相談及び遺族の内面的心情に関する事例調査研究並びに地域に密着した各種相談講習会を行う遺族相談事業を実施する。（補助率：国10/10）</t>
    <rPh sb="0" eb="2">
      <t>ヘイセイ</t>
    </rPh>
    <rPh sb="4" eb="6">
      <t>ネンド</t>
    </rPh>
    <rPh sb="9" eb="10">
      <t>オモ</t>
    </rPh>
    <rPh sb="11" eb="13">
      <t>センソウ</t>
    </rPh>
    <rPh sb="14" eb="15">
      <t>カン</t>
    </rPh>
    <rPh sb="17" eb="20">
      <t>レキシテキ</t>
    </rPh>
    <rPh sb="20" eb="22">
      <t>ジジツ</t>
    </rPh>
    <rPh sb="26" eb="29">
      <t>センボツシャ</t>
    </rPh>
    <rPh sb="265" eb="267">
      <t>ホジョ</t>
    </rPh>
    <rPh sb="267" eb="268">
      <t>リツ</t>
    </rPh>
    <rPh sb="269" eb="270">
      <t>クニ</t>
    </rPh>
    <phoneticPr fontId="5"/>
  </si>
  <si>
    <t>-</t>
    <phoneticPr fontId="5"/>
  </si>
  <si>
    <t>-</t>
    <phoneticPr fontId="5"/>
  </si>
  <si>
    <t>-</t>
    <phoneticPr fontId="5"/>
  </si>
  <si>
    <t>-</t>
    <phoneticPr fontId="5"/>
  </si>
  <si>
    <t>-</t>
    <phoneticPr fontId="5"/>
  </si>
  <si>
    <t>-</t>
    <phoneticPr fontId="5"/>
  </si>
  <si>
    <t>-</t>
    <phoneticPr fontId="5"/>
  </si>
  <si>
    <t>遺族及留守家族等援護事務委託費</t>
    <rPh sb="0" eb="2">
      <t>イゾク</t>
    </rPh>
    <rPh sb="2" eb="3">
      <t>オヨ</t>
    </rPh>
    <rPh sb="3" eb="5">
      <t>ルス</t>
    </rPh>
    <rPh sb="5" eb="7">
      <t>カゾク</t>
    </rPh>
    <rPh sb="7" eb="8">
      <t>トウ</t>
    </rPh>
    <rPh sb="8" eb="10">
      <t>エンゴ</t>
    </rPh>
    <rPh sb="10" eb="12">
      <t>ジム</t>
    </rPh>
    <rPh sb="12" eb="14">
      <t>イタク</t>
    </rPh>
    <rPh sb="14" eb="15">
      <t>ヒ</t>
    </rPh>
    <phoneticPr fontId="5"/>
  </si>
  <si>
    <t>遺族及留守家族等援護活動費補助金</t>
    <rPh sb="0" eb="2">
      <t>イゾク</t>
    </rPh>
    <rPh sb="2" eb="3">
      <t>オヨ</t>
    </rPh>
    <rPh sb="3" eb="5">
      <t>ルス</t>
    </rPh>
    <rPh sb="5" eb="7">
      <t>カゾク</t>
    </rPh>
    <rPh sb="7" eb="8">
      <t>トウ</t>
    </rPh>
    <rPh sb="8" eb="10">
      <t>エンゴ</t>
    </rPh>
    <rPh sb="10" eb="12">
      <t>カツドウ</t>
    </rPh>
    <rPh sb="12" eb="13">
      <t>ヒ</t>
    </rPh>
    <rPh sb="13" eb="16">
      <t>ホジョキン</t>
    </rPh>
    <phoneticPr fontId="5"/>
  </si>
  <si>
    <t>職員旅費</t>
    <rPh sb="0" eb="2">
      <t>ショクイン</t>
    </rPh>
    <rPh sb="2" eb="4">
      <t>リョヒ</t>
    </rPh>
    <phoneticPr fontId="5"/>
  </si>
  <si>
    <t>庁費</t>
    <rPh sb="0" eb="2">
      <t>チョウヒ</t>
    </rPh>
    <phoneticPr fontId="5"/>
  </si>
  <si>
    <t>昭和館の来館小中学校数</t>
    <rPh sb="0" eb="3">
      <t>ショウワカン</t>
    </rPh>
    <rPh sb="4" eb="6">
      <t>ライカン</t>
    </rPh>
    <rPh sb="6" eb="10">
      <t>ショウチュウガッコウ</t>
    </rPh>
    <rPh sb="10" eb="11">
      <t>スウ</t>
    </rPh>
    <phoneticPr fontId="5"/>
  </si>
  <si>
    <t>平成31年度に昭和館の来館小中学校数を前年度以上にする</t>
    <rPh sb="0" eb="2">
      <t>ヘイセイ</t>
    </rPh>
    <rPh sb="4" eb="6">
      <t>ネンド</t>
    </rPh>
    <rPh sb="7" eb="10">
      <t>ショウワカン</t>
    </rPh>
    <rPh sb="11" eb="13">
      <t>ライカン</t>
    </rPh>
    <rPh sb="13" eb="17">
      <t>ショウチュウガッコウ</t>
    </rPh>
    <rPh sb="17" eb="18">
      <t>スウ</t>
    </rPh>
    <rPh sb="19" eb="22">
      <t>ゼンネンド</t>
    </rPh>
    <rPh sb="22" eb="24">
      <t>イジョウ</t>
    </rPh>
    <phoneticPr fontId="5"/>
  </si>
  <si>
    <t>校</t>
    <rPh sb="0" eb="1">
      <t>コウ</t>
    </rPh>
    <phoneticPr fontId="5"/>
  </si>
  <si>
    <t>-</t>
    <phoneticPr fontId="5"/>
  </si>
  <si>
    <t>昭和館年報用基礎データ</t>
    <rPh sb="0" eb="3">
      <t>ショウワカン</t>
    </rPh>
    <rPh sb="3" eb="5">
      <t>ネンポウ</t>
    </rPh>
    <rPh sb="5" eb="6">
      <t>ヨウ</t>
    </rPh>
    <rPh sb="6" eb="8">
      <t>キソ</t>
    </rPh>
    <phoneticPr fontId="5"/>
  </si>
  <si>
    <t>平成31年度に対馬丸記念館の遺族相談事業、地域連携事業、地域相談講習会の参加者数を前年度以上にする</t>
    <rPh sb="0" eb="2">
      <t>ヘイセイ</t>
    </rPh>
    <rPh sb="4" eb="6">
      <t>ネンド</t>
    </rPh>
    <rPh sb="7" eb="9">
      <t>ツシマ</t>
    </rPh>
    <rPh sb="9" eb="10">
      <t>マル</t>
    </rPh>
    <rPh sb="10" eb="12">
      <t>キネン</t>
    </rPh>
    <rPh sb="12" eb="13">
      <t>カン</t>
    </rPh>
    <rPh sb="14" eb="16">
      <t>イゾク</t>
    </rPh>
    <rPh sb="16" eb="18">
      <t>ソウダン</t>
    </rPh>
    <rPh sb="18" eb="20">
      <t>ジギョウ</t>
    </rPh>
    <rPh sb="21" eb="23">
      <t>チイキ</t>
    </rPh>
    <rPh sb="23" eb="25">
      <t>レンケイ</t>
    </rPh>
    <rPh sb="25" eb="27">
      <t>ジギョウ</t>
    </rPh>
    <rPh sb="28" eb="30">
      <t>チイキ</t>
    </rPh>
    <rPh sb="30" eb="32">
      <t>ソウダン</t>
    </rPh>
    <rPh sb="32" eb="35">
      <t>コウシュウカイ</t>
    </rPh>
    <rPh sb="36" eb="39">
      <t>サンカシャ</t>
    </rPh>
    <rPh sb="39" eb="40">
      <t>スウ</t>
    </rPh>
    <rPh sb="41" eb="44">
      <t>ゼンネンド</t>
    </rPh>
    <rPh sb="44" eb="46">
      <t>イジョウ</t>
    </rPh>
    <phoneticPr fontId="5"/>
  </si>
  <si>
    <t>対馬丸記念館の遺族相談事業、地域連携事業、地域相談講習会の参加者数</t>
    <rPh sb="0" eb="3">
      <t>ツシママル</t>
    </rPh>
    <rPh sb="3" eb="5">
      <t>キネン</t>
    </rPh>
    <rPh sb="5" eb="6">
      <t>カン</t>
    </rPh>
    <rPh sb="7" eb="9">
      <t>イゾク</t>
    </rPh>
    <rPh sb="9" eb="11">
      <t>ソウダン</t>
    </rPh>
    <rPh sb="11" eb="13">
      <t>ジギョウ</t>
    </rPh>
    <rPh sb="14" eb="16">
      <t>チイキ</t>
    </rPh>
    <rPh sb="16" eb="18">
      <t>レンケイ</t>
    </rPh>
    <rPh sb="18" eb="20">
      <t>ジギョウ</t>
    </rPh>
    <rPh sb="21" eb="23">
      <t>チイキ</t>
    </rPh>
    <rPh sb="23" eb="25">
      <t>ソウダン</t>
    </rPh>
    <rPh sb="25" eb="28">
      <t>コウシュウカイ</t>
    </rPh>
    <rPh sb="29" eb="32">
      <t>サンカシャ</t>
    </rPh>
    <rPh sb="32" eb="33">
      <t>スウ</t>
    </rPh>
    <phoneticPr fontId="5"/>
  </si>
  <si>
    <t>人</t>
    <rPh sb="0" eb="1">
      <t>ニン</t>
    </rPh>
    <phoneticPr fontId="5"/>
  </si>
  <si>
    <t>-</t>
    <phoneticPr fontId="5"/>
  </si>
  <si>
    <t>-</t>
    <phoneticPr fontId="5"/>
  </si>
  <si>
    <t>-</t>
    <phoneticPr fontId="5"/>
  </si>
  <si>
    <t>平成30年度遺族及留守家族等援護活動費補助金事業実績報告</t>
    <rPh sb="0" eb="2">
      <t>ヘイセイ</t>
    </rPh>
    <rPh sb="4" eb="6">
      <t>ネンド</t>
    </rPh>
    <rPh sb="6" eb="8">
      <t>イゾク</t>
    </rPh>
    <rPh sb="8" eb="9">
      <t>オヨ</t>
    </rPh>
    <rPh sb="9" eb="11">
      <t>ルス</t>
    </rPh>
    <rPh sb="11" eb="13">
      <t>カゾク</t>
    </rPh>
    <rPh sb="13" eb="14">
      <t>トウ</t>
    </rPh>
    <rPh sb="14" eb="16">
      <t>エンゴ</t>
    </rPh>
    <rPh sb="16" eb="18">
      <t>カツドウ</t>
    </rPh>
    <rPh sb="18" eb="19">
      <t>ヒ</t>
    </rPh>
    <rPh sb="19" eb="22">
      <t>ホジョキン</t>
    </rPh>
    <rPh sb="22" eb="24">
      <t>ジギョウ</t>
    </rPh>
    <rPh sb="24" eb="26">
      <t>ジッセキ</t>
    </rPh>
    <rPh sb="26" eb="28">
      <t>ホウコク</t>
    </rPh>
    <phoneticPr fontId="5"/>
  </si>
  <si>
    <t>昭和館における広報資料の小中学校への送付箇所数</t>
    <rPh sb="0" eb="3">
      <t>ショウワカン</t>
    </rPh>
    <rPh sb="7" eb="9">
      <t>コウホウ</t>
    </rPh>
    <rPh sb="9" eb="11">
      <t>シリョウ</t>
    </rPh>
    <rPh sb="12" eb="16">
      <t>ショウチュウガッコウ</t>
    </rPh>
    <rPh sb="18" eb="20">
      <t>ソウフ</t>
    </rPh>
    <rPh sb="20" eb="22">
      <t>カショ</t>
    </rPh>
    <rPh sb="22" eb="23">
      <t>スウ</t>
    </rPh>
    <phoneticPr fontId="5"/>
  </si>
  <si>
    <t>箇所</t>
    <rPh sb="0" eb="2">
      <t>カショ</t>
    </rPh>
    <phoneticPr fontId="5"/>
  </si>
  <si>
    <t>-</t>
    <phoneticPr fontId="5"/>
  </si>
  <si>
    <t>対馬丸記念館における遺族相談事業に係る広報資料の送付箇所数</t>
    <rPh sb="0" eb="6">
      <t>ツシママルキネンカン</t>
    </rPh>
    <rPh sb="10" eb="12">
      <t>イゾク</t>
    </rPh>
    <rPh sb="12" eb="14">
      <t>ソウダン</t>
    </rPh>
    <rPh sb="14" eb="16">
      <t>ジギョウ</t>
    </rPh>
    <rPh sb="17" eb="18">
      <t>カカ</t>
    </rPh>
    <rPh sb="19" eb="21">
      <t>コウホウ</t>
    </rPh>
    <rPh sb="21" eb="23">
      <t>シリョウ</t>
    </rPh>
    <rPh sb="24" eb="26">
      <t>ソウフ</t>
    </rPh>
    <rPh sb="26" eb="28">
      <t>カショ</t>
    </rPh>
    <rPh sb="28" eb="29">
      <t>スウ</t>
    </rPh>
    <phoneticPr fontId="5"/>
  </si>
  <si>
    <t>昭和館の執行額／　昭和館の入館者数　　　　　　　　　　　　　</t>
    <rPh sb="0" eb="3">
      <t>ショウワカン</t>
    </rPh>
    <rPh sb="4" eb="6">
      <t>シッコウ</t>
    </rPh>
    <rPh sb="6" eb="7">
      <t>ガク</t>
    </rPh>
    <rPh sb="9" eb="12">
      <t>ショウワカン</t>
    </rPh>
    <rPh sb="13" eb="16">
      <t>ニュウカンシャ</t>
    </rPh>
    <rPh sb="16" eb="17">
      <t>スウ</t>
    </rPh>
    <phoneticPr fontId="5"/>
  </si>
  <si>
    <t>対馬丸記念館における遺族相談事業等の執行額／対馬丸記念館の相談事業、地域連携事業、地域相談講習会の参加者数</t>
    <rPh sb="0" eb="2">
      <t>ツシマ</t>
    </rPh>
    <rPh sb="2" eb="3">
      <t>マル</t>
    </rPh>
    <rPh sb="3" eb="5">
      <t>キネン</t>
    </rPh>
    <rPh sb="5" eb="6">
      <t>カン</t>
    </rPh>
    <rPh sb="10" eb="12">
      <t>イゾク</t>
    </rPh>
    <rPh sb="12" eb="14">
      <t>ソウダン</t>
    </rPh>
    <rPh sb="14" eb="16">
      <t>ジギョウ</t>
    </rPh>
    <rPh sb="16" eb="17">
      <t>トウ</t>
    </rPh>
    <rPh sb="18" eb="20">
      <t>シッコウ</t>
    </rPh>
    <rPh sb="20" eb="21">
      <t>ガク</t>
    </rPh>
    <rPh sb="22" eb="24">
      <t>ツシマ</t>
    </rPh>
    <rPh sb="24" eb="25">
      <t>マル</t>
    </rPh>
    <rPh sb="25" eb="27">
      <t>キネン</t>
    </rPh>
    <rPh sb="27" eb="28">
      <t>カン</t>
    </rPh>
    <rPh sb="29" eb="31">
      <t>ソウダン</t>
    </rPh>
    <rPh sb="31" eb="33">
      <t>ジギョウ</t>
    </rPh>
    <rPh sb="34" eb="36">
      <t>チイキ</t>
    </rPh>
    <rPh sb="36" eb="38">
      <t>レンケイ</t>
    </rPh>
    <rPh sb="38" eb="40">
      <t>ジギョウ</t>
    </rPh>
    <rPh sb="41" eb="43">
      <t>チイキ</t>
    </rPh>
    <rPh sb="43" eb="45">
      <t>ソウダン</t>
    </rPh>
    <rPh sb="45" eb="48">
      <t>コウシュウカイ</t>
    </rPh>
    <rPh sb="49" eb="52">
      <t>サンカシャ</t>
    </rPh>
    <rPh sb="52" eb="53">
      <t>スウ</t>
    </rPh>
    <phoneticPr fontId="5"/>
  </si>
  <si>
    <t>円</t>
    <phoneticPr fontId="5"/>
  </si>
  <si>
    <t>円</t>
    <rPh sb="0" eb="1">
      <t>エン</t>
    </rPh>
    <phoneticPr fontId="5"/>
  </si>
  <si>
    <t>　　Ｘ/　Ｙ</t>
    <phoneticPr fontId="5"/>
  </si>
  <si>
    <t>　　Ｘ/　Ｙ</t>
    <phoneticPr fontId="5"/>
  </si>
  <si>
    <t>454,039,000/353,600</t>
    <phoneticPr fontId="5"/>
  </si>
  <si>
    <t>453,672,000/462,249</t>
    <phoneticPr fontId="5"/>
  </si>
  <si>
    <t>4,864,000/211</t>
    <phoneticPr fontId="5"/>
  </si>
  <si>
    <t>4,864,000/199</t>
    <phoneticPr fontId="5"/>
  </si>
  <si>
    <t>戦傷病者・戦戦没者遺族等への援護、戦没者の遺骨の収集等を行うこと（Ⅷ－３）</t>
    <rPh sb="0" eb="2">
      <t>センショウ</t>
    </rPh>
    <rPh sb="2" eb="4">
      <t>ビョウシャ</t>
    </rPh>
    <rPh sb="5" eb="6">
      <t>イクサ</t>
    </rPh>
    <rPh sb="6" eb="9">
      <t>センボツシャ</t>
    </rPh>
    <rPh sb="9" eb="11">
      <t>イゾク</t>
    </rPh>
    <rPh sb="11" eb="12">
      <t>トウ</t>
    </rPh>
    <rPh sb="14" eb="16">
      <t>エンゴ</t>
    </rPh>
    <rPh sb="17" eb="20">
      <t>センボツシャ</t>
    </rPh>
    <rPh sb="21" eb="23">
      <t>イコツ</t>
    </rPh>
    <rPh sb="24" eb="26">
      <t>シュウシュウ</t>
    </rPh>
    <rPh sb="26" eb="27">
      <t>トウ</t>
    </rPh>
    <rPh sb="28" eb="29">
      <t>オコナ</t>
    </rPh>
    <phoneticPr fontId="5"/>
  </si>
  <si>
    <t>戦傷病者、戦没者遺族等に対して、援護年金の支給、療養の給付等の援護を行うこと（Ⅷ－３－１）</t>
    <rPh sb="0" eb="2">
      <t>センショウ</t>
    </rPh>
    <rPh sb="2" eb="4">
      <t>ビョウシャ</t>
    </rPh>
    <rPh sb="5" eb="8">
      <t>センボツシャ</t>
    </rPh>
    <rPh sb="8" eb="10">
      <t>イゾク</t>
    </rPh>
    <rPh sb="10" eb="11">
      <t>トウ</t>
    </rPh>
    <rPh sb="12" eb="13">
      <t>タイ</t>
    </rPh>
    <rPh sb="16" eb="18">
      <t>エンゴ</t>
    </rPh>
    <rPh sb="18" eb="20">
      <t>ネンキン</t>
    </rPh>
    <rPh sb="21" eb="23">
      <t>シキュウ</t>
    </rPh>
    <rPh sb="24" eb="26">
      <t>リョウヨウ</t>
    </rPh>
    <rPh sb="27" eb="29">
      <t>キュウフ</t>
    </rPh>
    <rPh sb="29" eb="30">
      <t>トウ</t>
    </rPh>
    <rPh sb="31" eb="33">
      <t>エンゴ</t>
    </rPh>
    <rPh sb="34" eb="35">
      <t>オコナ</t>
    </rPh>
    <phoneticPr fontId="5"/>
  </si>
  <si>
    <t>昭和館の入館者数</t>
    <rPh sb="0" eb="3">
      <t>ショウワカン</t>
    </rPh>
    <rPh sb="4" eb="7">
      <t>ニュウカンシャ</t>
    </rPh>
    <rPh sb="7" eb="8">
      <t>スウ</t>
    </rPh>
    <phoneticPr fontId="5"/>
  </si>
  <si>
    <t>人</t>
    <rPh sb="0" eb="1">
      <t>ジン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</si>
  <si>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</si>
  <si>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</si>
  <si>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</si>
  <si>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</si>
  <si>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</si>
  <si>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</si>
  <si>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</si>
  <si>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</si>
  <si>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</si>
  <si>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</si>
  <si>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</si>
  <si>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</si>
  <si>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</si>
  <si>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</si>
  <si>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</si>
  <si>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</si>
  <si>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t>
  </si>
  <si>
    <t>内閣府</t>
  </si>
  <si>
    <t>沖縄の戦後処理対策に必要な経費</t>
    <rPh sb="0" eb="2">
      <t>オキナワ</t>
    </rPh>
    <rPh sb="3" eb="5">
      <t>センゴ</t>
    </rPh>
    <rPh sb="5" eb="7">
      <t>ショリ</t>
    </rPh>
    <rPh sb="7" eb="9">
      <t>タイサク</t>
    </rPh>
    <rPh sb="10" eb="12">
      <t>ヒツヨウ</t>
    </rPh>
    <rPh sb="13" eb="15">
      <t>ケイヒ</t>
    </rPh>
    <phoneticPr fontId="5"/>
  </si>
  <si>
    <t>当課の事業は対馬丸戦没者遺族等の福祉の向上を図ることを目的としているのに対し、内閣府の事業は対馬丸事件を次世代に伝えることを目的としており、事業の実施目的が異なることから、適切な役割分担を果たしている。</t>
    <rPh sb="0" eb="2">
      <t>トウカ</t>
    </rPh>
    <rPh sb="3" eb="5">
      <t>ジギョウ</t>
    </rPh>
    <rPh sb="6" eb="8">
      <t>ツシマ</t>
    </rPh>
    <rPh sb="8" eb="9">
      <t>マル</t>
    </rPh>
    <rPh sb="9" eb="12">
      <t>センボツシャ</t>
    </rPh>
    <rPh sb="12" eb="14">
      <t>イゾク</t>
    </rPh>
    <rPh sb="14" eb="15">
      <t>トウ</t>
    </rPh>
    <rPh sb="16" eb="18">
      <t>フクシ</t>
    </rPh>
    <rPh sb="19" eb="21">
      <t>コウジョウ</t>
    </rPh>
    <rPh sb="22" eb="23">
      <t>ハカ</t>
    </rPh>
    <rPh sb="27" eb="29">
      <t>モクテキ</t>
    </rPh>
    <rPh sb="36" eb="37">
      <t>タイ</t>
    </rPh>
    <rPh sb="39" eb="41">
      <t>ナイカク</t>
    </rPh>
    <rPh sb="41" eb="42">
      <t>フ</t>
    </rPh>
    <rPh sb="43" eb="45">
      <t>ジギョウ</t>
    </rPh>
    <rPh sb="46" eb="48">
      <t>ツシマ</t>
    </rPh>
    <rPh sb="48" eb="49">
      <t>マル</t>
    </rPh>
    <rPh sb="49" eb="51">
      <t>ジケン</t>
    </rPh>
    <rPh sb="52" eb="55">
      <t>ジセダイ</t>
    </rPh>
    <rPh sb="56" eb="57">
      <t>ツタ</t>
    </rPh>
    <rPh sb="62" eb="64">
      <t>モクテキ</t>
    </rPh>
    <rPh sb="70" eb="72">
      <t>ジギョウ</t>
    </rPh>
    <rPh sb="73" eb="75">
      <t>ジッシ</t>
    </rPh>
    <rPh sb="75" eb="77">
      <t>モクテキ</t>
    </rPh>
    <rPh sb="78" eb="79">
      <t>コト</t>
    </rPh>
    <rPh sb="86" eb="88">
      <t>テキセツ</t>
    </rPh>
    <rPh sb="89" eb="91">
      <t>ヤクワリ</t>
    </rPh>
    <rPh sb="91" eb="93">
      <t>ブンタン</t>
    </rPh>
    <rPh sb="94" eb="95">
      <t>ハ</t>
    </rPh>
    <phoneticPr fontId="5"/>
  </si>
  <si>
    <t>・主に戦争に関する歴史的事実のうち、戦没者遺児をはじめとする戦没者遺族の経験した戦中・戦後の国民生活上の労苦に係る歴史的資料及び情報を収集、保存、展示することにより、次世代に戦中・戦後の国民生活上の労苦を知る機会を提供する。
・資料・情報の収集や企画展の実施を通し、来館を促進し、より多くの人々に戦中・戦後の国民生活上の労苦を知る機会を提供する。
・対馬丸記念館という地域住民の交流の場において、高齢化した戦没者遺族等を含めた地域住民に対するメンタルヘルス相談、生活相談、その他生活上の各種相談及び遺族の内面的心情に関する事例的調査研究を行う。また、地域に密着した各種相談講習会を行う。
これらにより、戦没者遺族等の援護に寄与する。</t>
  </si>
  <si>
    <t>本事業の目的である戦没者遺族の経験した戦中・戦後の国民生活上の労苦を次世代に継承すること及びその遺族の福祉向上を図ることは国の責務であり、国が実施すべき事業である。</t>
    <rPh sb="0" eb="1">
      <t>ホン</t>
    </rPh>
    <rPh sb="1" eb="3">
      <t>ジギョウ</t>
    </rPh>
    <rPh sb="4" eb="6">
      <t>モクテキ</t>
    </rPh>
    <rPh sb="9" eb="12">
      <t>センボツシャ</t>
    </rPh>
    <rPh sb="12" eb="14">
      <t>イゾク</t>
    </rPh>
    <rPh sb="15" eb="17">
      <t>ケイケン</t>
    </rPh>
    <rPh sb="19" eb="21">
      <t>センチュウ</t>
    </rPh>
    <rPh sb="22" eb="24">
      <t>センゴ</t>
    </rPh>
    <rPh sb="25" eb="27">
      <t>コクミン</t>
    </rPh>
    <rPh sb="27" eb="30">
      <t>セイカツジョウ</t>
    </rPh>
    <rPh sb="31" eb="33">
      <t>ロウク</t>
    </rPh>
    <rPh sb="34" eb="37">
      <t>ジセダイ</t>
    </rPh>
    <rPh sb="38" eb="40">
      <t>ケイショウ</t>
    </rPh>
    <rPh sb="44" eb="45">
      <t>オヨ</t>
    </rPh>
    <rPh sb="48" eb="50">
      <t>イゾク</t>
    </rPh>
    <rPh sb="51" eb="53">
      <t>フクシ</t>
    </rPh>
    <rPh sb="53" eb="55">
      <t>コウジョウ</t>
    </rPh>
    <rPh sb="56" eb="57">
      <t>ハカ</t>
    </rPh>
    <rPh sb="61" eb="62">
      <t>クニ</t>
    </rPh>
    <rPh sb="63" eb="65">
      <t>セキム</t>
    </rPh>
    <rPh sb="69" eb="70">
      <t>クニ</t>
    </rPh>
    <rPh sb="71" eb="73">
      <t>ジッシ</t>
    </rPh>
    <rPh sb="76" eb="78">
      <t>ジギョウ</t>
    </rPh>
    <phoneticPr fontId="5"/>
  </si>
  <si>
    <t>戦没者遺族の経験した戦中・戦後の国民生活上の労苦を次世代に継承すること及びその遺族の福祉向上を図るため、昭和館運営等事業は必要であり、優先度の高い事業である。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5" eb="36">
      <t>オヨ</t>
    </rPh>
    <rPh sb="39" eb="41">
      <t>イゾク</t>
    </rPh>
    <rPh sb="42" eb="44">
      <t>フクシ</t>
    </rPh>
    <rPh sb="44" eb="46">
      <t>コウジョウ</t>
    </rPh>
    <rPh sb="47" eb="48">
      <t>ハカ</t>
    </rPh>
    <rPh sb="52" eb="55">
      <t>ショウワカン</t>
    </rPh>
    <rPh sb="55" eb="57">
      <t>ウンエイ</t>
    </rPh>
    <rPh sb="57" eb="58">
      <t>トウ</t>
    </rPh>
    <rPh sb="58" eb="60">
      <t>ジギョウ</t>
    </rPh>
    <rPh sb="61" eb="63">
      <t>ヒツヨウ</t>
    </rPh>
    <rPh sb="67" eb="70">
      <t>ユウセンド</t>
    </rPh>
    <rPh sb="71" eb="72">
      <t>タカ</t>
    </rPh>
    <rPh sb="73" eb="75">
      <t>ジギョウ</t>
    </rPh>
    <phoneticPr fontId="5"/>
  </si>
  <si>
    <t>本事業は、戦没者遺族の経験した戦中・戦後の国民生活上の労苦を次世代に継承すること及びその遺族の福祉向上を図ることを目的としており、戦後73年を経過した平成30年度においても、引き続き来館小中学校数等の実績は安定しており、社会のニーズを的確に反映している事業である。</t>
    <rPh sb="0" eb="1">
      <t>ホン</t>
    </rPh>
    <rPh sb="1" eb="3">
      <t>ジギョウ</t>
    </rPh>
    <rPh sb="5" eb="8">
      <t>センボツシャ</t>
    </rPh>
    <rPh sb="8" eb="10">
      <t>イゾク</t>
    </rPh>
    <rPh sb="11" eb="13">
      <t>ケイケン</t>
    </rPh>
    <rPh sb="15" eb="17">
      <t>センチュウ</t>
    </rPh>
    <rPh sb="18" eb="20">
      <t>センゴ</t>
    </rPh>
    <rPh sb="21" eb="23">
      <t>コクミン</t>
    </rPh>
    <rPh sb="23" eb="26">
      <t>セイカツジョウ</t>
    </rPh>
    <rPh sb="27" eb="29">
      <t>ロウク</t>
    </rPh>
    <rPh sb="30" eb="33">
      <t>ジセダイ</t>
    </rPh>
    <rPh sb="34" eb="36">
      <t>ケイショウ</t>
    </rPh>
    <rPh sb="40" eb="41">
      <t>オヨ</t>
    </rPh>
    <rPh sb="44" eb="46">
      <t>イゾク</t>
    </rPh>
    <rPh sb="47" eb="49">
      <t>フクシ</t>
    </rPh>
    <rPh sb="49" eb="51">
      <t>コウジョウ</t>
    </rPh>
    <rPh sb="52" eb="53">
      <t>ハカ</t>
    </rPh>
    <rPh sb="57" eb="59">
      <t>モクテキ</t>
    </rPh>
    <rPh sb="65" eb="67">
      <t>センゴ</t>
    </rPh>
    <rPh sb="69" eb="70">
      <t>ネン</t>
    </rPh>
    <rPh sb="71" eb="73">
      <t>ケイカ</t>
    </rPh>
    <rPh sb="75" eb="77">
      <t>ヘイセイ</t>
    </rPh>
    <rPh sb="79" eb="81">
      <t>ネンド</t>
    </rPh>
    <rPh sb="87" eb="88">
      <t>ヒ</t>
    </rPh>
    <rPh sb="89" eb="90">
      <t>ツヅ</t>
    </rPh>
    <rPh sb="91" eb="93">
      <t>ライカン</t>
    </rPh>
    <rPh sb="93" eb="97">
      <t>ショウチュウガッコウ</t>
    </rPh>
    <rPh sb="97" eb="98">
      <t>スウ</t>
    </rPh>
    <rPh sb="98" eb="99">
      <t>トウ</t>
    </rPh>
    <rPh sb="100" eb="102">
      <t>ジッセキ</t>
    </rPh>
    <rPh sb="103" eb="105">
      <t>アンテイ</t>
    </rPh>
    <rPh sb="110" eb="112">
      <t>シャカイ</t>
    </rPh>
    <rPh sb="117" eb="119">
      <t>テキカク</t>
    </rPh>
    <rPh sb="120" eb="122">
      <t>ハンエイ</t>
    </rPh>
    <rPh sb="126" eb="128">
      <t>ジギョウ</t>
    </rPh>
    <phoneticPr fontId="5"/>
  </si>
  <si>
    <t>無</t>
  </si>
  <si>
    <t>一般競争入札を実施し競争性の確保に努めているが、昭和館の運営事業については、「昭和館運営委託費交付要綱」に基づき、一般財団法人日本遺族会に委託している。当該団体は、戦没者遺児記念館（仮称）基本構想（平成4年8月）により、労苦を自ら体験した戦没者の全国組織である団体が最適であるという意見から選定したものである。
また、緊急の必要により随契になった案件があることを踏まえ、今後は計画的に事業を実施し、緊急事案の発生前に対処することとしたい。</t>
    <rPh sb="159" eb="161">
      <t>キンキュウ</t>
    </rPh>
    <rPh sb="162" eb="164">
      <t>ヒツヨウ</t>
    </rPh>
    <rPh sb="185" eb="187">
      <t>コンゴ</t>
    </rPh>
    <rPh sb="188" eb="191">
      <t>ケイカクテキ</t>
    </rPh>
    <rPh sb="192" eb="194">
      <t>ジギョウ</t>
    </rPh>
    <rPh sb="195" eb="197">
      <t>ジッシ</t>
    </rPh>
    <rPh sb="199" eb="201">
      <t>キンキュウ</t>
    </rPh>
    <rPh sb="201" eb="203">
      <t>ジアン</t>
    </rPh>
    <rPh sb="204" eb="206">
      <t>ハッセイ</t>
    </rPh>
    <rPh sb="206" eb="207">
      <t>マエ</t>
    </rPh>
    <rPh sb="208" eb="210">
      <t>タイショ</t>
    </rPh>
    <phoneticPr fontId="5"/>
  </si>
  <si>
    <t>昭和館については、一部入場料を徴収していないフロアがあるが、施設の性格に鑑み、妥当と考える。</t>
    <rPh sb="0" eb="3">
      <t>ショウワカン</t>
    </rPh>
    <rPh sb="9" eb="11">
      <t>イチブ</t>
    </rPh>
    <rPh sb="11" eb="14">
      <t>ニュウジョウリョウ</t>
    </rPh>
    <rPh sb="15" eb="17">
      <t>チョウシュウ</t>
    </rPh>
    <rPh sb="30" eb="32">
      <t>シセツ</t>
    </rPh>
    <rPh sb="33" eb="35">
      <t>セイカク</t>
    </rPh>
    <rPh sb="36" eb="37">
      <t>カンガ</t>
    </rPh>
    <rPh sb="39" eb="41">
      <t>ダトウ</t>
    </rPh>
    <rPh sb="42" eb="43">
      <t>カンガ</t>
    </rPh>
    <phoneticPr fontId="5"/>
  </si>
  <si>
    <t>実績を元に必要最小限の予算計上に努めている。</t>
    <rPh sb="0" eb="2">
      <t>ジッセキ</t>
    </rPh>
    <rPh sb="3" eb="4">
      <t>モト</t>
    </rPh>
    <rPh sb="5" eb="7">
      <t>ヒツヨウ</t>
    </rPh>
    <rPh sb="7" eb="10">
      <t>サイショウゲン</t>
    </rPh>
    <rPh sb="11" eb="13">
      <t>ヨサン</t>
    </rPh>
    <rPh sb="13" eb="15">
      <t>ケイジョウ</t>
    </rPh>
    <rPh sb="16" eb="17">
      <t>ツト</t>
    </rPh>
    <phoneticPr fontId="5"/>
  </si>
  <si>
    <t>本事業は、昭和館運営事業費や遺族の福祉向上のための補助事業費となっており、必要費目に限定されている。</t>
    <rPh sb="0" eb="1">
      <t>ホン</t>
    </rPh>
    <rPh sb="1" eb="3">
      <t>ジギョウ</t>
    </rPh>
    <rPh sb="5" eb="8">
      <t>ショウワカン</t>
    </rPh>
    <rPh sb="8" eb="10">
      <t>ウンエイ</t>
    </rPh>
    <rPh sb="10" eb="13">
      <t>ジギョウヒ</t>
    </rPh>
    <rPh sb="14" eb="16">
      <t>イゾク</t>
    </rPh>
    <rPh sb="17" eb="19">
      <t>フクシ</t>
    </rPh>
    <rPh sb="19" eb="21">
      <t>コウジョウ</t>
    </rPh>
    <rPh sb="25" eb="27">
      <t>ホジョ</t>
    </rPh>
    <rPh sb="27" eb="29">
      <t>ジギョウ</t>
    </rPh>
    <rPh sb="29" eb="30">
      <t>ヒ</t>
    </rPh>
    <rPh sb="37" eb="39">
      <t>ヒツヨウ</t>
    </rPh>
    <rPh sb="39" eb="41">
      <t>ヒモク</t>
    </rPh>
    <rPh sb="42" eb="44">
      <t>ゲンテイ</t>
    </rPh>
    <phoneticPr fontId="5"/>
  </si>
  <si>
    <t>-</t>
    <phoneticPr fontId="5"/>
  </si>
  <si>
    <t>戦没者遺族の経験した戦中・戦後の国民生活上の労苦を次世代に継承するための展示施設を運営し、多くの入館者数を集めていることから実効性の高い手段となっている。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6" eb="38">
      <t>テンジ</t>
    </rPh>
    <rPh sb="38" eb="40">
      <t>シセツ</t>
    </rPh>
    <rPh sb="41" eb="43">
      <t>ウンエイ</t>
    </rPh>
    <rPh sb="45" eb="46">
      <t>オオ</t>
    </rPh>
    <rPh sb="48" eb="51">
      <t>ニュウカンシャ</t>
    </rPh>
    <rPh sb="51" eb="52">
      <t>スウ</t>
    </rPh>
    <rPh sb="53" eb="54">
      <t>アツ</t>
    </rPh>
    <rPh sb="62" eb="65">
      <t>ジッコウセイ</t>
    </rPh>
    <rPh sb="66" eb="67">
      <t>タカ</t>
    </rPh>
    <rPh sb="68" eb="70">
      <t>シュダン</t>
    </rPh>
    <phoneticPr fontId="5"/>
  </si>
  <si>
    <t>昭和館事業、遺族相談事業ともに、見込み以上の実績をあげることができた。</t>
    <rPh sb="16" eb="18">
      <t>ミコ</t>
    </rPh>
    <rPh sb="19" eb="21">
      <t>イジョウ</t>
    </rPh>
    <phoneticPr fontId="5"/>
  </si>
  <si>
    <t>施設については、戦没者遺族の戦中・戦後の労苦を次世代に継承するため十分に活用されている。</t>
    <rPh sb="0" eb="2">
      <t>シセツ</t>
    </rPh>
    <rPh sb="8" eb="11">
      <t>センボツシャ</t>
    </rPh>
    <rPh sb="11" eb="13">
      <t>イゾク</t>
    </rPh>
    <rPh sb="14" eb="16">
      <t>センチュウ</t>
    </rPh>
    <rPh sb="17" eb="19">
      <t>センゴ</t>
    </rPh>
    <rPh sb="20" eb="22">
      <t>ロウク</t>
    </rPh>
    <rPh sb="23" eb="26">
      <t>ジセダイ</t>
    </rPh>
    <rPh sb="27" eb="29">
      <t>ケイショウ</t>
    </rPh>
    <rPh sb="33" eb="35">
      <t>ジュウブン</t>
    </rPh>
    <rPh sb="36" eb="38">
      <t>カツヨウ</t>
    </rPh>
    <phoneticPr fontId="5"/>
  </si>
  <si>
    <t>456</t>
    <phoneticPr fontId="5"/>
  </si>
  <si>
    <t>414</t>
    <phoneticPr fontId="5"/>
  </si>
  <si>
    <t>360</t>
    <phoneticPr fontId="5"/>
  </si>
  <si>
    <t>725</t>
    <phoneticPr fontId="5"/>
  </si>
  <si>
    <t>723</t>
    <phoneticPr fontId="5"/>
  </si>
  <si>
    <t>739</t>
    <phoneticPr fontId="5"/>
  </si>
  <si>
    <t>706</t>
    <phoneticPr fontId="5"/>
  </si>
  <si>
    <t>708</t>
    <phoneticPr fontId="5"/>
  </si>
  <si>
    <t>A.（一財）日本遺族会</t>
    <rPh sb="3" eb="4">
      <t>イチ</t>
    </rPh>
    <rPh sb="4" eb="5">
      <t>ザイ</t>
    </rPh>
    <rPh sb="6" eb="8">
      <t>ニホン</t>
    </rPh>
    <rPh sb="8" eb="11">
      <t>イゾクカイ</t>
    </rPh>
    <phoneticPr fontId="5"/>
  </si>
  <si>
    <t>人件費</t>
    <rPh sb="0" eb="3">
      <t>ジンケンヒ</t>
    </rPh>
    <phoneticPr fontId="5"/>
  </si>
  <si>
    <t>施設維持管理費</t>
    <rPh sb="0" eb="2">
      <t>シセツ</t>
    </rPh>
    <rPh sb="2" eb="4">
      <t>イジ</t>
    </rPh>
    <rPh sb="4" eb="7">
      <t>カンリヒ</t>
    </rPh>
    <phoneticPr fontId="5"/>
  </si>
  <si>
    <t>展示事業経費</t>
    <rPh sb="0" eb="2">
      <t>テンジ</t>
    </rPh>
    <rPh sb="2" eb="4">
      <t>ジギョウ</t>
    </rPh>
    <rPh sb="4" eb="6">
      <t>ケイヒ</t>
    </rPh>
    <phoneticPr fontId="5"/>
  </si>
  <si>
    <t>事務費</t>
    <rPh sb="0" eb="2">
      <t>ジム</t>
    </rPh>
    <rPh sb="2" eb="3">
      <t>ヒ</t>
    </rPh>
    <phoneticPr fontId="5"/>
  </si>
  <si>
    <t>特別企画展経費</t>
    <rPh sb="0" eb="5">
      <t>トクベツキカクテン</t>
    </rPh>
    <rPh sb="5" eb="7">
      <t>ケイヒ</t>
    </rPh>
    <phoneticPr fontId="5"/>
  </si>
  <si>
    <t>来館促進経費</t>
    <rPh sb="0" eb="2">
      <t>ライカン</t>
    </rPh>
    <rPh sb="2" eb="4">
      <t>ソクシン</t>
    </rPh>
    <rPh sb="4" eb="6">
      <t>ケイヒ</t>
    </rPh>
    <phoneticPr fontId="5"/>
  </si>
  <si>
    <t>職員旅費</t>
    <rPh sb="0" eb="2">
      <t>ショクイン</t>
    </rPh>
    <rPh sb="2" eb="4">
      <t>リョヒ</t>
    </rPh>
    <phoneticPr fontId="5"/>
  </si>
  <si>
    <t>入館料等収入</t>
    <rPh sb="0" eb="3">
      <t>ニュウカンリョウ</t>
    </rPh>
    <rPh sb="3" eb="4">
      <t>トウ</t>
    </rPh>
    <rPh sb="4" eb="6">
      <t>シュウニュウ</t>
    </rPh>
    <phoneticPr fontId="5"/>
  </si>
  <si>
    <t>B.パナソニック産機システムズ（株）</t>
    <phoneticPr fontId="5"/>
  </si>
  <si>
    <t>工事費</t>
    <rPh sb="0" eb="3">
      <t>コウジヒ</t>
    </rPh>
    <phoneticPr fontId="5"/>
  </si>
  <si>
    <t>昭和館吸収式冷温水機修繕経費</t>
    <rPh sb="0" eb="3">
      <t>ショウワカン</t>
    </rPh>
    <phoneticPr fontId="5"/>
  </si>
  <si>
    <t>昭和館の運営に係る職員給与、諸謝金、非常勤報酬等</t>
    <rPh sb="0" eb="3">
      <t>ショウワカン</t>
    </rPh>
    <rPh sb="4" eb="6">
      <t>ウンエイ</t>
    </rPh>
    <rPh sb="7" eb="8">
      <t>カカ</t>
    </rPh>
    <rPh sb="9" eb="11">
      <t>ショクイン</t>
    </rPh>
    <rPh sb="11" eb="13">
      <t>キュウヨ</t>
    </rPh>
    <rPh sb="14" eb="15">
      <t>ショ</t>
    </rPh>
    <rPh sb="15" eb="17">
      <t>シャキン</t>
    </rPh>
    <rPh sb="18" eb="21">
      <t>ヒジョウキン</t>
    </rPh>
    <rPh sb="21" eb="23">
      <t>ホウシュウ</t>
    </rPh>
    <rPh sb="23" eb="24">
      <t>トウ</t>
    </rPh>
    <phoneticPr fontId="5"/>
  </si>
  <si>
    <t>昭和館の施設維持管理に必要な経費</t>
    <rPh sb="0" eb="3">
      <t>ショウワカン</t>
    </rPh>
    <rPh sb="4" eb="6">
      <t>シセツ</t>
    </rPh>
    <rPh sb="6" eb="8">
      <t>イジ</t>
    </rPh>
    <rPh sb="8" eb="10">
      <t>カンリ</t>
    </rPh>
    <rPh sb="11" eb="13">
      <t>ヒツヨウ</t>
    </rPh>
    <rPh sb="14" eb="16">
      <t>ケイヒ</t>
    </rPh>
    <phoneticPr fontId="5"/>
  </si>
  <si>
    <t>昭和館の展示事業等に必要な展示資料収集費、映像資料関連経費、情報機器関係費等に係る経費</t>
    <rPh sb="0" eb="3">
      <t>ショウワカン</t>
    </rPh>
    <rPh sb="4" eb="6">
      <t>テンジ</t>
    </rPh>
    <rPh sb="6" eb="8">
      <t>ジギョウ</t>
    </rPh>
    <rPh sb="8" eb="9">
      <t>トウ</t>
    </rPh>
    <rPh sb="10" eb="12">
      <t>ヒツヨウ</t>
    </rPh>
    <rPh sb="13" eb="15">
      <t>テンジ</t>
    </rPh>
    <rPh sb="15" eb="17">
      <t>シリョウ</t>
    </rPh>
    <rPh sb="17" eb="19">
      <t>シュウシュウ</t>
    </rPh>
    <rPh sb="19" eb="20">
      <t>ヒ</t>
    </rPh>
    <rPh sb="21" eb="23">
      <t>エイゾウ</t>
    </rPh>
    <rPh sb="23" eb="25">
      <t>シリョウ</t>
    </rPh>
    <rPh sb="25" eb="27">
      <t>カンレン</t>
    </rPh>
    <rPh sb="27" eb="29">
      <t>ケイヒ</t>
    </rPh>
    <rPh sb="30" eb="32">
      <t>ジョウホウ</t>
    </rPh>
    <rPh sb="32" eb="34">
      <t>キキ</t>
    </rPh>
    <rPh sb="34" eb="36">
      <t>カンケイ</t>
    </rPh>
    <rPh sb="36" eb="37">
      <t>ヒ</t>
    </rPh>
    <rPh sb="37" eb="38">
      <t>トウ</t>
    </rPh>
    <rPh sb="39" eb="40">
      <t>カカ</t>
    </rPh>
    <rPh sb="41" eb="43">
      <t>ケイヒ</t>
    </rPh>
    <phoneticPr fontId="5"/>
  </si>
  <si>
    <t>昭和館の運営に必要な備品購入費、消耗品費、通信運搬費、光熱水料、印刷製本費等に係る費用</t>
    <rPh sb="0" eb="3">
      <t>ショウワカン</t>
    </rPh>
    <rPh sb="4" eb="6">
      <t>ウンエイ</t>
    </rPh>
    <rPh sb="7" eb="9">
      <t>ヒツヨウ</t>
    </rPh>
    <rPh sb="10" eb="12">
      <t>ビヒン</t>
    </rPh>
    <rPh sb="12" eb="14">
      <t>コウニュウ</t>
    </rPh>
    <rPh sb="14" eb="15">
      <t>ヒ</t>
    </rPh>
    <rPh sb="16" eb="19">
      <t>ショウモウヒン</t>
    </rPh>
    <rPh sb="19" eb="20">
      <t>ヒ</t>
    </rPh>
    <rPh sb="21" eb="23">
      <t>ツウシン</t>
    </rPh>
    <rPh sb="23" eb="26">
      <t>ウンパンヒ</t>
    </rPh>
    <rPh sb="27" eb="29">
      <t>コウネツ</t>
    </rPh>
    <rPh sb="29" eb="30">
      <t>スイ</t>
    </rPh>
    <rPh sb="30" eb="31">
      <t>リョウ</t>
    </rPh>
    <rPh sb="32" eb="34">
      <t>インサツ</t>
    </rPh>
    <rPh sb="34" eb="36">
      <t>セイホン</t>
    </rPh>
    <rPh sb="36" eb="37">
      <t>ヒ</t>
    </rPh>
    <rPh sb="37" eb="38">
      <t>トウ</t>
    </rPh>
    <rPh sb="39" eb="40">
      <t>カカ</t>
    </rPh>
    <rPh sb="41" eb="43">
      <t>ヒヨウ</t>
    </rPh>
    <phoneticPr fontId="5"/>
  </si>
  <si>
    <t>昭和館の趣旨がより深く理解されるために開催する特別企画展に必要な経費</t>
    <rPh sb="19" eb="21">
      <t>カイサイ</t>
    </rPh>
    <phoneticPr fontId="5"/>
  </si>
  <si>
    <t>昭和館の普及啓発に必要な経費</t>
    <rPh sb="0" eb="3">
      <t>ショウワカン</t>
    </rPh>
    <rPh sb="4" eb="6">
      <t>フキュウ</t>
    </rPh>
    <rPh sb="6" eb="8">
      <t>ケイハツ</t>
    </rPh>
    <rPh sb="9" eb="11">
      <t>ヒツヨウ</t>
    </rPh>
    <rPh sb="12" eb="14">
      <t>ケイヒ</t>
    </rPh>
    <phoneticPr fontId="5"/>
  </si>
  <si>
    <t>昭和館の運営に係る職員の旅費</t>
    <rPh sb="0" eb="3">
      <t>ショウワカン</t>
    </rPh>
    <rPh sb="4" eb="6">
      <t>ウンエイ</t>
    </rPh>
    <rPh sb="7" eb="8">
      <t>カカ</t>
    </rPh>
    <rPh sb="9" eb="11">
      <t>ショクイン</t>
    </rPh>
    <rPh sb="12" eb="14">
      <t>リョヒ</t>
    </rPh>
    <phoneticPr fontId="5"/>
  </si>
  <si>
    <t>昭和館来館者の入館料及び駐車場使用料等</t>
    <rPh sb="0" eb="3">
      <t>ショウワカン</t>
    </rPh>
    <rPh sb="3" eb="6">
      <t>ライカンシャ</t>
    </rPh>
    <rPh sb="7" eb="10">
      <t>ニュウカンリョウ</t>
    </rPh>
    <rPh sb="10" eb="11">
      <t>オヨ</t>
    </rPh>
    <rPh sb="12" eb="15">
      <t>チュウシャジョウ</t>
    </rPh>
    <rPh sb="15" eb="18">
      <t>シヨウリョウ</t>
    </rPh>
    <rPh sb="18" eb="19">
      <t>トウ</t>
    </rPh>
    <phoneticPr fontId="5"/>
  </si>
  <si>
    <t>C.百万円を超える支出が無いため省略</t>
    <rPh sb="2" eb="5">
      <t>ヒャクマンエン</t>
    </rPh>
    <rPh sb="6" eb="7">
      <t>コ</t>
    </rPh>
    <rPh sb="9" eb="11">
      <t>シシュツ</t>
    </rPh>
    <rPh sb="12" eb="13">
      <t>ナ</t>
    </rPh>
    <rPh sb="16" eb="18">
      <t>ショウリャク</t>
    </rPh>
    <phoneticPr fontId="5"/>
  </si>
  <si>
    <t>D.沖縄県</t>
    <rPh sb="2" eb="5">
      <t>オキナワケン</t>
    </rPh>
    <phoneticPr fontId="5"/>
  </si>
  <si>
    <t>補助金</t>
    <rPh sb="0" eb="3">
      <t>ホジョキン</t>
    </rPh>
    <phoneticPr fontId="5"/>
  </si>
  <si>
    <t>（公財）対馬丸記念会に対する補助</t>
    <rPh sb="1" eb="2">
      <t>コウ</t>
    </rPh>
    <rPh sb="2" eb="3">
      <t>ザイ</t>
    </rPh>
    <rPh sb="4" eb="6">
      <t>ツシマ</t>
    </rPh>
    <rPh sb="6" eb="7">
      <t>マル</t>
    </rPh>
    <rPh sb="7" eb="9">
      <t>キネン</t>
    </rPh>
    <rPh sb="9" eb="10">
      <t>カイ</t>
    </rPh>
    <rPh sb="11" eb="12">
      <t>タイ</t>
    </rPh>
    <rPh sb="14" eb="16">
      <t>ホジョ</t>
    </rPh>
    <phoneticPr fontId="5"/>
  </si>
  <si>
    <t>E.（公財）対馬丸記念会</t>
    <rPh sb="3" eb="4">
      <t>コウ</t>
    </rPh>
    <rPh sb="4" eb="5">
      <t>ザイ</t>
    </rPh>
    <rPh sb="6" eb="8">
      <t>ツシマ</t>
    </rPh>
    <rPh sb="8" eb="9">
      <t>マル</t>
    </rPh>
    <rPh sb="9" eb="11">
      <t>キネン</t>
    </rPh>
    <rPh sb="11" eb="12">
      <t>カイ</t>
    </rPh>
    <phoneticPr fontId="5"/>
  </si>
  <si>
    <t>諸謝金</t>
    <rPh sb="0" eb="3">
      <t>ショシャキン</t>
    </rPh>
    <phoneticPr fontId="5"/>
  </si>
  <si>
    <t>健康相談及び生活相談事業に必要な消耗品費、印刷製本費、通信運搬費、借料及び損料、賃金に係る経費</t>
    <rPh sb="0" eb="2">
      <t>ケンコウ</t>
    </rPh>
    <rPh sb="2" eb="4">
      <t>ソウダン</t>
    </rPh>
    <rPh sb="4" eb="5">
      <t>オヨ</t>
    </rPh>
    <rPh sb="6" eb="8">
      <t>セイカツ</t>
    </rPh>
    <rPh sb="8" eb="10">
      <t>ソウダン</t>
    </rPh>
    <rPh sb="10" eb="12">
      <t>ジギョウ</t>
    </rPh>
    <rPh sb="13" eb="15">
      <t>ヒツヨウ</t>
    </rPh>
    <rPh sb="16" eb="19">
      <t>ショウモウヒン</t>
    </rPh>
    <rPh sb="19" eb="20">
      <t>ヒ</t>
    </rPh>
    <rPh sb="21" eb="23">
      <t>インサツ</t>
    </rPh>
    <rPh sb="23" eb="25">
      <t>セイホン</t>
    </rPh>
    <rPh sb="25" eb="26">
      <t>ヒ</t>
    </rPh>
    <rPh sb="27" eb="29">
      <t>ツウシン</t>
    </rPh>
    <rPh sb="29" eb="31">
      <t>ウンパン</t>
    </rPh>
    <rPh sb="31" eb="32">
      <t>ヒ</t>
    </rPh>
    <rPh sb="33" eb="35">
      <t>シャクリョウ</t>
    </rPh>
    <rPh sb="35" eb="36">
      <t>オヨ</t>
    </rPh>
    <rPh sb="37" eb="39">
      <t>ソンリョウ</t>
    </rPh>
    <rPh sb="40" eb="42">
      <t>チンギン</t>
    </rPh>
    <rPh sb="43" eb="44">
      <t>カカ</t>
    </rPh>
    <rPh sb="45" eb="47">
      <t>ケイヒ</t>
    </rPh>
    <phoneticPr fontId="5"/>
  </si>
  <si>
    <t>生活相談員に対する謝金</t>
    <rPh sb="0" eb="2">
      <t>セイカツ</t>
    </rPh>
    <rPh sb="2" eb="4">
      <t>ソウダン</t>
    </rPh>
    <rPh sb="4" eb="5">
      <t>イン</t>
    </rPh>
    <rPh sb="6" eb="7">
      <t>タイ</t>
    </rPh>
    <rPh sb="9" eb="11">
      <t>シャキン</t>
    </rPh>
    <phoneticPr fontId="5"/>
  </si>
  <si>
    <t>（一財）日本遺族会</t>
    <rPh sb="1" eb="2">
      <t>イチ</t>
    </rPh>
    <rPh sb="2" eb="3">
      <t>ザイ</t>
    </rPh>
    <rPh sb="4" eb="9">
      <t>ニホンイゾクカイ</t>
    </rPh>
    <phoneticPr fontId="5"/>
  </si>
  <si>
    <t>戦没者遺族の経験した戦中・戦後の国民生活上の労苦に係る歴史的資料及び歴史的情報を収集・保存し、次世代に対してこれらの労苦を知る機会を提供するための施設である「昭和館」の運営を行う。</t>
    <rPh sb="0" eb="3">
      <t>センボツシャ</t>
    </rPh>
    <rPh sb="3" eb="5">
      <t>イゾク</t>
    </rPh>
    <rPh sb="6" eb="8">
      <t>ケイケン</t>
    </rPh>
    <rPh sb="10" eb="12">
      <t>センチュウ</t>
    </rPh>
    <rPh sb="13" eb="15">
      <t>センゴ</t>
    </rPh>
    <rPh sb="16" eb="18">
      <t>コクミン</t>
    </rPh>
    <rPh sb="18" eb="20">
      <t>セイカツ</t>
    </rPh>
    <rPh sb="20" eb="21">
      <t>ウエ</t>
    </rPh>
    <rPh sb="22" eb="24">
      <t>ロウク</t>
    </rPh>
    <rPh sb="25" eb="26">
      <t>カカ</t>
    </rPh>
    <rPh sb="27" eb="30">
      <t>レキシテキ</t>
    </rPh>
    <rPh sb="30" eb="32">
      <t>シリョウ</t>
    </rPh>
    <rPh sb="32" eb="33">
      <t>オヨ</t>
    </rPh>
    <rPh sb="34" eb="37">
      <t>レキシテキ</t>
    </rPh>
    <rPh sb="37" eb="39">
      <t>ジョウホウ</t>
    </rPh>
    <rPh sb="40" eb="42">
      <t>シュウシュウ</t>
    </rPh>
    <rPh sb="43" eb="45">
      <t>ホゾン</t>
    </rPh>
    <rPh sb="47" eb="50">
      <t>ジセダイ</t>
    </rPh>
    <rPh sb="51" eb="52">
      <t>タイ</t>
    </rPh>
    <rPh sb="58" eb="60">
      <t>ロウク</t>
    </rPh>
    <rPh sb="61" eb="62">
      <t>シ</t>
    </rPh>
    <rPh sb="63" eb="65">
      <t>キカイ</t>
    </rPh>
    <rPh sb="66" eb="68">
      <t>テイキョウ</t>
    </rPh>
    <rPh sb="73" eb="75">
      <t>シセツ</t>
    </rPh>
    <rPh sb="79" eb="82">
      <t>ショウワカン</t>
    </rPh>
    <rPh sb="84" eb="86">
      <t>ウンエイ</t>
    </rPh>
    <rPh sb="87" eb="88">
      <t>オコナ</t>
    </rPh>
    <phoneticPr fontId="5"/>
  </si>
  <si>
    <t>補助金等交付</t>
  </si>
  <si>
    <t>-</t>
    <phoneticPr fontId="5"/>
  </si>
  <si>
    <t>-</t>
    <phoneticPr fontId="5"/>
  </si>
  <si>
    <t>-</t>
    <phoneticPr fontId="5"/>
  </si>
  <si>
    <t>パナソニック産機システムズ（株）</t>
    <phoneticPr fontId="5"/>
  </si>
  <si>
    <t>-</t>
    <phoneticPr fontId="5"/>
  </si>
  <si>
    <t>昭和館の吸収式冷温水機が緊急停止したため、通常運転できるよう修繕工事を行う。</t>
    <rPh sb="12" eb="14">
      <t>キンキュウ</t>
    </rPh>
    <rPh sb="14" eb="16">
      <t>テイシ</t>
    </rPh>
    <rPh sb="21" eb="23">
      <t>ツウジョウ</t>
    </rPh>
    <rPh sb="23" eb="25">
      <t>ウンテン</t>
    </rPh>
    <rPh sb="30" eb="32">
      <t>シュウゼン</t>
    </rPh>
    <rPh sb="32" eb="34">
      <t>コウジ</t>
    </rPh>
    <rPh sb="35" eb="36">
      <t>オコナ</t>
    </rPh>
    <phoneticPr fontId="5"/>
  </si>
  <si>
    <t>（株）ティーケーピー</t>
    <rPh sb="1" eb="2">
      <t>カブ</t>
    </rPh>
    <phoneticPr fontId="5"/>
  </si>
  <si>
    <t>-</t>
    <phoneticPr fontId="5"/>
  </si>
  <si>
    <t>（福祉）日本盲人職能開発センター</t>
    <phoneticPr fontId="5"/>
  </si>
  <si>
    <t>昭和館運営有識者会議に係る会場借り上げ費</t>
    <rPh sb="0" eb="3">
      <t>ショウワカン</t>
    </rPh>
    <rPh sb="3" eb="5">
      <t>ウンエイ</t>
    </rPh>
    <rPh sb="5" eb="8">
      <t>ユウシキシャ</t>
    </rPh>
    <rPh sb="8" eb="10">
      <t>カイギ</t>
    </rPh>
    <rPh sb="11" eb="12">
      <t>カカ</t>
    </rPh>
    <rPh sb="13" eb="15">
      <t>カイジョウ</t>
    </rPh>
    <rPh sb="15" eb="16">
      <t>カ</t>
    </rPh>
    <rPh sb="17" eb="18">
      <t>ア</t>
    </rPh>
    <rPh sb="19" eb="20">
      <t>ヒ</t>
    </rPh>
    <phoneticPr fontId="5"/>
  </si>
  <si>
    <t>昭和館運営有識者会議に係る速記経費</t>
    <rPh sb="13" eb="15">
      <t>ソッキ</t>
    </rPh>
    <rPh sb="15" eb="17">
      <t>ケイヒ</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</si>
  <si>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</si>
  <si>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</si>
  <si>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</si>
  <si>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</si>
  <si>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</si>
  <si>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</si>
  <si>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</si>
  <si>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</si>
  <si>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</si>
  <si>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t>
    <phoneticPr fontId="5"/>
  </si>
  <si>
    <t>-</t>
    <phoneticPr fontId="5"/>
  </si>
  <si>
    <t>昭和館運営有識者会議に係る謝金、出席旅費</t>
    <rPh sb="13" eb="15">
      <t>シャキン</t>
    </rPh>
    <rPh sb="16" eb="18">
      <t>シュッセキ</t>
    </rPh>
    <rPh sb="18" eb="20">
      <t>リョヒ</t>
    </rPh>
    <phoneticPr fontId="5"/>
  </si>
  <si>
    <t>-</t>
    <phoneticPr fontId="5"/>
  </si>
  <si>
    <t>沖縄県</t>
    <rPh sb="0" eb="3">
      <t>オキナワケン</t>
    </rPh>
    <phoneticPr fontId="5"/>
  </si>
  <si>
    <t>先の大戦における戦没者の遺族及び留守家族等に対し、戦争による悲劇を永く歴史にとどめ、平和を祈念するとともに、その遺族等の福祉の向上を図る。</t>
    <rPh sb="0" eb="1">
      <t>サキ</t>
    </rPh>
    <rPh sb="2" eb="4">
      <t>タイセン</t>
    </rPh>
    <rPh sb="8" eb="11">
      <t>センボツシャ</t>
    </rPh>
    <rPh sb="12" eb="14">
      <t>イゾク</t>
    </rPh>
    <rPh sb="14" eb="15">
      <t>オヨ</t>
    </rPh>
    <rPh sb="16" eb="18">
      <t>ルス</t>
    </rPh>
    <rPh sb="18" eb="20">
      <t>カゾク</t>
    </rPh>
    <rPh sb="20" eb="21">
      <t>トウ</t>
    </rPh>
    <rPh sb="22" eb="23">
      <t>タイ</t>
    </rPh>
    <rPh sb="25" eb="27">
      <t>センソウ</t>
    </rPh>
    <rPh sb="30" eb="32">
      <t>ヒゲキ</t>
    </rPh>
    <rPh sb="33" eb="34">
      <t>ナガ</t>
    </rPh>
    <rPh sb="35" eb="37">
      <t>レキシ</t>
    </rPh>
    <rPh sb="42" eb="44">
      <t>ヘイワ</t>
    </rPh>
    <rPh sb="45" eb="47">
      <t>キネン</t>
    </rPh>
    <rPh sb="56" eb="58">
      <t>イゾク</t>
    </rPh>
    <rPh sb="58" eb="59">
      <t>トウ</t>
    </rPh>
    <rPh sb="60" eb="62">
      <t>フクシ</t>
    </rPh>
    <rPh sb="63" eb="65">
      <t>コウジョウ</t>
    </rPh>
    <rPh sb="66" eb="67">
      <t>ハカ</t>
    </rPh>
    <phoneticPr fontId="5"/>
  </si>
  <si>
    <t>（公財）対馬丸記念会</t>
    <rPh sb="1" eb="2">
      <t>コウ</t>
    </rPh>
    <rPh sb="2" eb="3">
      <t>ザイ</t>
    </rPh>
    <rPh sb="4" eb="6">
      <t>ツシマ</t>
    </rPh>
    <rPh sb="6" eb="7">
      <t>マル</t>
    </rPh>
    <rPh sb="7" eb="9">
      <t>キネン</t>
    </rPh>
    <rPh sb="9" eb="10">
      <t>カイ</t>
    </rPh>
    <phoneticPr fontId="5"/>
  </si>
  <si>
    <t>-</t>
    <phoneticPr fontId="5"/>
  </si>
  <si>
    <t>-</t>
    <phoneticPr fontId="5"/>
  </si>
  <si>
    <t>昭和館運営委託費の交付について（平成31年3月29日厚生労働省発社援0329第14号）
遺族及留守家族等援護活動費の国庫補助について（平成31年3月29日厚生労働省発社援0329第10号）</t>
    <rPh sb="0" eb="3">
      <t>ショウワカン</t>
    </rPh>
    <rPh sb="3" eb="5">
      <t>ウンエイ</t>
    </rPh>
    <rPh sb="5" eb="7">
      <t>イタク</t>
    </rPh>
    <rPh sb="7" eb="8">
      <t>ヒ</t>
    </rPh>
    <rPh sb="9" eb="11">
      <t>コウフ</t>
    </rPh>
    <rPh sb="16" eb="18">
      <t>ヘイセイ</t>
    </rPh>
    <rPh sb="20" eb="21">
      <t>ネン</t>
    </rPh>
    <rPh sb="22" eb="23">
      <t>ガツ</t>
    </rPh>
    <rPh sb="25" eb="26">
      <t>ヒ</t>
    </rPh>
    <rPh sb="26" eb="28">
      <t>コウセイ</t>
    </rPh>
    <rPh sb="28" eb="31">
      <t>ロウドウショウ</t>
    </rPh>
    <rPh sb="31" eb="32">
      <t>ハツ</t>
    </rPh>
    <rPh sb="32" eb="33">
      <t>シャ</t>
    </rPh>
    <rPh sb="33" eb="34">
      <t>エン</t>
    </rPh>
    <rPh sb="38" eb="39">
      <t>ダイ</t>
    </rPh>
    <rPh sb="41" eb="42">
      <t>ゴウ</t>
    </rPh>
    <rPh sb="44" eb="46">
      <t>イゾク</t>
    </rPh>
    <rPh sb="46" eb="47">
      <t>キュウ</t>
    </rPh>
    <rPh sb="47" eb="49">
      <t>ルス</t>
    </rPh>
    <rPh sb="49" eb="51">
      <t>カゾク</t>
    </rPh>
    <rPh sb="51" eb="52">
      <t>トウ</t>
    </rPh>
    <rPh sb="52" eb="54">
      <t>エンゴ</t>
    </rPh>
    <rPh sb="54" eb="56">
      <t>カツドウ</t>
    </rPh>
    <rPh sb="56" eb="57">
      <t>ヒ</t>
    </rPh>
    <rPh sb="58" eb="60">
      <t>コッコ</t>
    </rPh>
    <rPh sb="60" eb="62">
      <t>ホジョ</t>
    </rPh>
    <rPh sb="67" eb="69">
      <t>ヘイセイ</t>
    </rPh>
    <rPh sb="71" eb="72">
      <t>ネン</t>
    </rPh>
    <rPh sb="73" eb="74">
      <t>ガツ</t>
    </rPh>
    <rPh sb="76" eb="77">
      <t>ヒ</t>
    </rPh>
    <rPh sb="77" eb="79">
      <t>コウセイ</t>
    </rPh>
    <rPh sb="79" eb="82">
      <t>ロウドウショウ</t>
    </rPh>
    <rPh sb="82" eb="83">
      <t>ハツ</t>
    </rPh>
    <rPh sb="83" eb="84">
      <t>シャ</t>
    </rPh>
    <rPh sb="84" eb="85">
      <t>エン</t>
    </rPh>
    <rPh sb="89" eb="90">
      <t>ダイ</t>
    </rPh>
    <rPh sb="92" eb="93">
      <t>ゴウ</t>
    </rPh>
    <phoneticPr fontId="5"/>
  </si>
  <si>
    <t>467,379,000/ 417,355</t>
    <phoneticPr fontId="5"/>
  </si>
  <si>
    <t>479,630,000/417,355</t>
    <phoneticPr fontId="5"/>
  </si>
  <si>
    <t>4,864,000/192</t>
    <phoneticPr fontId="5"/>
  </si>
  <si>
    <t>厚生労働省</t>
  </si>
  <si>
    <t>本事業については、成果実績において若干見込みを下回ったが、予算規模、支出は適正なものとなっている。
引き続き、国として戦没者遺族の労苦を次世代へ継承すること及びその遺族の福祉向上を図るための事業を行っていく必要がある。</t>
    <rPh sb="0" eb="1">
      <t>ホン</t>
    </rPh>
    <rPh sb="1" eb="3">
      <t>ジギョウ</t>
    </rPh>
    <rPh sb="9" eb="11">
      <t>セイカ</t>
    </rPh>
    <rPh sb="11" eb="13">
      <t>ジッセキ</t>
    </rPh>
    <rPh sb="17" eb="19">
      <t>ジャッカン</t>
    </rPh>
    <rPh sb="19" eb="21">
      <t>ミコ</t>
    </rPh>
    <rPh sb="23" eb="25">
      <t>シタマワ</t>
    </rPh>
    <rPh sb="29" eb="31">
      <t>ヨサン</t>
    </rPh>
    <rPh sb="31" eb="33">
      <t>キボ</t>
    </rPh>
    <rPh sb="34" eb="36">
      <t>シシュツ</t>
    </rPh>
    <rPh sb="37" eb="39">
      <t>テキセイ</t>
    </rPh>
    <rPh sb="50" eb="51">
      <t>ヒ</t>
    </rPh>
    <rPh sb="52" eb="53">
      <t>ツヅ</t>
    </rPh>
    <rPh sb="55" eb="56">
      <t>クニ</t>
    </rPh>
    <rPh sb="59" eb="62">
      <t>センボツシャ</t>
    </rPh>
    <rPh sb="62" eb="64">
      <t>イゾク</t>
    </rPh>
    <rPh sb="65" eb="67">
      <t>ロウク</t>
    </rPh>
    <rPh sb="68" eb="71">
      <t>ジセダイ</t>
    </rPh>
    <rPh sb="72" eb="74">
      <t>ケイショウ</t>
    </rPh>
    <rPh sb="78" eb="79">
      <t>オヨ</t>
    </rPh>
    <rPh sb="82" eb="84">
      <t>イゾク</t>
    </rPh>
    <rPh sb="85" eb="87">
      <t>フクシ</t>
    </rPh>
    <rPh sb="87" eb="89">
      <t>コウジョウ</t>
    </rPh>
    <rPh sb="90" eb="91">
      <t>ハカ</t>
    </rPh>
    <rPh sb="95" eb="97">
      <t>ジギョウ</t>
    </rPh>
    <rPh sb="98" eb="99">
      <t>オコナ</t>
    </rPh>
    <rPh sb="103" eb="105">
      <t>ヒツヨウ</t>
    </rPh>
    <phoneticPr fontId="5"/>
  </si>
  <si>
    <t>適切に予算を執行しているが、成果実績において若干見込みを下回った項目があったため、要因を分析した上で必要な予算措置を行っていく。</t>
    <rPh sb="0" eb="2">
      <t>テキセツ</t>
    </rPh>
    <rPh sb="3" eb="5">
      <t>ヨサン</t>
    </rPh>
    <rPh sb="6" eb="8">
      <t>シッコウ</t>
    </rPh>
    <rPh sb="14" eb="16">
      <t>セイカ</t>
    </rPh>
    <rPh sb="16" eb="18">
      <t>ジッセキ</t>
    </rPh>
    <rPh sb="22" eb="24">
      <t>ジャッカン</t>
    </rPh>
    <rPh sb="24" eb="26">
      <t>ミコ</t>
    </rPh>
    <rPh sb="28" eb="30">
      <t>シタマワ</t>
    </rPh>
    <rPh sb="32" eb="34">
      <t>コウモク</t>
    </rPh>
    <rPh sb="41" eb="43">
      <t>ヨウイン</t>
    </rPh>
    <rPh sb="44" eb="46">
      <t>ブンセキ</t>
    </rPh>
    <rPh sb="48" eb="49">
      <t>ウエ</t>
    </rPh>
    <rPh sb="50" eb="52">
      <t>ヒツヨウ</t>
    </rPh>
    <rPh sb="53" eb="55">
      <t>ヨサン</t>
    </rPh>
    <rPh sb="55" eb="57">
      <t>ソチ</t>
    </rPh>
    <rPh sb="58" eb="59">
      <t>オコナ</t>
    </rPh>
    <phoneticPr fontId="5"/>
  </si>
  <si>
    <t>各所修繕</t>
    <rPh sb="0" eb="4">
      <t>カクショシュウゼン</t>
    </rPh>
    <phoneticPr fontId="5"/>
  </si>
  <si>
    <t>△</t>
  </si>
  <si>
    <t>昭和館、対馬丸記念館ともに見込みを下回ったが、目標達成に向けての努力は行っている。</t>
    <rPh sb="23" eb="25">
      <t>モクヒョウ</t>
    </rPh>
    <rPh sb="25" eb="27">
      <t>タッセイ</t>
    </rPh>
    <rPh sb="28" eb="29">
      <t>ム</t>
    </rPh>
    <rPh sb="32" eb="34">
      <t>ドリョク</t>
    </rPh>
    <rPh sb="35" eb="36">
      <t>オコナ</t>
    </rPh>
    <phoneticPr fontId="5"/>
  </si>
  <si>
    <t>消耗品をまとめて発注するなどし、コスト削減に努めている。</t>
    <rPh sb="0" eb="3">
      <t>ショウモウヒン</t>
    </rPh>
    <rPh sb="8" eb="10">
      <t>ハッチュウ</t>
    </rPh>
    <rPh sb="19" eb="21">
      <t>サクゲン</t>
    </rPh>
    <rPh sb="22" eb="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</si>
</sst>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160941</xdr:colOff>
      <xdr:row>741</xdr:row>
      <xdr:rowOff>342711</xdr:rowOff>
    </xdr:from>
    <xdr:to>
      <xdr:col>32</xdr:col>
      <xdr:colOff>50783</xdr:colOff>
      <xdr:row>743</xdr:row>
      <xdr:rowOff>140577</xdr:rowOff>
    </xdr:to>
    <xdr:sp macro="" textlink="">
      <xdr:nvSpPr>
        <xdr:cNvPr id="3" name="正方形/長方形 2"/>
        <xdr:cNvSpPr/>
      </xdr:nvSpPr>
      <xdr:spPr bwMode="auto">
        <a:xfrm>
          <a:off x="2721261" y="46535151"/>
          <a:ext cx="3364562" cy="5065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厚生労働省　　　　　　　</a:t>
          </a:r>
          <a:r>
            <a:rPr lang="en-US" altLang="ja-JP" sz="1200">
              <a:latin typeface="+mn-ea"/>
              <a:ea typeface="+mn-ea"/>
            </a:rPr>
            <a:t>470.7</a:t>
          </a:r>
          <a:r>
            <a:rPr lang="ja-JP" altLang="en-US" sz="1200">
              <a:latin typeface="+mn-ea"/>
              <a:ea typeface="+mn-ea"/>
            </a:rPr>
            <a:t>百万円</a:t>
          </a:r>
          <a:endParaRPr lang="en-US" altLang="ja-JP" sz="1200">
            <a:latin typeface="+mn-ea"/>
            <a:ea typeface="+mn-ea"/>
          </a:endParaRPr>
        </a:p>
      </xdr:txBody>
    </xdr:sp>
    <xdr:clientData/>
  </xdr:twoCellAnchor>
  <xdr:twoCellAnchor>
    <xdr:from>
      <xdr:col>12</xdr:col>
      <xdr:colOff>137318</xdr:colOff>
      <xdr:row>743</xdr:row>
      <xdr:rowOff>172269</xdr:rowOff>
    </xdr:from>
    <xdr:to>
      <xdr:col>33</xdr:col>
      <xdr:colOff>68262</xdr:colOff>
      <xdr:row>746</xdr:row>
      <xdr:rowOff>147933</xdr:rowOff>
    </xdr:to>
    <xdr:sp macro="" textlink="">
      <xdr:nvSpPr>
        <xdr:cNvPr id="5" name="正方形/長方形 4"/>
        <xdr:cNvSpPr/>
      </xdr:nvSpPr>
      <xdr:spPr bwMode="auto">
        <a:xfrm>
          <a:off x="2514758" y="47073369"/>
          <a:ext cx="3771424" cy="10424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戦没者遺族の経験した戦中・戦後の国民生活上の労苦を後世代に知る機会を提供すること及び戦争による悲劇を永く歴史にとどめ、平和を祈念するとともに、その遺族等の福祉の向上を図る。</a:t>
          </a:r>
          <a:endParaRPr kumimoji="1" lang="en-US" altLang="ja-JP" sz="1200"/>
        </a:p>
      </xdr:txBody>
    </xdr:sp>
    <xdr:clientData/>
  </xdr:twoCellAnchor>
  <xdr:twoCellAnchor>
    <xdr:from>
      <xdr:col>13</xdr:col>
      <xdr:colOff>144475</xdr:colOff>
      <xdr:row>740</xdr:row>
      <xdr:rowOff>321468</xdr:rowOff>
    </xdr:from>
    <xdr:to>
      <xdr:col>32</xdr:col>
      <xdr:colOff>14086</xdr:colOff>
      <xdr:row>741</xdr:row>
      <xdr:rowOff>303572</xdr:rowOff>
    </xdr:to>
    <xdr:sp macro="" textlink="">
      <xdr:nvSpPr>
        <xdr:cNvPr id="6" name="正方形/長方形 5"/>
        <xdr:cNvSpPr/>
      </xdr:nvSpPr>
      <xdr:spPr bwMode="auto">
        <a:xfrm>
          <a:off x="2704795" y="46155768"/>
          <a:ext cx="3344331" cy="34024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①昭和館に係る経費</a:t>
          </a:r>
        </a:p>
      </xdr:txBody>
    </xdr:sp>
    <xdr:clientData/>
  </xdr:twoCellAnchor>
  <xdr:twoCellAnchor>
    <xdr:from>
      <xdr:col>36</xdr:col>
      <xdr:colOff>13579</xdr:colOff>
      <xdr:row>741</xdr:row>
      <xdr:rowOff>270671</xdr:rowOff>
    </xdr:from>
    <xdr:to>
      <xdr:col>43</xdr:col>
      <xdr:colOff>131947</xdr:colOff>
      <xdr:row>744</xdr:row>
      <xdr:rowOff>65352</xdr:rowOff>
    </xdr:to>
    <xdr:sp macro="" textlink="">
      <xdr:nvSpPr>
        <xdr:cNvPr id="7" name="大かっこ 6"/>
        <xdr:cNvSpPr/>
      </xdr:nvSpPr>
      <xdr:spPr bwMode="auto">
        <a:xfrm>
          <a:off x="6780139" y="46463111"/>
          <a:ext cx="1398528" cy="861481"/>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35718</xdr:colOff>
      <xdr:row>741</xdr:row>
      <xdr:rowOff>214312</xdr:rowOff>
    </xdr:from>
    <xdr:to>
      <xdr:col>43</xdr:col>
      <xdr:colOff>89576</xdr:colOff>
      <xdr:row>744</xdr:row>
      <xdr:rowOff>91514</xdr:rowOff>
    </xdr:to>
    <xdr:sp macro="" textlink="">
      <xdr:nvSpPr>
        <xdr:cNvPr id="8" name="正方形/長方形 7"/>
        <xdr:cNvSpPr/>
      </xdr:nvSpPr>
      <xdr:spPr bwMode="auto">
        <a:xfrm>
          <a:off x="6802278" y="46406752"/>
          <a:ext cx="1334018" cy="9440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latin typeface="+mn-ea"/>
              <a:ea typeface="+mn-ea"/>
            </a:rPr>
            <a:t>本省事務費</a:t>
          </a:r>
          <a:endParaRPr kumimoji="1" lang="en-US" altLang="ja-JP" sz="1200">
            <a:latin typeface="+mn-ea"/>
            <a:ea typeface="+mn-ea"/>
          </a:endParaRPr>
        </a:p>
        <a:p>
          <a:pPr algn="ctr">
            <a:lnSpc>
              <a:spcPts val="1300"/>
            </a:lnSpc>
          </a:pPr>
          <a:r>
            <a:rPr kumimoji="1" lang="ja-JP" altLang="en-US" sz="1200">
              <a:latin typeface="+mn-ea"/>
              <a:ea typeface="+mn-ea"/>
            </a:rPr>
            <a:t>（職員旅費等）</a:t>
          </a:r>
          <a:endParaRPr kumimoji="1" lang="en-US" altLang="ja-JP" sz="1200">
            <a:latin typeface="+mn-ea"/>
            <a:ea typeface="+mn-ea"/>
          </a:endParaRPr>
        </a:p>
        <a:p>
          <a:pPr algn="ctr">
            <a:lnSpc>
              <a:spcPts val="1300"/>
            </a:lnSpc>
          </a:pPr>
          <a:r>
            <a:rPr kumimoji="1" lang="en-US" altLang="ja-JP" sz="1200">
              <a:latin typeface="+mn-ea"/>
              <a:ea typeface="+mn-ea"/>
            </a:rPr>
            <a:t>0.2</a:t>
          </a:r>
          <a:r>
            <a:rPr kumimoji="1" lang="ja-JP" altLang="en-US" sz="1200">
              <a:latin typeface="+mn-ea"/>
              <a:ea typeface="+mn-ea"/>
            </a:rPr>
            <a:t>百万円</a:t>
          </a:r>
        </a:p>
      </xdr:txBody>
    </xdr:sp>
    <xdr:clientData/>
  </xdr:twoCellAnchor>
  <xdr:twoCellAnchor>
    <xdr:from>
      <xdr:col>12</xdr:col>
      <xdr:colOff>137318</xdr:colOff>
      <xdr:row>743</xdr:row>
      <xdr:rowOff>172269</xdr:rowOff>
    </xdr:from>
    <xdr:to>
      <xdr:col>33</xdr:col>
      <xdr:colOff>86469</xdr:colOff>
      <xdr:row>746</xdr:row>
      <xdr:rowOff>74597</xdr:rowOff>
    </xdr:to>
    <xdr:sp macro="" textlink="">
      <xdr:nvSpPr>
        <xdr:cNvPr id="9" name="大かっこ 8"/>
        <xdr:cNvSpPr/>
      </xdr:nvSpPr>
      <xdr:spPr bwMode="auto">
        <a:xfrm>
          <a:off x="2514758" y="47073369"/>
          <a:ext cx="3789631" cy="969128"/>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10298</xdr:colOff>
      <xdr:row>746</xdr:row>
      <xdr:rowOff>147933</xdr:rowOff>
    </xdr:from>
    <xdr:to>
      <xdr:col>23</xdr:col>
      <xdr:colOff>11350</xdr:colOff>
      <xdr:row>746</xdr:row>
      <xdr:rowOff>309548</xdr:rowOff>
    </xdr:to>
    <xdr:cxnSp macro="">
      <xdr:nvCxnSpPr>
        <xdr:cNvPr id="10" name="直線コネクタ 9"/>
        <xdr:cNvCxnSpPr>
          <a:stCxn id="5" idx="2"/>
        </xdr:cNvCxnSpPr>
      </xdr:nvCxnSpPr>
      <xdr:spPr bwMode="auto">
        <a:xfrm flipH="1">
          <a:off x="4216538" y="47628153"/>
          <a:ext cx="1052" cy="16161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61784</xdr:colOff>
      <xdr:row>746</xdr:row>
      <xdr:rowOff>306680</xdr:rowOff>
    </xdr:from>
    <xdr:to>
      <xdr:col>34</xdr:col>
      <xdr:colOff>175054</xdr:colOff>
      <xdr:row>746</xdr:row>
      <xdr:rowOff>318052</xdr:rowOff>
    </xdr:to>
    <xdr:cxnSp macro="">
      <xdr:nvCxnSpPr>
        <xdr:cNvPr id="11" name="直線コネクタ 10"/>
        <xdr:cNvCxnSpPr/>
      </xdr:nvCxnSpPr>
      <xdr:spPr bwMode="auto">
        <a:xfrm>
          <a:off x="2102619" y="48597602"/>
          <a:ext cx="4380470" cy="1137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46383</xdr:colOff>
      <xdr:row>746</xdr:row>
      <xdr:rowOff>290177</xdr:rowOff>
    </xdr:from>
    <xdr:to>
      <xdr:col>11</xdr:col>
      <xdr:colOff>46383</xdr:colOff>
      <xdr:row>747</xdr:row>
      <xdr:rowOff>296772</xdr:rowOff>
    </xdr:to>
    <xdr:cxnSp macro="">
      <xdr:nvCxnSpPr>
        <xdr:cNvPr id="13" name="直線矢印コネクタ 12"/>
        <xdr:cNvCxnSpPr/>
      </xdr:nvCxnSpPr>
      <xdr:spPr bwMode="auto">
        <a:xfrm rot="16200000" flipH="1">
          <a:off x="1890278" y="48654199"/>
          <a:ext cx="358691"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173421</xdr:colOff>
      <xdr:row>746</xdr:row>
      <xdr:rowOff>299546</xdr:rowOff>
    </xdr:from>
    <xdr:to>
      <xdr:col>34</xdr:col>
      <xdr:colOff>173421</xdr:colOff>
      <xdr:row>747</xdr:row>
      <xdr:rowOff>305227</xdr:rowOff>
    </xdr:to>
    <xdr:cxnSp macro="">
      <xdr:nvCxnSpPr>
        <xdr:cNvPr id="15" name="直線矢印コネクタ 14"/>
        <xdr:cNvCxnSpPr/>
      </xdr:nvCxnSpPr>
      <xdr:spPr bwMode="auto">
        <a:xfrm rot="16200000" flipH="1">
          <a:off x="6248187" y="48663111"/>
          <a:ext cx="35777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130896</xdr:colOff>
      <xdr:row>748</xdr:row>
      <xdr:rowOff>340520</xdr:rowOff>
    </xdr:from>
    <xdr:to>
      <xdr:col>17</xdr:col>
      <xdr:colOff>114334</xdr:colOff>
      <xdr:row>750</xdr:row>
      <xdr:rowOff>267795</xdr:rowOff>
    </xdr:to>
    <xdr:sp macro="" textlink="">
      <xdr:nvSpPr>
        <xdr:cNvPr id="17" name="正方形/長方形 16"/>
        <xdr:cNvSpPr/>
      </xdr:nvSpPr>
      <xdr:spPr bwMode="auto">
        <a:xfrm>
          <a:off x="1411056" y="49024700"/>
          <a:ext cx="1812238" cy="6435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200">
              <a:latin typeface="+mn-ea"/>
              <a:ea typeface="+mn-ea"/>
            </a:rPr>
            <a:t>A.</a:t>
          </a:r>
          <a:r>
            <a:rPr lang="ja-JP" altLang="en-US" sz="1200">
              <a:latin typeface="+mn-ea"/>
              <a:ea typeface="+mn-ea"/>
            </a:rPr>
            <a:t>（一財）日本遺族会</a:t>
          </a:r>
          <a:endParaRPr lang="en-US" altLang="ja-JP" sz="1200">
            <a:latin typeface="+mn-ea"/>
            <a:ea typeface="+mn-ea"/>
          </a:endParaRPr>
        </a:p>
        <a:p>
          <a:pPr algn="ctr"/>
          <a:r>
            <a:rPr lang="en-US" altLang="ja-JP" sz="1200">
              <a:latin typeface="+mn-ea"/>
              <a:ea typeface="+mn-ea"/>
            </a:rPr>
            <a:t>467.4</a:t>
          </a:r>
          <a:r>
            <a:rPr lang="ja-JP" altLang="en-US" sz="1200">
              <a:latin typeface="+mn-ea"/>
              <a:ea typeface="+mn-ea"/>
            </a:rPr>
            <a:t>百万円</a:t>
          </a:r>
        </a:p>
      </xdr:txBody>
    </xdr:sp>
    <xdr:clientData/>
  </xdr:twoCellAnchor>
  <xdr:twoCellAnchor>
    <xdr:from>
      <xdr:col>6</xdr:col>
      <xdr:colOff>76200</xdr:colOff>
      <xdr:row>751</xdr:row>
      <xdr:rowOff>84684</xdr:rowOff>
    </xdr:from>
    <xdr:to>
      <xdr:col>18</xdr:col>
      <xdr:colOff>43282</xdr:colOff>
      <xdr:row>755</xdr:row>
      <xdr:rowOff>67747</xdr:rowOff>
    </xdr:to>
    <xdr:grpSp>
      <xdr:nvGrpSpPr>
        <xdr:cNvPr id="18" name="グループ化 17"/>
        <xdr:cNvGrpSpPr/>
      </xdr:nvGrpSpPr>
      <xdr:grpSpPr>
        <a:xfrm>
          <a:off x="1295400" y="48408184"/>
          <a:ext cx="2405482" cy="1405463"/>
          <a:chOff x="1739671" y="45133829"/>
          <a:chExt cx="2057400" cy="1424244"/>
        </a:xfrm>
      </xdr:grpSpPr>
      <xdr:sp macro="" textlink="">
        <xdr:nvSpPr>
          <xdr:cNvPr id="19" name="大かっこ 18"/>
          <xdr:cNvSpPr/>
        </xdr:nvSpPr>
        <xdr:spPr bwMode="auto">
          <a:xfrm>
            <a:off x="1739671" y="45142455"/>
            <a:ext cx="2057400" cy="138970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sz="1000"/>
          </a:p>
        </xdr:txBody>
      </xdr:sp>
      <xdr:sp macro="" textlink="">
        <xdr:nvSpPr>
          <xdr:cNvPr id="20" name="正方形/長方形 19"/>
          <xdr:cNvSpPr/>
        </xdr:nvSpPr>
        <xdr:spPr bwMode="auto">
          <a:xfrm>
            <a:off x="1872737" y="45133829"/>
            <a:ext cx="1820624" cy="142424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1200"/>
              <a:t>戦没者遺族の経験した戦中・戦後の国民生活上の労苦に係る歴史的資料、情報を収集及び保存することにより、次世代に戦中・戦後の国民生活上の労苦を知る機会を提供する「昭和館」を運営する。</a:t>
            </a:r>
          </a:p>
        </xdr:txBody>
      </xdr:sp>
    </xdr:grpSp>
    <xdr:clientData/>
  </xdr:twoCellAnchor>
  <xdr:twoCellAnchor>
    <xdr:from>
      <xdr:col>7</xdr:col>
      <xdr:colOff>145257</xdr:colOff>
      <xdr:row>748</xdr:row>
      <xdr:rowOff>10032</xdr:rowOff>
    </xdr:from>
    <xdr:to>
      <xdr:col>15</xdr:col>
      <xdr:colOff>18257</xdr:colOff>
      <xdr:row>748</xdr:row>
      <xdr:rowOff>344560</xdr:rowOff>
    </xdr:to>
    <xdr:sp macro="" textlink="">
      <xdr:nvSpPr>
        <xdr:cNvPr id="21" name="正方形/長方形 20"/>
        <xdr:cNvSpPr/>
      </xdr:nvSpPr>
      <xdr:spPr bwMode="auto">
        <a:xfrm>
          <a:off x="1425417" y="48694212"/>
          <a:ext cx="1336040" cy="3345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委託</a:t>
          </a:r>
          <a:r>
            <a:rPr kumimoji="1" lang="en-US" altLang="ja-JP" sz="1200"/>
            <a:t>】</a:t>
          </a:r>
          <a:endParaRPr kumimoji="1" lang="ja-JP" altLang="en-US" sz="1200"/>
        </a:p>
      </xdr:txBody>
    </xdr:sp>
    <xdr:clientData/>
  </xdr:twoCellAnchor>
  <xdr:twoCellAnchor>
    <xdr:from>
      <xdr:col>23</xdr:col>
      <xdr:colOff>122566</xdr:colOff>
      <xdr:row>746</xdr:row>
      <xdr:rowOff>303142</xdr:rowOff>
    </xdr:from>
    <xdr:to>
      <xdr:col>23</xdr:col>
      <xdr:colOff>130866</xdr:colOff>
      <xdr:row>749</xdr:row>
      <xdr:rowOff>125895</xdr:rowOff>
    </xdr:to>
    <xdr:cxnSp macro="">
      <xdr:nvCxnSpPr>
        <xdr:cNvPr id="32" name="直線矢印コネクタ 31"/>
        <xdr:cNvCxnSpPr/>
      </xdr:nvCxnSpPr>
      <xdr:spPr bwMode="auto">
        <a:xfrm>
          <a:off x="4389766" y="48594064"/>
          <a:ext cx="8300" cy="88955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60960</xdr:colOff>
      <xdr:row>749</xdr:row>
      <xdr:rowOff>145770</xdr:rowOff>
    </xdr:from>
    <xdr:to>
      <xdr:col>30</xdr:col>
      <xdr:colOff>125896</xdr:colOff>
      <xdr:row>750</xdr:row>
      <xdr:rowOff>124146</xdr:rowOff>
    </xdr:to>
    <xdr:sp macro="" textlink="">
      <xdr:nvSpPr>
        <xdr:cNvPr id="33" name="正方形/長方形 32"/>
        <xdr:cNvSpPr/>
      </xdr:nvSpPr>
      <xdr:spPr bwMode="auto">
        <a:xfrm>
          <a:off x="3535680" y="49424310"/>
          <a:ext cx="2076616" cy="33651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20</xdr:col>
      <xdr:colOff>38762</xdr:colOff>
      <xdr:row>750</xdr:row>
      <xdr:rowOff>150742</xdr:rowOff>
    </xdr:from>
    <xdr:to>
      <xdr:col>29</xdr:col>
      <xdr:colOff>105023</xdr:colOff>
      <xdr:row>752</xdr:row>
      <xdr:rowOff>223215</xdr:rowOff>
    </xdr:to>
    <xdr:sp macro="" textlink="">
      <xdr:nvSpPr>
        <xdr:cNvPr id="34" name="正方形/長方形 33"/>
        <xdr:cNvSpPr/>
      </xdr:nvSpPr>
      <xdr:spPr bwMode="auto">
        <a:xfrm>
          <a:off x="3696362" y="49787422"/>
          <a:ext cx="1712181" cy="7887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Ｂ</a:t>
          </a:r>
          <a:r>
            <a:rPr lang="en-US" altLang="ja-JP" sz="1200">
              <a:latin typeface="+mn-ea"/>
              <a:ea typeface="+mn-ea"/>
            </a:rPr>
            <a:t>.</a:t>
          </a:r>
          <a:r>
            <a:rPr lang="ja-JP" altLang="en-US" sz="1200">
              <a:latin typeface="+mn-ea"/>
              <a:ea typeface="+mn-ea"/>
            </a:rPr>
            <a:t>パナソニック産機システムズ（株）</a:t>
          </a:r>
          <a:endParaRPr lang="en-US" altLang="ja-JP" sz="1200">
            <a:latin typeface="+mn-ea"/>
            <a:ea typeface="+mn-ea"/>
          </a:endParaRPr>
        </a:p>
        <a:p>
          <a:pPr algn="ctr"/>
          <a:r>
            <a:rPr lang="en-US" altLang="ja-JP" sz="1200">
              <a:latin typeface="+mn-ea"/>
              <a:ea typeface="+mn-ea"/>
            </a:rPr>
            <a:t>3</a:t>
          </a:r>
          <a:r>
            <a:rPr lang="ja-JP" altLang="en-US" sz="1200">
              <a:latin typeface="+mn-ea"/>
              <a:ea typeface="+mn-ea"/>
            </a:rPr>
            <a:t>百万円</a:t>
          </a:r>
        </a:p>
      </xdr:txBody>
    </xdr:sp>
    <xdr:clientData/>
  </xdr:twoCellAnchor>
  <xdr:twoCellAnchor>
    <xdr:from>
      <xdr:col>21</xdr:col>
      <xdr:colOff>42333</xdr:colOff>
      <xdr:row>752</xdr:row>
      <xdr:rowOff>330889</xdr:rowOff>
    </xdr:from>
    <xdr:to>
      <xdr:col>28</xdr:col>
      <xdr:colOff>46383</xdr:colOff>
      <xdr:row>754</xdr:row>
      <xdr:rowOff>220134</xdr:rowOff>
    </xdr:to>
    <xdr:sp macro="" textlink="">
      <xdr:nvSpPr>
        <xdr:cNvPr id="35" name="大かっこ 34"/>
        <xdr:cNvSpPr/>
      </xdr:nvSpPr>
      <xdr:spPr bwMode="auto">
        <a:xfrm>
          <a:off x="3953933" y="49251289"/>
          <a:ext cx="1307917" cy="591978"/>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135467</xdr:colOff>
      <xdr:row>752</xdr:row>
      <xdr:rowOff>325092</xdr:rowOff>
    </xdr:from>
    <xdr:to>
      <xdr:col>28</xdr:col>
      <xdr:colOff>13252</xdr:colOff>
      <xdr:row>754</xdr:row>
      <xdr:rowOff>287867</xdr:rowOff>
    </xdr:to>
    <xdr:sp macro="" textlink="">
      <xdr:nvSpPr>
        <xdr:cNvPr id="36" name="正方形/長方形 35"/>
        <xdr:cNvSpPr/>
      </xdr:nvSpPr>
      <xdr:spPr bwMode="auto">
        <a:xfrm>
          <a:off x="4047067" y="49245492"/>
          <a:ext cx="1181652" cy="66550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昭和館吸収式冷温水機修繕経費</a:t>
          </a:r>
          <a:endParaRPr kumimoji="1" lang="en-US" altLang="ja-JP" sz="1200"/>
        </a:p>
      </xdr:txBody>
    </xdr:sp>
    <xdr:clientData/>
  </xdr:twoCellAnchor>
  <xdr:twoCellAnchor>
    <xdr:from>
      <xdr:col>29</xdr:col>
      <xdr:colOff>163000</xdr:colOff>
      <xdr:row>747</xdr:row>
      <xdr:rowOff>321779</xdr:rowOff>
    </xdr:from>
    <xdr:to>
      <xdr:col>41</xdr:col>
      <xdr:colOff>72886</xdr:colOff>
      <xdr:row>748</xdr:row>
      <xdr:rowOff>300154</xdr:rowOff>
    </xdr:to>
    <xdr:sp macro="" textlink="">
      <xdr:nvSpPr>
        <xdr:cNvPr id="40" name="正方形/長方形 39"/>
        <xdr:cNvSpPr/>
      </xdr:nvSpPr>
      <xdr:spPr bwMode="auto">
        <a:xfrm>
          <a:off x="5543383" y="48963883"/>
          <a:ext cx="2136251" cy="33618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随意契約（少額）等</a:t>
          </a:r>
          <a:r>
            <a:rPr kumimoji="1" lang="en-US" altLang="ja-JP" sz="1050"/>
            <a:t>】</a:t>
          </a:r>
          <a:endParaRPr kumimoji="1" lang="ja-JP" altLang="en-US" sz="1050"/>
        </a:p>
      </xdr:txBody>
    </xdr:sp>
    <xdr:clientData/>
  </xdr:twoCellAnchor>
  <xdr:twoCellAnchor>
    <xdr:from>
      <xdr:col>32</xdr:col>
      <xdr:colOff>21949</xdr:colOff>
      <xdr:row>748</xdr:row>
      <xdr:rowOff>294861</xdr:rowOff>
    </xdr:from>
    <xdr:to>
      <xdr:col>39</xdr:col>
      <xdr:colOff>55081</xdr:colOff>
      <xdr:row>751</xdr:row>
      <xdr:rowOff>120926</xdr:rowOff>
    </xdr:to>
    <xdr:sp macro="" textlink="">
      <xdr:nvSpPr>
        <xdr:cNvPr id="41" name="正方形/長方形 40"/>
        <xdr:cNvSpPr/>
      </xdr:nvSpPr>
      <xdr:spPr bwMode="auto">
        <a:xfrm>
          <a:off x="5958923" y="49294774"/>
          <a:ext cx="1331845" cy="8994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Ｃ</a:t>
          </a:r>
          <a:r>
            <a:rPr lang="en-US" altLang="ja-JP" sz="1200">
              <a:latin typeface="+mn-ea"/>
              <a:ea typeface="+mn-ea"/>
            </a:rPr>
            <a:t>.</a:t>
          </a:r>
          <a:r>
            <a:rPr lang="ja-JP" altLang="en-US" sz="1200">
              <a:latin typeface="+mn-ea"/>
              <a:ea typeface="+mn-ea"/>
            </a:rPr>
            <a:t>民間会社（３社）、個人８名</a:t>
          </a:r>
          <a:endParaRPr lang="en-US" altLang="ja-JP" sz="1200">
            <a:latin typeface="+mn-ea"/>
            <a:ea typeface="+mn-ea"/>
          </a:endParaRPr>
        </a:p>
        <a:p>
          <a:pPr algn="ctr"/>
          <a:r>
            <a:rPr lang="en-US" altLang="ja-JP" sz="1200">
              <a:latin typeface="+mn-ea"/>
              <a:ea typeface="+mn-ea"/>
            </a:rPr>
            <a:t>0.2</a:t>
          </a:r>
          <a:r>
            <a:rPr lang="ja-JP" altLang="en-US" sz="1200">
              <a:latin typeface="+mn-ea"/>
              <a:ea typeface="+mn-ea"/>
            </a:rPr>
            <a:t>百万円</a:t>
          </a:r>
        </a:p>
      </xdr:txBody>
    </xdr:sp>
    <xdr:clientData/>
  </xdr:twoCellAnchor>
  <xdr:twoCellAnchor>
    <xdr:from>
      <xdr:col>32</xdr:col>
      <xdr:colOff>24848</xdr:colOff>
      <xdr:row>751</xdr:row>
      <xdr:rowOff>16934</xdr:rowOff>
    </xdr:from>
    <xdr:to>
      <xdr:col>39</xdr:col>
      <xdr:colOff>135467</xdr:colOff>
      <xdr:row>754</xdr:row>
      <xdr:rowOff>16933</xdr:rowOff>
    </xdr:to>
    <xdr:sp macro="" textlink="">
      <xdr:nvSpPr>
        <xdr:cNvPr id="42" name="正方形/長方形 41"/>
        <xdr:cNvSpPr/>
      </xdr:nvSpPr>
      <xdr:spPr bwMode="auto">
        <a:xfrm>
          <a:off x="5985381" y="47887467"/>
          <a:ext cx="1414486" cy="10583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昭和</a:t>
          </a:r>
          <a:r>
            <a:rPr kumimoji="1" lang="ja-JP" altLang="ja-JP" sz="1100">
              <a:solidFill>
                <a:schemeClr val="dk1"/>
              </a:solidFill>
              <a:effectLst/>
              <a:latin typeface="+mn-lt"/>
              <a:ea typeface="+mn-ea"/>
              <a:cs typeface="+mn-cs"/>
            </a:rPr>
            <a:t>館運営有識者会議開催経費</a:t>
          </a:r>
          <a:endParaRPr lang="ja-JP" altLang="ja-JP" sz="1200">
            <a:effectLst/>
          </a:endParaRPr>
        </a:p>
      </xdr:txBody>
    </xdr:sp>
    <xdr:clientData/>
  </xdr:twoCellAnchor>
  <xdr:twoCellAnchor>
    <xdr:from>
      <xdr:col>32</xdr:col>
      <xdr:colOff>59635</xdr:colOff>
      <xdr:row>751</xdr:row>
      <xdr:rowOff>188428</xdr:rowOff>
    </xdr:from>
    <xdr:to>
      <xdr:col>39</xdr:col>
      <xdr:colOff>67733</xdr:colOff>
      <xdr:row>753</xdr:row>
      <xdr:rowOff>135466</xdr:rowOff>
    </xdr:to>
    <xdr:sp macro="" textlink="">
      <xdr:nvSpPr>
        <xdr:cNvPr id="43" name="大かっこ 42"/>
        <xdr:cNvSpPr/>
      </xdr:nvSpPr>
      <xdr:spPr bwMode="auto">
        <a:xfrm>
          <a:off x="6020168" y="48753228"/>
          <a:ext cx="1311965" cy="649771"/>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166920</xdr:colOff>
      <xdr:row>766</xdr:row>
      <xdr:rowOff>56309</xdr:rowOff>
    </xdr:from>
    <xdr:to>
      <xdr:col>25</xdr:col>
      <xdr:colOff>172583</xdr:colOff>
      <xdr:row>766</xdr:row>
      <xdr:rowOff>308287</xdr:rowOff>
    </xdr:to>
    <xdr:sp macro="" textlink="">
      <xdr:nvSpPr>
        <xdr:cNvPr id="44" name="正方形/長方形 43"/>
        <xdr:cNvSpPr/>
      </xdr:nvSpPr>
      <xdr:spPr bwMode="auto">
        <a:xfrm>
          <a:off x="3275880" y="56634809"/>
          <a:ext cx="1651583" cy="25197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17</xdr:col>
      <xdr:colOff>178825</xdr:colOff>
      <xdr:row>760</xdr:row>
      <xdr:rowOff>168650</xdr:rowOff>
    </xdr:from>
    <xdr:to>
      <xdr:col>26</xdr:col>
      <xdr:colOff>184488</xdr:colOff>
      <xdr:row>761</xdr:row>
      <xdr:rowOff>387009</xdr:rowOff>
    </xdr:to>
    <xdr:sp macro="" textlink="">
      <xdr:nvSpPr>
        <xdr:cNvPr id="45" name="正方形/長方形 44"/>
        <xdr:cNvSpPr/>
      </xdr:nvSpPr>
      <xdr:spPr bwMode="auto">
        <a:xfrm>
          <a:off x="3332842" y="54376667"/>
          <a:ext cx="1675437" cy="45027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21</xdr:col>
      <xdr:colOff>47625</xdr:colOff>
      <xdr:row>755</xdr:row>
      <xdr:rowOff>334211</xdr:rowOff>
    </xdr:from>
    <xdr:to>
      <xdr:col>35</xdr:col>
      <xdr:colOff>104775</xdr:colOff>
      <xdr:row>757</xdr:row>
      <xdr:rowOff>57150</xdr:rowOff>
    </xdr:to>
    <xdr:sp macro="" textlink="">
      <xdr:nvSpPr>
        <xdr:cNvPr id="46" name="正方形/長方形 45"/>
        <xdr:cNvSpPr/>
      </xdr:nvSpPr>
      <xdr:spPr bwMode="auto">
        <a:xfrm>
          <a:off x="4070985" y="53506571"/>
          <a:ext cx="2617470" cy="3172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t>厚生労働省　　</a:t>
          </a:r>
          <a:r>
            <a:rPr lang="en-US" altLang="ja-JP" sz="1200">
              <a:latin typeface="+mn-ea"/>
              <a:ea typeface="+mn-ea"/>
            </a:rPr>
            <a:t>4.9</a:t>
          </a:r>
          <a:r>
            <a:rPr lang="ja-JP" altLang="en-US" sz="1200"/>
            <a:t>百万円</a:t>
          </a:r>
        </a:p>
      </xdr:txBody>
    </xdr:sp>
    <xdr:clientData/>
  </xdr:twoCellAnchor>
  <xdr:twoCellAnchor>
    <xdr:from>
      <xdr:col>16</xdr:col>
      <xdr:colOff>138111</xdr:colOff>
      <xdr:row>755</xdr:row>
      <xdr:rowOff>52388</xdr:rowOff>
    </xdr:from>
    <xdr:to>
      <xdr:col>39</xdr:col>
      <xdr:colOff>33083</xdr:colOff>
      <xdr:row>755</xdr:row>
      <xdr:rowOff>255419</xdr:rowOff>
    </xdr:to>
    <xdr:sp macro="" textlink="">
      <xdr:nvSpPr>
        <xdr:cNvPr id="47" name="正方形/長方形 46"/>
        <xdr:cNvSpPr/>
      </xdr:nvSpPr>
      <xdr:spPr bwMode="auto">
        <a:xfrm>
          <a:off x="3247071" y="53224748"/>
          <a:ext cx="4101212" cy="2030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②遺族及留守家族等援護活動費補助金</a:t>
          </a:r>
        </a:p>
      </xdr:txBody>
    </xdr:sp>
    <xdr:clientData/>
  </xdr:twoCellAnchor>
  <xdr:twoCellAnchor>
    <xdr:from>
      <xdr:col>19</xdr:col>
      <xdr:colOff>57470</xdr:colOff>
      <xdr:row>761</xdr:row>
      <xdr:rowOff>281221</xdr:rowOff>
    </xdr:from>
    <xdr:to>
      <xdr:col>36</xdr:col>
      <xdr:colOff>57151</xdr:colOff>
      <xdr:row>763</xdr:row>
      <xdr:rowOff>26676</xdr:rowOff>
    </xdr:to>
    <xdr:sp macro="" textlink="">
      <xdr:nvSpPr>
        <xdr:cNvPr id="48" name="正方形/長方形 47"/>
        <xdr:cNvSpPr/>
      </xdr:nvSpPr>
      <xdr:spPr bwMode="auto">
        <a:xfrm>
          <a:off x="3715070" y="55396681"/>
          <a:ext cx="3108641" cy="3702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solidFill>
                <a:schemeClr val="tx1"/>
              </a:solidFill>
              <a:latin typeface="+mn-ea"/>
              <a:ea typeface="+mn-ea"/>
            </a:rPr>
            <a:t>Ｄ</a:t>
          </a:r>
          <a:r>
            <a:rPr lang="en-US" altLang="ja-JP" sz="1200">
              <a:solidFill>
                <a:schemeClr val="tx1"/>
              </a:solidFill>
              <a:latin typeface="+mn-ea"/>
              <a:ea typeface="+mn-ea"/>
            </a:rPr>
            <a:t>.</a:t>
          </a:r>
          <a:r>
            <a:rPr lang="ja-JP" altLang="en-US" sz="1200">
              <a:solidFill>
                <a:schemeClr val="tx1"/>
              </a:solidFill>
              <a:latin typeface="+mn-ea"/>
              <a:ea typeface="+mn-ea"/>
            </a:rPr>
            <a:t>沖縄県　　　　　　　　　　</a:t>
          </a:r>
          <a:r>
            <a:rPr lang="en-US" altLang="ja-JP" sz="1200">
              <a:solidFill>
                <a:schemeClr val="tx1"/>
              </a:solidFill>
              <a:latin typeface="+mn-ea"/>
              <a:ea typeface="+mn-ea"/>
            </a:rPr>
            <a:t>4.9</a:t>
          </a:r>
          <a:r>
            <a:rPr lang="ja-JP" altLang="en-US" sz="1200">
              <a:solidFill>
                <a:schemeClr val="tx1"/>
              </a:solidFill>
              <a:latin typeface="+mn-ea"/>
              <a:ea typeface="+mn-ea"/>
            </a:rPr>
            <a:t>百万円</a:t>
          </a:r>
        </a:p>
      </xdr:txBody>
    </xdr:sp>
    <xdr:clientData/>
  </xdr:twoCellAnchor>
  <xdr:twoCellAnchor>
    <xdr:from>
      <xdr:col>15</xdr:col>
      <xdr:colOff>94095</xdr:colOff>
      <xdr:row>763</xdr:row>
      <xdr:rowOff>83044</xdr:rowOff>
    </xdr:from>
    <xdr:to>
      <xdr:col>40</xdr:col>
      <xdr:colOff>177795</xdr:colOff>
      <xdr:row>764</xdr:row>
      <xdr:rowOff>262467</xdr:rowOff>
    </xdr:to>
    <xdr:sp macro="" textlink="">
      <xdr:nvSpPr>
        <xdr:cNvPr id="49" name="大かっこ 48"/>
        <xdr:cNvSpPr/>
      </xdr:nvSpPr>
      <xdr:spPr bwMode="auto">
        <a:xfrm>
          <a:off x="2888095" y="53812511"/>
          <a:ext cx="4740367" cy="492689"/>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171002</xdr:colOff>
      <xdr:row>759</xdr:row>
      <xdr:rowOff>125895</xdr:rowOff>
    </xdr:from>
    <xdr:to>
      <xdr:col>27</xdr:col>
      <xdr:colOff>172278</xdr:colOff>
      <xdr:row>761</xdr:row>
      <xdr:rowOff>91906</xdr:rowOff>
    </xdr:to>
    <xdr:cxnSp macro="">
      <xdr:nvCxnSpPr>
        <xdr:cNvPr id="50" name="直線矢印コネクタ 49"/>
        <xdr:cNvCxnSpPr/>
      </xdr:nvCxnSpPr>
      <xdr:spPr bwMode="auto">
        <a:xfrm flipH="1">
          <a:off x="5180324" y="53969478"/>
          <a:ext cx="1276" cy="56235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12800</xdr:colOff>
      <xdr:row>766</xdr:row>
      <xdr:rowOff>297071</xdr:rowOff>
    </xdr:from>
    <xdr:to>
      <xdr:col>37</xdr:col>
      <xdr:colOff>133350</xdr:colOff>
      <xdr:row>768</xdr:row>
      <xdr:rowOff>183613</xdr:rowOff>
    </xdr:to>
    <xdr:sp macro="" textlink="">
      <xdr:nvSpPr>
        <xdr:cNvPr id="51" name="正方形/長方形 50"/>
        <xdr:cNvSpPr/>
      </xdr:nvSpPr>
      <xdr:spPr bwMode="auto">
        <a:xfrm>
          <a:off x="3487520" y="56875571"/>
          <a:ext cx="3595270" cy="5113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solidFill>
                <a:schemeClr val="tx1"/>
              </a:solidFill>
              <a:latin typeface="+mn-ea"/>
              <a:ea typeface="+mn-ea"/>
            </a:rPr>
            <a:t>Ｅ</a:t>
          </a:r>
          <a:r>
            <a:rPr lang="en-US" altLang="ja-JP" sz="1200">
              <a:solidFill>
                <a:schemeClr val="tx1"/>
              </a:solidFill>
              <a:latin typeface="+mn-ea"/>
              <a:ea typeface="+mn-ea"/>
            </a:rPr>
            <a:t>.</a:t>
          </a:r>
          <a:r>
            <a:rPr lang="ja-JP" altLang="en-US" sz="1200">
              <a:solidFill>
                <a:schemeClr val="tx1"/>
              </a:solidFill>
              <a:latin typeface="+mn-ea"/>
              <a:ea typeface="+mn-ea"/>
            </a:rPr>
            <a:t>（公財）対馬丸記念会　　　　　　　</a:t>
          </a:r>
          <a:r>
            <a:rPr lang="en-US" altLang="ja-JP" sz="1200">
              <a:solidFill>
                <a:schemeClr val="tx1"/>
              </a:solidFill>
              <a:latin typeface="+mn-ea"/>
              <a:ea typeface="+mn-ea"/>
            </a:rPr>
            <a:t>4.9</a:t>
          </a:r>
          <a:r>
            <a:rPr lang="ja-JP" altLang="en-US" sz="1200">
              <a:solidFill>
                <a:schemeClr val="tx1"/>
              </a:solidFill>
              <a:latin typeface="+mn-ea"/>
              <a:ea typeface="+mn-ea"/>
            </a:rPr>
            <a:t>百万円</a:t>
          </a:r>
        </a:p>
      </xdr:txBody>
    </xdr:sp>
    <xdr:clientData/>
  </xdr:twoCellAnchor>
  <xdr:twoCellAnchor>
    <xdr:from>
      <xdr:col>15</xdr:col>
      <xdr:colOff>28574</xdr:colOff>
      <xdr:row>768</xdr:row>
      <xdr:rowOff>205853</xdr:rowOff>
    </xdr:from>
    <xdr:to>
      <xdr:col>41</xdr:col>
      <xdr:colOff>186266</xdr:colOff>
      <xdr:row>777</xdr:row>
      <xdr:rowOff>110066</xdr:rowOff>
    </xdr:to>
    <xdr:sp macro="" textlink="">
      <xdr:nvSpPr>
        <xdr:cNvPr id="52" name="大かっこ 51"/>
        <xdr:cNvSpPr/>
      </xdr:nvSpPr>
      <xdr:spPr bwMode="auto">
        <a:xfrm>
          <a:off x="2822574" y="55501653"/>
          <a:ext cx="5000625" cy="844013"/>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15112</xdr:colOff>
      <xdr:row>764</xdr:row>
      <xdr:rowOff>263497</xdr:rowOff>
    </xdr:from>
    <xdr:to>
      <xdr:col>28</xdr:col>
      <xdr:colOff>15112</xdr:colOff>
      <xdr:row>766</xdr:row>
      <xdr:rowOff>140434</xdr:rowOff>
    </xdr:to>
    <xdr:cxnSp macro="">
      <xdr:nvCxnSpPr>
        <xdr:cNvPr id="53" name="直線矢印コネクタ 52"/>
        <xdr:cNvCxnSpPr/>
      </xdr:nvCxnSpPr>
      <xdr:spPr bwMode="auto">
        <a:xfrm rot="5400000">
          <a:off x="5117273" y="56517576"/>
          <a:ext cx="40271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180644</xdr:colOff>
      <xdr:row>757</xdr:row>
      <xdr:rowOff>24325</xdr:rowOff>
    </xdr:from>
    <xdr:to>
      <xdr:col>35</xdr:col>
      <xdr:colOff>161922</xdr:colOff>
      <xdr:row>759</xdr:row>
      <xdr:rowOff>57155</xdr:rowOff>
    </xdr:to>
    <xdr:grpSp>
      <xdr:nvGrpSpPr>
        <xdr:cNvPr id="54" name="グループ化 53"/>
        <xdr:cNvGrpSpPr/>
      </xdr:nvGrpSpPr>
      <xdr:grpSpPr>
        <a:xfrm>
          <a:off x="4244644" y="50798925"/>
          <a:ext cx="3029278" cy="1379030"/>
          <a:chOff x="4434037" y="48409804"/>
          <a:chExt cx="2918162" cy="1605644"/>
        </a:xfrm>
      </xdr:grpSpPr>
      <xdr:sp macro="" textlink="">
        <xdr:nvSpPr>
          <xdr:cNvPr id="55" name="大かっこ 54"/>
          <xdr:cNvSpPr/>
        </xdr:nvSpPr>
        <xdr:spPr bwMode="auto">
          <a:xfrm>
            <a:off x="4464882" y="48574733"/>
            <a:ext cx="2849936" cy="1334188"/>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56" name="正方形/長方形 55"/>
          <xdr:cNvSpPr/>
        </xdr:nvSpPr>
        <xdr:spPr bwMode="auto">
          <a:xfrm>
            <a:off x="4434037" y="48409804"/>
            <a:ext cx="2918162" cy="160564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先の大戦における戦没者の遺族及び留守家族等に対し、戦争による悲劇を永く歴史にとどめ平和を祈念するとともに、その遺族等の福祉の向上を図る。</a:t>
            </a:r>
          </a:p>
        </xdr:txBody>
      </xdr:sp>
    </xdr:grpSp>
    <xdr:clientData/>
  </xdr:twoCellAnchor>
  <xdr:twoCellAnchor>
    <xdr:from>
      <xdr:col>15</xdr:col>
      <xdr:colOff>109007</xdr:colOff>
      <xdr:row>763</xdr:row>
      <xdr:rowOff>31747</xdr:rowOff>
    </xdr:from>
    <xdr:to>
      <xdr:col>41</xdr:col>
      <xdr:colOff>152399</xdr:colOff>
      <xdr:row>765</xdr:row>
      <xdr:rowOff>33865</xdr:rowOff>
    </xdr:to>
    <xdr:sp macro="" textlink="">
      <xdr:nvSpPr>
        <xdr:cNvPr id="57" name="正方形/長方形 56"/>
        <xdr:cNvSpPr/>
      </xdr:nvSpPr>
      <xdr:spPr bwMode="auto">
        <a:xfrm>
          <a:off x="2903007" y="53761214"/>
          <a:ext cx="4886325" cy="6286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対馬丸事件を後世代に伝え、対馬丸遭難学童への哀悼と平和を祈念し、対馬丸戦没者遺族等の福祉の増進を図る。</a:t>
          </a:r>
        </a:p>
      </xdr:txBody>
    </xdr:sp>
    <xdr:clientData/>
  </xdr:twoCellAnchor>
  <xdr:twoCellAnchor>
    <xdr:from>
      <xdr:col>15</xdr:col>
      <xdr:colOff>83343</xdr:colOff>
      <xdr:row>768</xdr:row>
      <xdr:rowOff>202407</xdr:rowOff>
    </xdr:from>
    <xdr:to>
      <xdr:col>42</xdr:col>
      <xdr:colOff>56846</xdr:colOff>
      <xdr:row>777</xdr:row>
      <xdr:rowOff>186267</xdr:rowOff>
    </xdr:to>
    <xdr:sp macro="" textlink="">
      <xdr:nvSpPr>
        <xdr:cNvPr id="58" name="正方形/長方形 57"/>
        <xdr:cNvSpPr/>
      </xdr:nvSpPr>
      <xdr:spPr bwMode="auto">
        <a:xfrm>
          <a:off x="2877343" y="55498207"/>
          <a:ext cx="5002703" cy="92366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対馬丸事件を後世代に伝え、対馬丸遭難学童への追悼と平和を祈念し、対馬丸戦没者遺族等の福祉の増進を図るため、対馬丸記念館において、メンタルヘルス相談、生活相談、その他生活上の各種相談及び地域に密着した各種相談講習会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1" zoomScale="75" zoomScaleNormal="75" zoomScaleSheetLayoutView="75" zoomScalePageLayoutView="85" workbookViewId="0">
      <selection activeCell="BE740" sqref="BE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717</v>
      </c>
      <c r="AT2" s="945"/>
      <c r="AU2" s="945"/>
      <c r="AV2" s="52" t="str">
        <f>IF(AW2="", "", "-")</f>
        <v/>
      </c>
      <c r="AW2" s="916"/>
      <c r="AX2" s="916"/>
    </row>
    <row r="3" spans="1:50" ht="21" customHeight="1" thickBot="1" x14ac:dyDescent="0.2">
      <c r="A3" s="870" t="s">
        <v>539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719</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174</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567</v>
      </c>
      <c r="AF5" s="702"/>
      <c r="AG5" s="702"/>
      <c r="AH5" s="702"/>
      <c r="AI5" s="702"/>
      <c r="AJ5" s="702"/>
      <c r="AK5" s="702"/>
      <c r="AL5" s="702"/>
      <c r="AM5" s="702"/>
      <c r="AN5" s="702"/>
      <c r="AO5" s="702"/>
      <c r="AP5" s="703"/>
      <c r="AQ5" s="704" t="s">
        <v>568</v>
      </c>
      <c r="AR5" s="705"/>
      <c r="AS5" s="705"/>
      <c r="AT5" s="705"/>
      <c r="AU5" s="705"/>
      <c r="AV5" s="705"/>
      <c r="AW5" s="705"/>
      <c r="AX5" s="706"/>
    </row>
    <row r="6" spans="1:50"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79.150000000000006"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7" t="s">
        <v>511</v>
      </c>
      <c r="Z7" s="446"/>
      <c r="AA7" s="446"/>
      <c r="AB7" s="446"/>
      <c r="AC7" s="446"/>
      <c r="AD7" s="928"/>
      <c r="AE7" s="917" t="s">
        <v>715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8" t="s">
        <v>378</v>
      </c>
      <c r="B8" s="499"/>
      <c r="C8" s="499"/>
      <c r="D8" s="499"/>
      <c r="E8" s="499"/>
      <c r="F8" s="500"/>
      <c r="G8" s="946" t="str">
        <f>入力規則等!A28</f>
        <v>-</v>
      </c>
      <c r="H8" s="723"/>
      <c r="I8" s="723"/>
      <c r="J8" s="723"/>
      <c r="K8" s="723"/>
      <c r="L8" s="723"/>
      <c r="M8" s="723"/>
      <c r="N8" s="723"/>
      <c r="O8" s="723"/>
      <c r="P8" s="723"/>
      <c r="Q8" s="723"/>
      <c r="R8" s="723"/>
      <c r="S8" s="723"/>
      <c r="T8" s="723"/>
      <c r="U8" s="723"/>
      <c r="V8" s="723"/>
      <c r="W8" s="723"/>
      <c r="X8" s="947"/>
      <c r="Y8" s="849" t="s">
        <v>379</v>
      </c>
      <c r="Z8" s="850"/>
      <c r="AA8" s="850"/>
      <c r="AB8" s="850"/>
      <c r="AC8" s="850"/>
      <c r="AD8" s="851"/>
      <c r="AE8" s="722" t="str">
        <f>入力規則等!K13</f>
        <v>恩給関係</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x14ac:dyDescent="0.15">
      <c r="A11" s="663" t="s">
        <v>5</v>
      </c>
      <c r="B11" s="664"/>
      <c r="C11" s="664"/>
      <c r="D11" s="664"/>
      <c r="E11" s="664"/>
      <c r="F11" s="66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8" t="s">
        <v>530</v>
      </c>
      <c r="Q12" s="419"/>
      <c r="R12" s="419"/>
      <c r="S12" s="419"/>
      <c r="T12" s="419"/>
      <c r="U12" s="419"/>
      <c r="V12" s="420"/>
      <c r="W12" s="418" t="s">
        <v>527</v>
      </c>
      <c r="X12" s="419"/>
      <c r="Y12" s="419"/>
      <c r="Z12" s="419"/>
      <c r="AA12" s="419"/>
      <c r="AB12" s="419"/>
      <c r="AC12" s="420"/>
      <c r="AD12" s="418" t="s">
        <v>522</v>
      </c>
      <c r="AE12" s="419"/>
      <c r="AF12" s="419"/>
      <c r="AG12" s="419"/>
      <c r="AH12" s="419"/>
      <c r="AI12" s="419"/>
      <c r="AJ12" s="420"/>
      <c r="AK12" s="418" t="s">
        <v>515</v>
      </c>
      <c r="AL12" s="419"/>
      <c r="AM12" s="419"/>
      <c r="AN12" s="419"/>
      <c r="AO12" s="419"/>
      <c r="AP12" s="419"/>
      <c r="AQ12" s="420"/>
      <c r="AR12" s="418" t="s">
        <v>513</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465</v>
      </c>
      <c r="Q13" s="661"/>
      <c r="R13" s="661"/>
      <c r="S13" s="661"/>
      <c r="T13" s="661"/>
      <c r="U13" s="661"/>
      <c r="V13" s="662"/>
      <c r="W13" s="660">
        <v>753</v>
      </c>
      <c r="X13" s="661"/>
      <c r="Y13" s="661"/>
      <c r="Z13" s="661"/>
      <c r="AA13" s="661"/>
      <c r="AB13" s="661"/>
      <c r="AC13" s="662"/>
      <c r="AD13" s="660">
        <v>478</v>
      </c>
      <c r="AE13" s="661"/>
      <c r="AF13" s="661"/>
      <c r="AG13" s="661"/>
      <c r="AH13" s="661"/>
      <c r="AI13" s="661"/>
      <c r="AJ13" s="662"/>
      <c r="AK13" s="660">
        <v>490</v>
      </c>
      <c r="AL13" s="661"/>
      <c r="AM13" s="661"/>
      <c r="AN13" s="661"/>
      <c r="AO13" s="661"/>
      <c r="AP13" s="661"/>
      <c r="AQ13" s="662"/>
      <c r="AR13" s="924"/>
      <c r="AS13" s="925"/>
      <c r="AT13" s="925"/>
      <c r="AU13" s="925"/>
      <c r="AV13" s="925"/>
      <c r="AW13" s="925"/>
      <c r="AX13" s="926"/>
    </row>
    <row r="14" spans="1:50" ht="21" customHeight="1" x14ac:dyDescent="0.15">
      <c r="A14" s="617"/>
      <c r="B14" s="618"/>
      <c r="C14" s="618"/>
      <c r="D14" s="618"/>
      <c r="E14" s="618"/>
      <c r="F14" s="619"/>
      <c r="G14" s="728"/>
      <c r="H14" s="729"/>
      <c r="I14" s="714" t="s">
        <v>8</v>
      </c>
      <c r="J14" s="765"/>
      <c r="K14" s="765"/>
      <c r="L14" s="765"/>
      <c r="M14" s="765"/>
      <c r="N14" s="765"/>
      <c r="O14" s="766"/>
      <c r="P14" s="660" t="s">
        <v>573</v>
      </c>
      <c r="Q14" s="661"/>
      <c r="R14" s="661"/>
      <c r="S14" s="661"/>
      <c r="T14" s="661"/>
      <c r="U14" s="661"/>
      <c r="V14" s="662"/>
      <c r="W14" s="660" t="s">
        <v>573</v>
      </c>
      <c r="X14" s="661"/>
      <c r="Y14" s="661"/>
      <c r="Z14" s="661"/>
      <c r="AA14" s="661"/>
      <c r="AB14" s="661"/>
      <c r="AC14" s="662"/>
      <c r="AD14" s="660" t="s">
        <v>573</v>
      </c>
      <c r="AE14" s="661"/>
      <c r="AF14" s="661"/>
      <c r="AG14" s="661"/>
      <c r="AH14" s="661"/>
      <c r="AI14" s="661"/>
      <c r="AJ14" s="662"/>
      <c r="AK14" s="660" t="s">
        <v>573</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573</v>
      </c>
      <c r="Q15" s="661"/>
      <c r="R15" s="661"/>
      <c r="S15" s="661"/>
      <c r="T15" s="661"/>
      <c r="U15" s="661"/>
      <c r="V15" s="662"/>
      <c r="W15" s="660" t="s">
        <v>575</v>
      </c>
      <c r="X15" s="661"/>
      <c r="Y15" s="661"/>
      <c r="Z15" s="661"/>
      <c r="AA15" s="661"/>
      <c r="AB15" s="661"/>
      <c r="AC15" s="662"/>
      <c r="AD15" s="660" t="s">
        <v>576</v>
      </c>
      <c r="AE15" s="661"/>
      <c r="AF15" s="661"/>
      <c r="AG15" s="661"/>
      <c r="AH15" s="661"/>
      <c r="AI15" s="661"/>
      <c r="AJ15" s="662"/>
      <c r="AK15" s="660" t="s">
        <v>578</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573</v>
      </c>
      <c r="Q16" s="661"/>
      <c r="R16" s="661"/>
      <c r="S16" s="661"/>
      <c r="T16" s="661"/>
      <c r="U16" s="661"/>
      <c r="V16" s="662"/>
      <c r="W16" s="660" t="s">
        <v>573</v>
      </c>
      <c r="X16" s="661"/>
      <c r="Y16" s="661"/>
      <c r="Z16" s="661"/>
      <c r="AA16" s="661"/>
      <c r="AB16" s="661"/>
      <c r="AC16" s="662"/>
      <c r="AD16" s="660" t="s">
        <v>577</v>
      </c>
      <c r="AE16" s="661"/>
      <c r="AF16" s="661"/>
      <c r="AG16" s="661"/>
      <c r="AH16" s="661"/>
      <c r="AI16" s="661"/>
      <c r="AJ16" s="662"/>
      <c r="AK16" s="660" t="s">
        <v>573</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574</v>
      </c>
      <c r="Q17" s="661"/>
      <c r="R17" s="661"/>
      <c r="S17" s="661"/>
      <c r="T17" s="661"/>
      <c r="U17" s="661"/>
      <c r="V17" s="662"/>
      <c r="W17" s="660" t="s">
        <v>575</v>
      </c>
      <c r="X17" s="661"/>
      <c r="Y17" s="661"/>
      <c r="Z17" s="661"/>
      <c r="AA17" s="661"/>
      <c r="AB17" s="661"/>
      <c r="AC17" s="662"/>
      <c r="AD17" s="660" t="s">
        <v>573</v>
      </c>
      <c r="AE17" s="661"/>
      <c r="AF17" s="661"/>
      <c r="AG17" s="661"/>
      <c r="AH17" s="661"/>
      <c r="AI17" s="661"/>
      <c r="AJ17" s="662"/>
      <c r="AK17" s="660" t="s">
        <v>579</v>
      </c>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0"/>
      <c r="H18" s="731"/>
      <c r="I18" s="719" t="s">
        <v>20</v>
      </c>
      <c r="J18" s="720"/>
      <c r="K18" s="720"/>
      <c r="L18" s="720"/>
      <c r="M18" s="720"/>
      <c r="N18" s="720"/>
      <c r="O18" s="721"/>
      <c r="P18" s="881">
        <f>SUM(P13:V17)</f>
        <v>465</v>
      </c>
      <c r="Q18" s="882"/>
      <c r="R18" s="882"/>
      <c r="S18" s="882"/>
      <c r="T18" s="882"/>
      <c r="U18" s="882"/>
      <c r="V18" s="883"/>
      <c r="W18" s="881">
        <f>SUM(W13:AC17)</f>
        <v>753</v>
      </c>
      <c r="X18" s="882"/>
      <c r="Y18" s="882"/>
      <c r="Z18" s="882"/>
      <c r="AA18" s="882"/>
      <c r="AB18" s="882"/>
      <c r="AC18" s="883"/>
      <c r="AD18" s="881">
        <f>SUM(AD13:AJ17)</f>
        <v>478</v>
      </c>
      <c r="AE18" s="882"/>
      <c r="AF18" s="882"/>
      <c r="AG18" s="882"/>
      <c r="AH18" s="882"/>
      <c r="AI18" s="882"/>
      <c r="AJ18" s="883"/>
      <c r="AK18" s="881">
        <f>SUM(AK13:AQ17)</f>
        <v>490</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459</v>
      </c>
      <c r="Q19" s="661"/>
      <c r="R19" s="661"/>
      <c r="S19" s="661"/>
      <c r="T19" s="661"/>
      <c r="U19" s="661"/>
      <c r="V19" s="662"/>
      <c r="W19" s="660">
        <v>545</v>
      </c>
      <c r="X19" s="661"/>
      <c r="Y19" s="661"/>
      <c r="Z19" s="661"/>
      <c r="AA19" s="661"/>
      <c r="AB19" s="661"/>
      <c r="AC19" s="662"/>
      <c r="AD19" s="660">
        <v>476</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0.98709677419354835</v>
      </c>
      <c r="Q20" s="318"/>
      <c r="R20" s="318"/>
      <c r="S20" s="318"/>
      <c r="T20" s="318"/>
      <c r="U20" s="318"/>
      <c r="V20" s="318"/>
      <c r="W20" s="318">
        <f t="shared" ref="W20" si="0">IF(W18=0, "-", SUM(W19)/W18)</f>
        <v>0.72377158034528555</v>
      </c>
      <c r="X20" s="318"/>
      <c r="Y20" s="318"/>
      <c r="Z20" s="318"/>
      <c r="AA20" s="318"/>
      <c r="AB20" s="318"/>
      <c r="AC20" s="318"/>
      <c r="AD20" s="318">
        <f t="shared" ref="AD20" si="1">IF(AD18=0, "-", SUM(AD19)/AD18)</f>
        <v>0.99581589958159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1"/>
      <c r="G21" s="316" t="s">
        <v>475</v>
      </c>
      <c r="H21" s="317"/>
      <c r="I21" s="317"/>
      <c r="J21" s="317"/>
      <c r="K21" s="317"/>
      <c r="L21" s="317"/>
      <c r="M21" s="317"/>
      <c r="N21" s="317"/>
      <c r="O21" s="317"/>
      <c r="P21" s="318">
        <f>IF(P19=0, "-", SUM(P19)/SUM(P13,P14))</f>
        <v>0.98709677419354835</v>
      </c>
      <c r="Q21" s="318"/>
      <c r="R21" s="318"/>
      <c r="S21" s="318"/>
      <c r="T21" s="318"/>
      <c r="U21" s="318"/>
      <c r="V21" s="318"/>
      <c r="W21" s="318">
        <f t="shared" ref="W21" si="2">IF(W19=0, "-", SUM(W19)/SUM(W13,W14))</f>
        <v>0.72377158034528555</v>
      </c>
      <c r="X21" s="318"/>
      <c r="Y21" s="318"/>
      <c r="Z21" s="318"/>
      <c r="AA21" s="318"/>
      <c r="AB21" s="318"/>
      <c r="AC21" s="318"/>
      <c r="AD21" s="318">
        <f t="shared" ref="AD21" si="3">IF(AD19=0, "-", SUM(AD19)/SUM(AD13,AD14))</f>
        <v>0.99581589958159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555</v>
      </c>
      <c r="B22" s="970"/>
      <c r="C22" s="970"/>
      <c r="D22" s="970"/>
      <c r="E22" s="970"/>
      <c r="F22" s="971"/>
      <c r="G22" s="956" t="s">
        <v>454</v>
      </c>
      <c r="H22" s="222"/>
      <c r="I22" s="222"/>
      <c r="J22" s="222"/>
      <c r="K22" s="222"/>
      <c r="L22" s="222"/>
      <c r="M22" s="222"/>
      <c r="N22" s="222"/>
      <c r="O22" s="223"/>
      <c r="P22" s="941" t="s">
        <v>516</v>
      </c>
      <c r="Q22" s="222"/>
      <c r="R22" s="222"/>
      <c r="S22" s="222"/>
      <c r="T22" s="222"/>
      <c r="U22" s="222"/>
      <c r="V22" s="223"/>
      <c r="W22" s="941" t="s">
        <v>512</v>
      </c>
      <c r="X22" s="222"/>
      <c r="Y22" s="222"/>
      <c r="Z22" s="222"/>
      <c r="AA22" s="222"/>
      <c r="AB22" s="222"/>
      <c r="AC22" s="223"/>
      <c r="AD22" s="941" t="s">
        <v>453</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580</v>
      </c>
      <c r="H23" s="958"/>
      <c r="I23" s="958"/>
      <c r="J23" s="958"/>
      <c r="K23" s="958"/>
      <c r="L23" s="958"/>
      <c r="M23" s="958"/>
      <c r="N23" s="958"/>
      <c r="O23" s="959"/>
      <c r="P23" s="924">
        <v>480</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722</v>
      </c>
      <c r="H24" s="961"/>
      <c r="I24" s="961"/>
      <c r="J24" s="961"/>
      <c r="K24" s="961"/>
      <c r="L24" s="961"/>
      <c r="M24" s="961"/>
      <c r="N24" s="961"/>
      <c r="O24" s="962"/>
      <c r="P24" s="660">
        <v>5</v>
      </c>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581</v>
      </c>
      <c r="H25" s="961"/>
      <c r="I25" s="961"/>
      <c r="J25" s="961"/>
      <c r="K25" s="961"/>
      <c r="L25" s="961"/>
      <c r="M25" s="961"/>
      <c r="N25" s="961"/>
      <c r="O25" s="962"/>
      <c r="P25" s="660">
        <v>5</v>
      </c>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582</v>
      </c>
      <c r="H26" s="961"/>
      <c r="I26" s="961"/>
      <c r="J26" s="961"/>
      <c r="K26" s="961"/>
      <c r="L26" s="961"/>
      <c r="M26" s="961"/>
      <c r="N26" s="961"/>
      <c r="O26" s="962"/>
      <c r="P26" s="660">
        <v>0.2</v>
      </c>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583</v>
      </c>
      <c r="H27" s="961"/>
      <c r="I27" s="961"/>
      <c r="J27" s="961"/>
      <c r="K27" s="961"/>
      <c r="L27" s="961"/>
      <c r="M27" s="961"/>
      <c r="N27" s="961"/>
      <c r="O27" s="962"/>
      <c r="P27" s="660">
        <v>0.1</v>
      </c>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458</v>
      </c>
      <c r="H28" s="964"/>
      <c r="I28" s="964"/>
      <c r="J28" s="964"/>
      <c r="K28" s="964"/>
      <c r="L28" s="964"/>
      <c r="M28" s="964"/>
      <c r="N28" s="964"/>
      <c r="O28" s="965"/>
      <c r="P28" s="881">
        <f>P29-SUM(P23:P27)</f>
        <v>-0.30000000000001137</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455</v>
      </c>
      <c r="H29" s="967"/>
      <c r="I29" s="967"/>
      <c r="J29" s="967"/>
      <c r="K29" s="967"/>
      <c r="L29" s="967"/>
      <c r="M29" s="967"/>
      <c r="N29" s="967"/>
      <c r="O29" s="968"/>
      <c r="P29" s="660">
        <f>AK13</f>
        <v>490</v>
      </c>
      <c r="Q29" s="661"/>
      <c r="R29" s="661"/>
      <c r="S29" s="661"/>
      <c r="T29" s="661"/>
      <c r="U29" s="661"/>
      <c r="V29" s="662"/>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4" t="s">
        <v>470</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531</v>
      </c>
      <c r="AF30" s="862"/>
      <c r="AG30" s="862"/>
      <c r="AH30" s="863"/>
      <c r="AI30" s="861" t="s">
        <v>528</v>
      </c>
      <c r="AJ30" s="862"/>
      <c r="AK30" s="862"/>
      <c r="AL30" s="863"/>
      <c r="AM30" s="920" t="s">
        <v>523</v>
      </c>
      <c r="AN30" s="920"/>
      <c r="AO30" s="920"/>
      <c r="AP30" s="861"/>
      <c r="AQ30" s="770" t="s">
        <v>354</v>
      </c>
      <c r="AR30" s="771"/>
      <c r="AS30" s="771"/>
      <c r="AT30" s="772"/>
      <c r="AU30" s="777" t="s">
        <v>253</v>
      </c>
      <c r="AV30" s="777"/>
      <c r="AW30" s="777"/>
      <c r="AX30" s="921"/>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573</v>
      </c>
      <c r="AR31" s="200"/>
      <c r="AS31" s="133" t="s">
        <v>355</v>
      </c>
      <c r="AT31" s="134"/>
      <c r="AU31" s="199">
        <v>31</v>
      </c>
      <c r="AV31" s="199"/>
      <c r="AW31" s="401" t="s">
        <v>300</v>
      </c>
      <c r="AX31" s="402"/>
    </row>
    <row r="32" spans="1:50" ht="23.25" customHeight="1" x14ac:dyDescent="0.15">
      <c r="A32" s="406"/>
      <c r="B32" s="404"/>
      <c r="C32" s="404"/>
      <c r="D32" s="404"/>
      <c r="E32" s="404"/>
      <c r="F32" s="405"/>
      <c r="G32" s="567" t="s">
        <v>585</v>
      </c>
      <c r="H32" s="568"/>
      <c r="I32" s="568"/>
      <c r="J32" s="568"/>
      <c r="K32" s="568"/>
      <c r="L32" s="568"/>
      <c r="M32" s="568"/>
      <c r="N32" s="568"/>
      <c r="O32" s="569"/>
      <c r="P32" s="105" t="s">
        <v>584</v>
      </c>
      <c r="Q32" s="105"/>
      <c r="R32" s="105"/>
      <c r="S32" s="105"/>
      <c r="T32" s="105"/>
      <c r="U32" s="105"/>
      <c r="V32" s="105"/>
      <c r="W32" s="105"/>
      <c r="X32" s="106"/>
      <c r="Y32" s="474" t="s">
        <v>12</v>
      </c>
      <c r="Z32" s="534"/>
      <c r="AA32" s="535"/>
      <c r="AB32" s="464" t="s">
        <v>586</v>
      </c>
      <c r="AC32" s="464"/>
      <c r="AD32" s="464"/>
      <c r="AE32" s="218">
        <v>598</v>
      </c>
      <c r="AF32" s="219"/>
      <c r="AG32" s="219"/>
      <c r="AH32" s="219"/>
      <c r="AI32" s="218">
        <v>747</v>
      </c>
      <c r="AJ32" s="219"/>
      <c r="AK32" s="219"/>
      <c r="AL32" s="219"/>
      <c r="AM32" s="218">
        <v>517</v>
      </c>
      <c r="AN32" s="219"/>
      <c r="AO32" s="219"/>
      <c r="AP32" s="219"/>
      <c r="AQ32" s="340" t="s">
        <v>587</v>
      </c>
      <c r="AR32" s="207"/>
      <c r="AS32" s="207"/>
      <c r="AT32" s="341"/>
      <c r="AU32" s="219" t="s">
        <v>573</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586</v>
      </c>
      <c r="AC33" s="526"/>
      <c r="AD33" s="526"/>
      <c r="AE33" s="218">
        <v>567</v>
      </c>
      <c r="AF33" s="219"/>
      <c r="AG33" s="219"/>
      <c r="AH33" s="219"/>
      <c r="AI33" s="218">
        <v>598</v>
      </c>
      <c r="AJ33" s="219"/>
      <c r="AK33" s="219"/>
      <c r="AL33" s="219"/>
      <c r="AM33" s="218">
        <v>747</v>
      </c>
      <c r="AN33" s="219"/>
      <c r="AO33" s="219"/>
      <c r="AP33" s="219"/>
      <c r="AQ33" s="340" t="s">
        <v>573</v>
      </c>
      <c r="AR33" s="207"/>
      <c r="AS33" s="207"/>
      <c r="AT33" s="341"/>
      <c r="AU33" s="219">
        <f>AM32</f>
        <v>517</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105.5</v>
      </c>
      <c r="AF34" s="219"/>
      <c r="AG34" s="219"/>
      <c r="AH34" s="219"/>
      <c r="AI34" s="218">
        <v>124.9</v>
      </c>
      <c r="AJ34" s="219"/>
      <c r="AK34" s="219"/>
      <c r="AL34" s="219"/>
      <c r="AM34" s="218">
        <v>69.2</v>
      </c>
      <c r="AN34" s="219"/>
      <c r="AO34" s="219"/>
      <c r="AP34" s="219"/>
      <c r="AQ34" s="340" t="s">
        <v>570</v>
      </c>
      <c r="AR34" s="207"/>
      <c r="AS34" s="207"/>
      <c r="AT34" s="341"/>
      <c r="AU34" s="219" t="s">
        <v>573</v>
      </c>
      <c r="AV34" s="219"/>
      <c r="AW34" s="219"/>
      <c r="AX34" s="221"/>
    </row>
    <row r="35" spans="1:50" ht="23.25" customHeight="1" x14ac:dyDescent="0.15">
      <c r="A35" s="226" t="s">
        <v>501</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470</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4" t="s">
        <v>253</v>
      </c>
      <c r="AV37" s="414"/>
      <c r="AW37" s="414"/>
      <c r="AX37" s="915"/>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t="s">
        <v>592</v>
      </c>
      <c r="AR38" s="200"/>
      <c r="AS38" s="133" t="s">
        <v>355</v>
      </c>
      <c r="AT38" s="134"/>
      <c r="AU38" s="199">
        <v>31</v>
      </c>
      <c r="AV38" s="199"/>
      <c r="AW38" s="401" t="s">
        <v>300</v>
      </c>
      <c r="AX38" s="402"/>
    </row>
    <row r="39" spans="1:50" ht="23.25" customHeight="1" x14ac:dyDescent="0.15">
      <c r="A39" s="406"/>
      <c r="B39" s="404"/>
      <c r="C39" s="404"/>
      <c r="D39" s="404"/>
      <c r="E39" s="404"/>
      <c r="F39" s="405"/>
      <c r="G39" s="567" t="s">
        <v>589</v>
      </c>
      <c r="H39" s="568"/>
      <c r="I39" s="568"/>
      <c r="J39" s="568"/>
      <c r="K39" s="568"/>
      <c r="L39" s="568"/>
      <c r="M39" s="568"/>
      <c r="N39" s="568"/>
      <c r="O39" s="569"/>
      <c r="P39" s="105" t="s">
        <v>590</v>
      </c>
      <c r="Q39" s="105"/>
      <c r="R39" s="105"/>
      <c r="S39" s="105"/>
      <c r="T39" s="105"/>
      <c r="U39" s="105"/>
      <c r="V39" s="105"/>
      <c r="W39" s="105"/>
      <c r="X39" s="106"/>
      <c r="Y39" s="474" t="s">
        <v>12</v>
      </c>
      <c r="Z39" s="534"/>
      <c r="AA39" s="535"/>
      <c r="AB39" s="464" t="s">
        <v>591</v>
      </c>
      <c r="AC39" s="464"/>
      <c r="AD39" s="464"/>
      <c r="AE39" s="218">
        <v>211</v>
      </c>
      <c r="AF39" s="219"/>
      <c r="AG39" s="219"/>
      <c r="AH39" s="219"/>
      <c r="AI39" s="218">
        <v>199</v>
      </c>
      <c r="AJ39" s="219"/>
      <c r="AK39" s="219"/>
      <c r="AL39" s="219"/>
      <c r="AM39" s="218">
        <v>192</v>
      </c>
      <c r="AN39" s="219"/>
      <c r="AO39" s="219"/>
      <c r="AP39" s="219"/>
      <c r="AQ39" s="340" t="s">
        <v>573</v>
      </c>
      <c r="AR39" s="207"/>
      <c r="AS39" s="207"/>
      <c r="AT39" s="341"/>
      <c r="AU39" s="219" t="s">
        <v>592</v>
      </c>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591</v>
      </c>
      <c r="AC40" s="526"/>
      <c r="AD40" s="526"/>
      <c r="AE40" s="218">
        <v>242</v>
      </c>
      <c r="AF40" s="219"/>
      <c r="AG40" s="219"/>
      <c r="AH40" s="219"/>
      <c r="AI40" s="218">
        <v>211</v>
      </c>
      <c r="AJ40" s="219"/>
      <c r="AK40" s="219"/>
      <c r="AL40" s="219"/>
      <c r="AM40" s="218">
        <v>199</v>
      </c>
      <c r="AN40" s="219"/>
      <c r="AO40" s="219"/>
      <c r="AP40" s="219"/>
      <c r="AQ40" s="340" t="s">
        <v>593</v>
      </c>
      <c r="AR40" s="207"/>
      <c r="AS40" s="207"/>
      <c r="AT40" s="341"/>
      <c r="AU40" s="219">
        <f>AM39</f>
        <v>192</v>
      </c>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v>87.2</v>
      </c>
      <c r="AF41" s="219"/>
      <c r="AG41" s="219"/>
      <c r="AH41" s="219"/>
      <c r="AI41" s="218">
        <v>94.3</v>
      </c>
      <c r="AJ41" s="219"/>
      <c r="AK41" s="219"/>
      <c r="AL41" s="219"/>
      <c r="AM41" s="218">
        <v>96.5</v>
      </c>
      <c r="AN41" s="219"/>
      <c r="AO41" s="219"/>
      <c r="AP41" s="219"/>
      <c r="AQ41" s="340" t="s">
        <v>594</v>
      </c>
      <c r="AR41" s="207"/>
      <c r="AS41" s="207"/>
      <c r="AT41" s="341"/>
      <c r="AU41" s="219" t="s">
        <v>573</v>
      </c>
      <c r="AV41" s="219"/>
      <c r="AW41" s="219"/>
      <c r="AX41" s="221"/>
    </row>
    <row r="42" spans="1:50" ht="23.25" customHeight="1" x14ac:dyDescent="0.15">
      <c r="A42" s="226" t="s">
        <v>501</v>
      </c>
      <c r="B42" s="227"/>
      <c r="C42" s="227"/>
      <c r="D42" s="227"/>
      <c r="E42" s="227"/>
      <c r="F42" s="228"/>
      <c r="G42" s="232" t="s">
        <v>595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470</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4" t="s">
        <v>253</v>
      </c>
      <c r="AV44" s="414"/>
      <c r="AW44" s="414"/>
      <c r="AX44" s="915"/>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470</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9" t="s">
        <v>253</v>
      </c>
      <c r="AV51" s="929"/>
      <c r="AW51" s="929"/>
      <c r="AX51" s="93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470</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9" t="s">
        <v>253</v>
      </c>
      <c r="AV58" s="929"/>
      <c r="AW58" s="929"/>
      <c r="AX58" s="93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471</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466</v>
      </c>
      <c r="X65" s="491"/>
      <c r="Y65" s="494"/>
      <c r="Z65" s="494"/>
      <c r="AA65" s="495"/>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476</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471</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504</v>
      </c>
      <c r="B78" s="336"/>
      <c r="C78" s="336"/>
      <c r="D78" s="336"/>
      <c r="E78" s="333" t="s">
        <v>448</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465</v>
      </c>
      <c r="AP79" s="279"/>
      <c r="AQ79" s="279"/>
      <c r="AR79" s="81" t="s">
        <v>463</v>
      </c>
      <c r="AS79" s="278"/>
      <c r="AT79" s="279"/>
      <c r="AU79" s="279"/>
      <c r="AV79" s="279"/>
      <c r="AW79" s="279"/>
      <c r="AX79" s="952"/>
    </row>
    <row r="80" spans="1:50" ht="18.75" hidden="1" customHeight="1" x14ac:dyDescent="0.15">
      <c r="A80" s="867" t="s">
        <v>266</v>
      </c>
      <c r="B80" s="527" t="s">
        <v>462</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hidden="1" customHeight="1" x14ac:dyDescent="0.15">
      <c r="A100" s="504" t="s">
        <v>472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531</v>
      </c>
      <c r="AF100" s="543"/>
      <c r="AG100" s="543"/>
      <c r="AH100" s="544"/>
      <c r="AI100" s="542" t="s">
        <v>528</v>
      </c>
      <c r="AJ100" s="543"/>
      <c r="AK100" s="543"/>
      <c r="AL100" s="544"/>
      <c r="AM100" s="542" t="s">
        <v>524</v>
      </c>
      <c r="AN100" s="543"/>
      <c r="AO100" s="543"/>
      <c r="AP100" s="544"/>
      <c r="AQ100" s="320" t="s">
        <v>517</v>
      </c>
      <c r="AR100" s="321"/>
      <c r="AS100" s="321"/>
      <c r="AT100" s="322"/>
      <c r="AU100" s="320" t="s">
        <v>514</v>
      </c>
      <c r="AV100" s="321"/>
      <c r="AW100" s="321"/>
      <c r="AX100" s="323"/>
    </row>
    <row r="101" spans="1:60" ht="23.25" hidden="1" customHeight="1" x14ac:dyDescent="0.15">
      <c r="A101" s="425"/>
      <c r="B101" s="426"/>
      <c r="C101" s="426"/>
      <c r="D101" s="426"/>
      <c r="E101" s="426"/>
      <c r="F101" s="427"/>
      <c r="G101" s="105"/>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c r="AC101" s="464"/>
      <c r="AD101" s="464"/>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c r="AC102" s="464"/>
      <c r="AD102" s="464"/>
      <c r="AE102" s="421"/>
      <c r="AF102" s="421"/>
      <c r="AG102" s="421"/>
      <c r="AH102" s="421"/>
      <c r="AI102" s="421"/>
      <c r="AJ102" s="421"/>
      <c r="AK102" s="421"/>
      <c r="AL102" s="421"/>
      <c r="AM102" s="421"/>
      <c r="AN102" s="421"/>
      <c r="AO102" s="421"/>
      <c r="AP102" s="421"/>
      <c r="AQ102" s="273"/>
      <c r="AR102" s="274"/>
      <c r="AS102" s="274"/>
      <c r="AT102" s="319"/>
      <c r="AU102" s="273"/>
      <c r="AV102" s="274"/>
      <c r="AW102" s="274"/>
      <c r="AX102" s="319"/>
    </row>
    <row r="103" spans="1:60" ht="31.5" hidden="1" customHeight="1" x14ac:dyDescent="0.15">
      <c r="A103" s="422" t="s">
        <v>472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531</v>
      </c>
      <c r="AF103" s="419"/>
      <c r="AG103" s="419"/>
      <c r="AH103" s="420"/>
      <c r="AI103" s="418" t="s">
        <v>528</v>
      </c>
      <c r="AJ103" s="419"/>
      <c r="AK103" s="419"/>
      <c r="AL103" s="420"/>
      <c r="AM103" s="418" t="s">
        <v>524</v>
      </c>
      <c r="AN103" s="419"/>
      <c r="AO103" s="419"/>
      <c r="AP103" s="420"/>
      <c r="AQ103" s="284" t="s">
        <v>517</v>
      </c>
      <c r="AR103" s="285"/>
      <c r="AS103" s="285"/>
      <c r="AT103" s="324"/>
      <c r="AU103" s="284" t="s">
        <v>514</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customHeight="1" x14ac:dyDescent="0.15">
      <c r="A106" s="422" t="s">
        <v>472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531</v>
      </c>
      <c r="AF106" s="419"/>
      <c r="AG106" s="419"/>
      <c r="AH106" s="420"/>
      <c r="AI106" s="418" t="s">
        <v>528</v>
      </c>
      <c r="AJ106" s="419"/>
      <c r="AK106" s="419"/>
      <c r="AL106" s="420"/>
      <c r="AM106" s="418" t="s">
        <v>523</v>
      </c>
      <c r="AN106" s="419"/>
      <c r="AO106" s="419"/>
      <c r="AP106" s="420"/>
      <c r="AQ106" s="284" t="s">
        <v>517</v>
      </c>
      <c r="AR106" s="285"/>
      <c r="AS106" s="285"/>
      <c r="AT106" s="324"/>
      <c r="AU106" s="284" t="s">
        <v>514</v>
      </c>
      <c r="AV106" s="285"/>
      <c r="AW106" s="285"/>
      <c r="AX106" s="286"/>
    </row>
    <row r="107" spans="1:60" ht="23.25" customHeight="1" x14ac:dyDescent="0.15">
      <c r="A107" s="425"/>
      <c r="B107" s="426"/>
      <c r="C107" s="426"/>
      <c r="D107" s="426"/>
      <c r="E107" s="426"/>
      <c r="F107" s="427"/>
      <c r="G107" s="105" t="s">
        <v>596</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597</v>
      </c>
      <c r="AC107" s="549"/>
      <c r="AD107" s="550"/>
      <c r="AE107" s="421">
        <v>30223</v>
      </c>
      <c r="AF107" s="421"/>
      <c r="AG107" s="421"/>
      <c r="AH107" s="421"/>
      <c r="AI107" s="421">
        <v>30246</v>
      </c>
      <c r="AJ107" s="421"/>
      <c r="AK107" s="421"/>
      <c r="AL107" s="421"/>
      <c r="AM107" s="421">
        <v>30131</v>
      </c>
      <c r="AN107" s="421"/>
      <c r="AO107" s="421"/>
      <c r="AP107" s="421"/>
      <c r="AQ107" s="218" t="s">
        <v>573</v>
      </c>
      <c r="AR107" s="219"/>
      <c r="AS107" s="219"/>
      <c r="AT107" s="220"/>
      <c r="AU107" s="218"/>
      <c r="AV107" s="219"/>
      <c r="AW107" s="219"/>
      <c r="AX107" s="220"/>
    </row>
    <row r="108" spans="1:60" ht="23.25"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597</v>
      </c>
      <c r="AC108" s="472"/>
      <c r="AD108" s="473"/>
      <c r="AE108" s="421">
        <v>31576</v>
      </c>
      <c r="AF108" s="421"/>
      <c r="AG108" s="421"/>
      <c r="AH108" s="421"/>
      <c r="AI108" s="421">
        <v>30223</v>
      </c>
      <c r="AJ108" s="421"/>
      <c r="AK108" s="421"/>
      <c r="AL108" s="421"/>
      <c r="AM108" s="421">
        <v>30246</v>
      </c>
      <c r="AN108" s="421"/>
      <c r="AO108" s="421"/>
      <c r="AP108" s="421"/>
      <c r="AQ108" s="218">
        <f>AM107</f>
        <v>30131</v>
      </c>
      <c r="AR108" s="219"/>
      <c r="AS108" s="219"/>
      <c r="AT108" s="220"/>
      <c r="AU108" s="273"/>
      <c r="AV108" s="274"/>
      <c r="AW108" s="274"/>
      <c r="AX108" s="319"/>
    </row>
    <row r="109" spans="1:60" ht="31.5" customHeight="1" x14ac:dyDescent="0.15">
      <c r="A109" s="422" t="s">
        <v>472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531</v>
      </c>
      <c r="AF109" s="419"/>
      <c r="AG109" s="419"/>
      <c r="AH109" s="420"/>
      <c r="AI109" s="418" t="s">
        <v>528</v>
      </c>
      <c r="AJ109" s="419"/>
      <c r="AK109" s="419"/>
      <c r="AL109" s="420"/>
      <c r="AM109" s="418" t="s">
        <v>524</v>
      </c>
      <c r="AN109" s="419"/>
      <c r="AO109" s="419"/>
      <c r="AP109" s="420"/>
      <c r="AQ109" s="284" t="s">
        <v>517</v>
      </c>
      <c r="AR109" s="285"/>
      <c r="AS109" s="285"/>
      <c r="AT109" s="324"/>
      <c r="AU109" s="284" t="s">
        <v>514</v>
      </c>
      <c r="AV109" s="285"/>
      <c r="AW109" s="285"/>
      <c r="AX109" s="286"/>
    </row>
    <row r="110" spans="1:60" ht="23.25" customHeight="1" x14ac:dyDescent="0.15">
      <c r="A110" s="425"/>
      <c r="B110" s="426"/>
      <c r="C110" s="426"/>
      <c r="D110" s="426"/>
      <c r="E110" s="426"/>
      <c r="F110" s="427"/>
      <c r="G110" s="105" t="s">
        <v>599</v>
      </c>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t="s">
        <v>597</v>
      </c>
      <c r="AC110" s="549"/>
      <c r="AD110" s="550"/>
      <c r="AE110" s="421">
        <v>2983</v>
      </c>
      <c r="AF110" s="421"/>
      <c r="AG110" s="421"/>
      <c r="AH110" s="421"/>
      <c r="AI110" s="421">
        <v>3167</v>
      </c>
      <c r="AJ110" s="421"/>
      <c r="AK110" s="421"/>
      <c r="AL110" s="421"/>
      <c r="AM110" s="421">
        <v>3407</v>
      </c>
      <c r="AN110" s="421"/>
      <c r="AO110" s="421"/>
      <c r="AP110" s="421"/>
      <c r="AQ110" s="218" t="s">
        <v>598</v>
      </c>
      <c r="AR110" s="219"/>
      <c r="AS110" s="219"/>
      <c r="AT110" s="220"/>
      <c r="AU110" s="218"/>
      <c r="AV110" s="219"/>
      <c r="AW110" s="219"/>
      <c r="AX110" s="220"/>
    </row>
    <row r="111" spans="1:60" ht="23.25"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t="s">
        <v>597</v>
      </c>
      <c r="AC111" s="472"/>
      <c r="AD111" s="473"/>
      <c r="AE111" s="421">
        <v>2812</v>
      </c>
      <c r="AF111" s="421"/>
      <c r="AG111" s="421"/>
      <c r="AH111" s="421"/>
      <c r="AI111" s="421">
        <v>2983</v>
      </c>
      <c r="AJ111" s="421"/>
      <c r="AK111" s="421"/>
      <c r="AL111" s="421"/>
      <c r="AM111" s="421">
        <v>3167</v>
      </c>
      <c r="AN111" s="421"/>
      <c r="AO111" s="421"/>
      <c r="AP111" s="421"/>
      <c r="AQ111" s="218">
        <f>AM110</f>
        <v>3407</v>
      </c>
      <c r="AR111" s="219"/>
      <c r="AS111" s="219"/>
      <c r="AT111" s="220"/>
      <c r="AU111" s="273"/>
      <c r="AV111" s="274"/>
      <c r="AW111" s="274"/>
      <c r="AX111" s="319"/>
    </row>
    <row r="112" spans="1:60" ht="31.5" hidden="1" customHeight="1" x14ac:dyDescent="0.15">
      <c r="A112" s="422" t="s">
        <v>472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531</v>
      </c>
      <c r="AF112" s="419"/>
      <c r="AG112" s="419"/>
      <c r="AH112" s="420"/>
      <c r="AI112" s="418" t="s">
        <v>528</v>
      </c>
      <c r="AJ112" s="419"/>
      <c r="AK112" s="419"/>
      <c r="AL112" s="420"/>
      <c r="AM112" s="418" t="s">
        <v>523</v>
      </c>
      <c r="AN112" s="419"/>
      <c r="AO112" s="419"/>
      <c r="AP112" s="420"/>
      <c r="AQ112" s="284" t="s">
        <v>517</v>
      </c>
      <c r="AR112" s="285"/>
      <c r="AS112" s="285"/>
      <c r="AT112" s="324"/>
      <c r="AU112" s="284" t="s">
        <v>514</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531</v>
      </c>
      <c r="AF115" s="419"/>
      <c r="AG115" s="419"/>
      <c r="AH115" s="420"/>
      <c r="AI115" s="418" t="s">
        <v>528</v>
      </c>
      <c r="AJ115" s="419"/>
      <c r="AK115" s="419"/>
      <c r="AL115" s="420"/>
      <c r="AM115" s="418" t="s">
        <v>523</v>
      </c>
      <c r="AN115" s="419"/>
      <c r="AO115" s="419"/>
      <c r="AP115" s="420"/>
      <c r="AQ115" s="594" t="s">
        <v>518</v>
      </c>
      <c r="AR115" s="595"/>
      <c r="AS115" s="595"/>
      <c r="AT115" s="595"/>
      <c r="AU115" s="595"/>
      <c r="AV115" s="595"/>
      <c r="AW115" s="595"/>
      <c r="AX115" s="596"/>
    </row>
    <row r="116" spans="1:50" ht="23.25" customHeight="1" x14ac:dyDescent="0.15">
      <c r="A116" s="442"/>
      <c r="B116" s="443"/>
      <c r="C116" s="443"/>
      <c r="D116" s="443"/>
      <c r="E116" s="443"/>
      <c r="F116" s="444"/>
      <c r="G116" s="396" t="s">
        <v>600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603</v>
      </c>
      <c r="AC116" s="466"/>
      <c r="AD116" s="467"/>
      <c r="AE116" s="421">
        <v>1284</v>
      </c>
      <c r="AF116" s="421"/>
      <c r="AG116" s="421"/>
      <c r="AH116" s="421"/>
      <c r="AI116" s="421">
        <v>981</v>
      </c>
      <c r="AJ116" s="421"/>
      <c r="AK116" s="421"/>
      <c r="AL116" s="421"/>
      <c r="AM116" s="421">
        <v>1120</v>
      </c>
      <c r="AN116" s="421"/>
      <c r="AO116" s="421"/>
      <c r="AP116" s="421"/>
      <c r="AQ116" s="218">
        <v>1149</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605</v>
      </c>
      <c r="AC117" s="476"/>
      <c r="AD117" s="477"/>
      <c r="AE117" s="554" t="s">
        <v>606</v>
      </c>
      <c r="AF117" s="554"/>
      <c r="AG117" s="554"/>
      <c r="AH117" s="554"/>
      <c r="AI117" s="554" t="s">
        <v>607</v>
      </c>
      <c r="AJ117" s="554"/>
      <c r="AK117" s="554"/>
      <c r="AL117" s="554"/>
      <c r="AM117" s="554" t="s">
        <v>716</v>
      </c>
      <c r="AN117" s="554"/>
      <c r="AO117" s="554"/>
      <c r="AP117" s="554"/>
      <c r="AQ117" s="554" t="s">
        <v>717</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531</v>
      </c>
      <c r="AF118" s="419"/>
      <c r="AG118" s="419"/>
      <c r="AH118" s="420"/>
      <c r="AI118" s="418" t="s">
        <v>528</v>
      </c>
      <c r="AJ118" s="419"/>
      <c r="AK118" s="419"/>
      <c r="AL118" s="420"/>
      <c r="AM118" s="418" t="s">
        <v>523</v>
      </c>
      <c r="AN118" s="419"/>
      <c r="AO118" s="419"/>
      <c r="AP118" s="420"/>
      <c r="AQ118" s="594" t="s">
        <v>518</v>
      </c>
      <c r="AR118" s="595"/>
      <c r="AS118" s="595"/>
      <c r="AT118" s="595"/>
      <c r="AU118" s="595"/>
      <c r="AV118" s="595"/>
      <c r="AW118" s="595"/>
      <c r="AX118" s="596"/>
    </row>
    <row r="119" spans="1:50" ht="23.25" customHeight="1" x14ac:dyDescent="0.15">
      <c r="A119" s="442"/>
      <c r="B119" s="443"/>
      <c r="C119" s="443"/>
      <c r="D119" s="443"/>
      <c r="E119" s="443"/>
      <c r="F119" s="444"/>
      <c r="G119" s="396" t="s">
        <v>601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602</v>
      </c>
      <c r="AC119" s="466"/>
      <c r="AD119" s="467"/>
      <c r="AE119" s="421">
        <v>23052</v>
      </c>
      <c r="AF119" s="421"/>
      <c r="AG119" s="421"/>
      <c r="AH119" s="421"/>
      <c r="AI119" s="421">
        <v>24442</v>
      </c>
      <c r="AJ119" s="421"/>
      <c r="AK119" s="421"/>
      <c r="AL119" s="421"/>
      <c r="AM119" s="421">
        <v>25333</v>
      </c>
      <c r="AN119" s="421"/>
      <c r="AO119" s="421"/>
      <c r="AP119" s="421"/>
      <c r="AQ119" s="421">
        <v>25333</v>
      </c>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604</v>
      </c>
      <c r="AC120" s="476"/>
      <c r="AD120" s="477"/>
      <c r="AE120" s="554" t="s">
        <v>608</v>
      </c>
      <c r="AF120" s="554"/>
      <c r="AG120" s="554"/>
      <c r="AH120" s="554"/>
      <c r="AI120" s="554" t="s">
        <v>609</v>
      </c>
      <c r="AJ120" s="554"/>
      <c r="AK120" s="554"/>
      <c r="AL120" s="554"/>
      <c r="AM120" s="554" t="s">
        <v>718</v>
      </c>
      <c r="AN120" s="554"/>
      <c r="AO120" s="554"/>
      <c r="AP120" s="554"/>
      <c r="AQ120" s="554" t="s">
        <v>718</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531</v>
      </c>
      <c r="AF121" s="419"/>
      <c r="AG121" s="419"/>
      <c r="AH121" s="420"/>
      <c r="AI121" s="418" t="s">
        <v>528</v>
      </c>
      <c r="AJ121" s="419"/>
      <c r="AK121" s="419"/>
      <c r="AL121" s="420"/>
      <c r="AM121" s="418" t="s">
        <v>523</v>
      </c>
      <c r="AN121" s="419"/>
      <c r="AO121" s="419"/>
      <c r="AP121" s="420"/>
      <c r="AQ121" s="594" t="s">
        <v>518</v>
      </c>
      <c r="AR121" s="595"/>
      <c r="AS121" s="595"/>
      <c r="AT121" s="595"/>
      <c r="AU121" s="595"/>
      <c r="AV121" s="595"/>
      <c r="AW121" s="595"/>
      <c r="AX121" s="596"/>
    </row>
    <row r="122" spans="1:50" ht="23.25" hidden="1" customHeight="1" x14ac:dyDescent="0.15">
      <c r="A122" s="442"/>
      <c r="B122" s="443"/>
      <c r="C122" s="443"/>
      <c r="D122" s="443"/>
      <c r="E122" s="443"/>
      <c r="F122" s="444"/>
      <c r="G122" s="396" t="s">
        <v>480</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532</v>
      </c>
      <c r="AF124" s="419"/>
      <c r="AG124" s="419"/>
      <c r="AH124" s="420"/>
      <c r="AI124" s="418" t="s">
        <v>528</v>
      </c>
      <c r="AJ124" s="419"/>
      <c r="AK124" s="419"/>
      <c r="AL124" s="420"/>
      <c r="AM124" s="418" t="s">
        <v>523</v>
      </c>
      <c r="AN124" s="419"/>
      <c r="AO124" s="419"/>
      <c r="AP124" s="420"/>
      <c r="AQ124" s="594" t="s">
        <v>518</v>
      </c>
      <c r="AR124" s="595"/>
      <c r="AS124" s="595"/>
      <c r="AT124" s="595"/>
      <c r="AU124" s="595"/>
      <c r="AV124" s="595"/>
      <c r="AW124" s="595"/>
      <c r="AX124" s="596"/>
    </row>
    <row r="125" spans="1:50" ht="23.25" hidden="1" customHeight="1" x14ac:dyDescent="0.15">
      <c r="A125" s="442"/>
      <c r="B125" s="443"/>
      <c r="C125" s="443"/>
      <c r="D125" s="443"/>
      <c r="E125" s="443"/>
      <c r="F125" s="444"/>
      <c r="G125" s="396" t="s">
        <v>480</v>
      </c>
      <c r="H125" s="396"/>
      <c r="I125" s="396"/>
      <c r="J125" s="396"/>
      <c r="K125" s="396"/>
      <c r="L125" s="396"/>
      <c r="M125" s="396"/>
      <c r="N125" s="396"/>
      <c r="O125" s="396"/>
      <c r="P125" s="396"/>
      <c r="Q125" s="396"/>
      <c r="R125" s="396"/>
      <c r="S125" s="396"/>
      <c r="T125" s="396"/>
      <c r="U125" s="396"/>
      <c r="V125" s="396"/>
      <c r="W125" s="396"/>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5"/>
      <c r="Y126" s="474" t="s">
        <v>49</v>
      </c>
      <c r="Z126" s="449"/>
      <c r="AA126" s="450"/>
      <c r="AB126" s="475" t="s">
        <v>479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8" t="s">
        <v>531</v>
      </c>
      <c r="AF127" s="419"/>
      <c r="AG127" s="419"/>
      <c r="AH127" s="420"/>
      <c r="AI127" s="418" t="s">
        <v>528</v>
      </c>
      <c r="AJ127" s="419"/>
      <c r="AK127" s="419"/>
      <c r="AL127" s="420"/>
      <c r="AM127" s="418" t="s">
        <v>523</v>
      </c>
      <c r="AN127" s="419"/>
      <c r="AO127" s="419"/>
      <c r="AP127" s="420"/>
      <c r="AQ127" s="594" t="s">
        <v>518</v>
      </c>
      <c r="AR127" s="595"/>
      <c r="AS127" s="595"/>
      <c r="AT127" s="595"/>
      <c r="AU127" s="595"/>
      <c r="AV127" s="595"/>
      <c r="AW127" s="595"/>
      <c r="AX127" s="596"/>
    </row>
    <row r="128" spans="1:50" ht="23.25" hidden="1" customHeight="1" x14ac:dyDescent="0.15">
      <c r="A128" s="442"/>
      <c r="B128" s="443"/>
      <c r="C128" s="443"/>
      <c r="D128" s="443"/>
      <c r="E128" s="443"/>
      <c r="F128" s="444"/>
      <c r="G128" s="396" t="s">
        <v>480</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9.45" customHeight="1" x14ac:dyDescent="0.15">
      <c r="A130" s="188" t="s">
        <v>561</v>
      </c>
      <c r="B130" s="185"/>
      <c r="C130" s="184" t="s">
        <v>358</v>
      </c>
      <c r="D130" s="185"/>
      <c r="E130" s="169" t="s">
        <v>387</v>
      </c>
      <c r="F130" s="170"/>
      <c r="G130" s="17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9.45" customHeight="1" x14ac:dyDescent="0.15">
      <c r="A131" s="189"/>
      <c r="B131" s="186"/>
      <c r="C131" s="180"/>
      <c r="D131" s="186"/>
      <c r="E131" s="174" t="s">
        <v>386</v>
      </c>
      <c r="F131" s="175"/>
      <c r="G131" s="110"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615</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612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613</v>
      </c>
      <c r="AC134" s="205"/>
      <c r="AD134" s="205"/>
      <c r="AE134" s="206">
        <v>353600</v>
      </c>
      <c r="AF134" s="207"/>
      <c r="AG134" s="207"/>
      <c r="AH134" s="207"/>
      <c r="AI134" s="206">
        <v>462249</v>
      </c>
      <c r="AJ134" s="207"/>
      <c r="AK134" s="207"/>
      <c r="AL134" s="207"/>
      <c r="AM134" s="206">
        <v>417355</v>
      </c>
      <c r="AN134" s="207"/>
      <c r="AO134" s="207"/>
      <c r="AP134" s="207"/>
      <c r="AQ134" s="206" t="s">
        <v>616</v>
      </c>
      <c r="AR134" s="207"/>
      <c r="AS134" s="207"/>
      <c r="AT134" s="207"/>
      <c r="AU134" s="206" t="s">
        <v>615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613</v>
      </c>
      <c r="AC135" s="213"/>
      <c r="AD135" s="213"/>
      <c r="AE135" s="206">
        <v>525056</v>
      </c>
      <c r="AF135" s="207"/>
      <c r="AG135" s="207"/>
      <c r="AH135" s="207"/>
      <c r="AI135" s="206">
        <v>353600</v>
      </c>
      <c r="AJ135" s="207"/>
      <c r="AK135" s="207"/>
      <c r="AL135" s="207"/>
      <c r="AM135" s="206">
        <v>462249</v>
      </c>
      <c r="AN135" s="207"/>
      <c r="AO135" s="207"/>
      <c r="AP135" s="207"/>
      <c r="AQ135" s="206" t="s">
        <v>615</v>
      </c>
      <c r="AR135" s="207"/>
      <c r="AS135" s="207"/>
      <c r="AT135" s="207"/>
      <c r="AU135" s="206">
        <f>AM134</f>
        <v>417355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617</v>
      </c>
      <c r="H154" s="105"/>
      <c r="I154" s="105"/>
      <c r="J154" s="105"/>
      <c r="K154" s="105"/>
      <c r="L154" s="105"/>
      <c r="M154" s="105"/>
      <c r="N154" s="105"/>
      <c r="O154" s="105"/>
      <c r="P154" s="106"/>
      <c r="Q154" s="125" t="s">
        <v>615</v>
      </c>
      <c r="R154" s="105"/>
      <c r="S154" s="105"/>
      <c r="T154" s="105"/>
      <c r="U154" s="105"/>
      <c r="V154" s="105"/>
      <c r="W154" s="105"/>
      <c r="X154" s="105"/>
      <c r="Y154" s="105"/>
      <c r="Z154" s="105"/>
      <c r="AA154" s="293"/>
      <c r="AB154" s="141" t="s">
        <v>617</v>
      </c>
      <c r="AC154" s="142"/>
      <c r="AD154" s="142"/>
      <c r="AE154" s="147" t="s">
        <v>615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8"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0.45" customHeight="1" x14ac:dyDescent="0.15">
      <c r="A188" s="189"/>
      <c r="B188" s="186"/>
      <c r="C188" s="180"/>
      <c r="D188" s="186"/>
      <c r="E188" s="125" t="s">
        <v>634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0.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6"/>
      <c r="E430" s="174" t="s">
        <v>541</v>
      </c>
      <c r="F430" s="901"/>
      <c r="G430" s="902" t="s">
        <v>374</v>
      </c>
      <c r="H430" s="123"/>
      <c r="I430" s="123"/>
      <c r="J430" s="903" t="s">
        <v>614</v>
      </c>
      <c r="K430" s="904"/>
      <c r="L430" s="904"/>
      <c r="M430" s="904"/>
      <c r="N430" s="904"/>
      <c r="O430" s="904"/>
      <c r="P430" s="904"/>
      <c r="Q430" s="904"/>
      <c r="R430" s="904"/>
      <c r="S430" s="904"/>
      <c r="T430" s="905"/>
      <c r="U430" s="591" t="s">
        <v>615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615</v>
      </c>
      <c r="AF432" s="200"/>
      <c r="AG432" s="133" t="s">
        <v>355</v>
      </c>
      <c r="AH432" s="134"/>
      <c r="AI432" s="156"/>
      <c r="AJ432" s="156"/>
      <c r="AK432" s="156"/>
      <c r="AL432" s="154"/>
      <c r="AM432" s="156"/>
      <c r="AN432" s="156"/>
      <c r="AO432" s="156"/>
      <c r="AP432" s="154"/>
      <c r="AQ432" s="593" t="s">
        <v>618</v>
      </c>
      <c r="AR432" s="200"/>
      <c r="AS432" s="133" t="s">
        <v>355</v>
      </c>
      <c r="AT432" s="134"/>
      <c r="AU432" s="200">
        <v>31</v>
      </c>
      <c r="AV432" s="200"/>
      <c r="AW432" s="133" t="s">
        <v>300</v>
      </c>
      <c r="AX432" s="195"/>
    </row>
    <row r="433" spans="1:50" x14ac:dyDescent="0.15">
      <c r="A433" s="189"/>
      <c r="B433" s="186"/>
      <c r="C433" s="180"/>
      <c r="D433" s="186"/>
      <c r="E433" s="342"/>
      <c r="F433" s="343"/>
      <c r="G433" s="104" t="s">
        <v>623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615</v>
      </c>
      <c r="AC433" s="213"/>
      <c r="AD433" s="213"/>
      <c r="AE433" s="340" t="s">
        <v>615</v>
      </c>
      <c r="AF433" s="207"/>
      <c r="AG433" s="207"/>
      <c r="AH433" s="207"/>
      <c r="AI433" s="340" t="s">
        <v>625</v>
      </c>
      <c r="AJ433" s="207"/>
      <c r="AK433" s="207"/>
      <c r="AL433" s="207"/>
      <c r="AM433" s="340" t="s">
        <v>615</v>
      </c>
      <c r="AN433" s="207"/>
      <c r="AO433" s="207"/>
      <c r="AP433" s="341"/>
      <c r="AQ433" s="340" t="s">
        <v>617</v>
      </c>
      <c r="AR433" s="207"/>
      <c r="AS433" s="207"/>
      <c r="AT433" s="341"/>
      <c r="AU433" s="207" t="s">
        <v>615</v>
      </c>
      <c r="AV433" s="207"/>
      <c r="AW433" s="207"/>
      <c r="AX433" s="208"/>
    </row>
    <row r="434" spans="1:50"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615</v>
      </c>
      <c r="AC434" s="205"/>
      <c r="AD434" s="205"/>
      <c r="AE434" s="340" t="s">
        <v>620</v>
      </c>
      <c r="AF434" s="207"/>
      <c r="AG434" s="207"/>
      <c r="AH434" s="341"/>
      <c r="AI434" s="340" t="s">
        <v>620</v>
      </c>
      <c r="AJ434" s="207"/>
      <c r="AK434" s="207"/>
      <c r="AL434" s="207"/>
      <c r="AM434" s="340" t="s">
        <v>617</v>
      </c>
      <c r="AN434" s="207"/>
      <c r="AO434" s="207"/>
      <c r="AP434" s="341"/>
      <c r="AQ434" s="340" t="s">
        <v>619</v>
      </c>
      <c r="AR434" s="207"/>
      <c r="AS434" s="207"/>
      <c r="AT434" s="341"/>
      <c r="AU434" s="207" t="s">
        <v>626</v>
      </c>
      <c r="AV434" s="207"/>
      <c r="AW434" s="207"/>
      <c r="AX434" s="208"/>
    </row>
    <row r="435" spans="1:50"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615</v>
      </c>
      <c r="AF435" s="207"/>
      <c r="AG435" s="207"/>
      <c r="AH435" s="341"/>
      <c r="AI435" s="340" t="s">
        <v>615</v>
      </c>
      <c r="AJ435" s="207"/>
      <c r="AK435" s="207"/>
      <c r="AL435" s="207"/>
      <c r="AM435" s="340" t="s">
        <v>615</v>
      </c>
      <c r="AN435" s="207"/>
      <c r="AO435" s="207"/>
      <c r="AP435" s="341"/>
      <c r="AQ435" s="340" t="s">
        <v>619</v>
      </c>
      <c r="AR435" s="207"/>
      <c r="AS435" s="207"/>
      <c r="AT435" s="341"/>
      <c r="AU435" s="207" t="s">
        <v>615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615</v>
      </c>
      <c r="AF457" s="200"/>
      <c r="AG457" s="133" t="s">
        <v>355</v>
      </c>
      <c r="AH457" s="134"/>
      <c r="AI457" s="156"/>
      <c r="AJ457" s="156"/>
      <c r="AK457" s="156"/>
      <c r="AL457" s="154"/>
      <c r="AM457" s="156"/>
      <c r="AN457" s="156"/>
      <c r="AO457" s="156"/>
      <c r="AP457" s="154"/>
      <c r="AQ457" s="593" t="s">
        <v>615</v>
      </c>
      <c r="AR457" s="200"/>
      <c r="AS457" s="133" t="s">
        <v>355</v>
      </c>
      <c r="AT457" s="134"/>
      <c r="AU457" s="200">
        <v>31</v>
      </c>
      <c r="AV457" s="200"/>
      <c r="AW457" s="133" t="s">
        <v>300</v>
      </c>
      <c r="AX457" s="195"/>
    </row>
    <row r="458" spans="1:50" x14ac:dyDescent="0.15">
      <c r="A458" s="189"/>
      <c r="B458" s="186"/>
      <c r="C458" s="180"/>
      <c r="D458" s="186"/>
      <c r="E458" s="342"/>
      <c r="F458" s="343"/>
      <c r="G458" s="104" t="s">
        <v>624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616</v>
      </c>
      <c r="AC458" s="213"/>
      <c r="AD458" s="213"/>
      <c r="AE458" s="340" t="s">
        <v>621</v>
      </c>
      <c r="AF458" s="207"/>
      <c r="AG458" s="207"/>
      <c r="AH458" s="207"/>
      <c r="AI458" s="340" t="s">
        <v>616</v>
      </c>
      <c r="AJ458" s="207"/>
      <c r="AK458" s="207"/>
      <c r="AL458" s="207"/>
      <c r="AM458" s="340" t="s">
        <v>615</v>
      </c>
      <c r="AN458" s="207"/>
      <c r="AO458" s="207"/>
      <c r="AP458" s="341"/>
      <c r="AQ458" s="340" t="s">
        <v>615</v>
      </c>
      <c r="AR458" s="207"/>
      <c r="AS458" s="207"/>
      <c r="AT458" s="341"/>
      <c r="AU458" s="207" t="s">
        <v>628</v>
      </c>
      <c r="AV458" s="207"/>
      <c r="AW458" s="207"/>
      <c r="AX458" s="208"/>
    </row>
    <row r="459" spans="1:50"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615</v>
      </c>
      <c r="AC459" s="205"/>
      <c r="AD459" s="205"/>
      <c r="AE459" s="340" t="s">
        <v>618</v>
      </c>
      <c r="AF459" s="207"/>
      <c r="AG459" s="207"/>
      <c r="AH459" s="341"/>
      <c r="AI459" s="340" t="s">
        <v>615</v>
      </c>
      <c r="AJ459" s="207"/>
      <c r="AK459" s="207"/>
      <c r="AL459" s="207"/>
      <c r="AM459" s="340" t="s">
        <v>627</v>
      </c>
      <c r="AN459" s="207"/>
      <c r="AO459" s="207"/>
      <c r="AP459" s="341"/>
      <c r="AQ459" s="340" t="s">
        <v>618</v>
      </c>
      <c r="AR459" s="207"/>
      <c r="AS459" s="207"/>
      <c r="AT459" s="341"/>
      <c r="AU459" s="207" t="s">
        <v>615</v>
      </c>
      <c r="AV459" s="207"/>
      <c r="AW459" s="207"/>
      <c r="AX459" s="208"/>
    </row>
    <row r="460" spans="1:50"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622</v>
      </c>
      <c r="AF460" s="207"/>
      <c r="AG460" s="207"/>
      <c r="AH460" s="341"/>
      <c r="AI460" s="340" t="s">
        <v>615</v>
      </c>
      <c r="AJ460" s="207"/>
      <c r="AK460" s="207"/>
      <c r="AL460" s="207"/>
      <c r="AM460" s="340" t="s">
        <v>617</v>
      </c>
      <c r="AN460" s="207"/>
      <c r="AO460" s="207"/>
      <c r="AP460" s="341"/>
      <c r="AQ460" s="340" t="s">
        <v>615</v>
      </c>
      <c r="AR460" s="207"/>
      <c r="AS460" s="207"/>
      <c r="AT460" s="341"/>
      <c r="AU460" s="207" t="s">
        <v>615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90"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569</v>
      </c>
      <c r="AE702" s="346"/>
      <c r="AF702" s="346"/>
      <c r="AG702" s="388" t="s">
        <v>637</v>
      </c>
      <c r="AH702" s="389"/>
      <c r="AI702" s="389"/>
      <c r="AJ702" s="389"/>
      <c r="AK702" s="389"/>
      <c r="AL702" s="389"/>
      <c r="AM702" s="389"/>
      <c r="AN702" s="389"/>
      <c r="AO702" s="389"/>
      <c r="AP702" s="389"/>
      <c r="AQ702" s="389"/>
      <c r="AR702" s="389"/>
      <c r="AS702" s="389"/>
      <c r="AT702" s="389"/>
      <c r="AU702" s="389"/>
      <c r="AV702" s="389"/>
      <c r="AW702" s="389"/>
      <c r="AX702" s="390"/>
    </row>
    <row r="703" spans="1:50" ht="60"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569</v>
      </c>
      <c r="AE703" s="329"/>
      <c r="AF703" s="329"/>
      <c r="AG703" s="101" t="s">
        <v>635</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569</v>
      </c>
      <c r="AE704" s="786"/>
      <c r="AF704" s="786"/>
      <c r="AG704" s="167" t="s">
        <v>636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569</v>
      </c>
      <c r="AE705" s="718"/>
      <c r="AF705" s="718"/>
      <c r="AG705" s="125" t="s">
        <v>639</v>
      </c>
      <c r="AH705" s="105"/>
      <c r="AI705" s="105"/>
      <c r="AJ705" s="105"/>
      <c r="AK705" s="105"/>
      <c r="AL705" s="105"/>
      <c r="AM705" s="105"/>
      <c r="AN705" s="105"/>
      <c r="AO705" s="105"/>
      <c r="AP705" s="105"/>
      <c r="AQ705" s="105"/>
      <c r="AR705" s="105"/>
      <c r="AS705" s="105"/>
      <c r="AT705" s="105"/>
      <c r="AU705" s="105"/>
      <c r="AV705" s="105"/>
      <c r="AW705" s="105"/>
      <c r="AX705" s="126"/>
    </row>
    <row r="706" spans="1:50" ht="54" customHeight="1" x14ac:dyDescent="0.15">
      <c r="A706" s="645"/>
      <c r="B706" s="646"/>
      <c r="C706" s="797"/>
      <c r="D706" s="798"/>
      <c r="E706" s="733" t="s">
        <v>502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638</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54"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569</v>
      </c>
      <c r="AE708" s="608"/>
      <c r="AF708" s="608"/>
      <c r="AG708" s="745" t="s">
        <v>640</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569</v>
      </c>
      <c r="AE709" s="329"/>
      <c r="AF709" s="329"/>
      <c r="AG709" s="101" t="s">
        <v>641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630</v>
      </c>
      <c r="AE710" s="329"/>
      <c r="AF710" s="329"/>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569</v>
      </c>
      <c r="AE711" s="329"/>
      <c r="AF711" s="329"/>
      <c r="AG711" s="101" t="s">
        <v>642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467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630</v>
      </c>
      <c r="AE712" s="786"/>
      <c r="AF712" s="786"/>
      <c r="AG712" s="813" t="s">
        <v>643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3" t="s">
        <v>468</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630</v>
      </c>
      <c r="AE713" s="329"/>
      <c r="AF713" s="666"/>
      <c r="AG713" s="101" t="s">
        <v>614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569</v>
      </c>
      <c r="AE714" s="811"/>
      <c r="AF714" s="812"/>
      <c r="AG714" s="739" t="s">
        <v>725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723</v>
      </c>
      <c r="AE715" s="608"/>
      <c r="AF715" s="659"/>
      <c r="AG715" s="745" t="s">
        <v>724</v>
      </c>
      <c r="AH715" s="746"/>
      <c r="AI715" s="746"/>
      <c r="AJ715" s="746"/>
      <c r="AK715" s="746"/>
      <c r="AL715" s="746"/>
      <c r="AM715" s="746"/>
      <c r="AN715" s="746"/>
      <c r="AO715" s="746"/>
      <c r="AP715" s="746"/>
      <c r="AQ715" s="746"/>
      <c r="AR715" s="746"/>
      <c r="AS715" s="746"/>
      <c r="AT715" s="746"/>
      <c r="AU715" s="746"/>
      <c r="AV715" s="746"/>
      <c r="AW715" s="746"/>
      <c r="AX715" s="747"/>
    </row>
    <row r="716" spans="1:50" ht="46.9"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569</v>
      </c>
      <c r="AE716" s="630"/>
      <c r="AF716" s="630"/>
      <c r="AG716" s="101" t="s">
        <v>644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569</v>
      </c>
      <c r="AE717" s="329"/>
      <c r="AF717" s="329"/>
      <c r="AG717" s="101" t="s">
        <v>645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569</v>
      </c>
      <c r="AE718" s="329"/>
      <c r="AF718" s="329"/>
      <c r="AG718" s="127" t="s">
        <v>646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569</v>
      </c>
      <c r="AE719" s="608"/>
      <c r="AF719" s="608"/>
      <c r="AG719" s="125" t="s">
        <v>633</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81"/>
      <c r="B720" s="782"/>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631</v>
      </c>
      <c r="D721" s="297"/>
      <c r="E721" s="297"/>
      <c r="F721" s="298"/>
      <c r="G721" s="287"/>
      <c r="H721" s="288"/>
      <c r="I721" s="83" t="str">
        <f>IF(OR(G721="　", G721=""), "", "-")</f>
        <v/>
      </c>
      <c r="J721" s="291"/>
      <c r="K721" s="291"/>
      <c r="L721" s="83" t="str">
        <f>IF(M721="","","-")</f>
        <v/>
      </c>
      <c r="M721" s="84"/>
      <c r="N721" s="304" t="s">
        <v>632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 customHeight="1" x14ac:dyDescent="0.15">
      <c r="A726" s="643" t="s">
        <v>48</v>
      </c>
      <c r="B726" s="805"/>
      <c r="C726" s="818" t="s">
        <v>53</v>
      </c>
      <c r="D726" s="840"/>
      <c r="E726" s="840"/>
      <c r="F726" s="841"/>
      <c r="G726" s="580" t="s">
        <v>720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4" customHeight="1" thickBot="1" x14ac:dyDescent="0.2">
      <c r="A727" s="806"/>
      <c r="B727" s="807"/>
      <c r="C727" s="751" t="s">
        <v>57</v>
      </c>
      <c r="D727" s="752"/>
      <c r="E727" s="752"/>
      <c r="F727" s="753"/>
      <c r="G727" s="578" t="s">
        <v>721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14.25"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4.25"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545</v>
      </c>
      <c r="B737" s="210"/>
      <c r="C737" s="210"/>
      <c r="D737" s="211"/>
      <c r="E737" s="995" t="s">
        <v>647</v>
      </c>
      <c r="F737" s="995"/>
      <c r="G737" s="995"/>
      <c r="H737" s="995"/>
      <c r="I737" s="995"/>
      <c r="J737" s="995"/>
      <c r="K737" s="995"/>
      <c r="L737" s="995"/>
      <c r="M737" s="995"/>
      <c r="N737" s="365" t="s">
        <v>538</v>
      </c>
      <c r="O737" s="365"/>
      <c r="P737" s="365"/>
      <c r="Q737" s="365"/>
      <c r="R737" s="995" t="s">
        <v>648</v>
      </c>
      <c r="S737" s="995"/>
      <c r="T737" s="995"/>
      <c r="U737" s="995"/>
      <c r="V737" s="995"/>
      <c r="W737" s="995"/>
      <c r="X737" s="995"/>
      <c r="Y737" s="995"/>
      <c r="Z737" s="995"/>
      <c r="AA737" s="365" t="s">
        <v>537</v>
      </c>
      <c r="AB737" s="365"/>
      <c r="AC737" s="365"/>
      <c r="AD737" s="365"/>
      <c r="AE737" s="995" t="s">
        <v>649</v>
      </c>
      <c r="AF737" s="995"/>
      <c r="AG737" s="995"/>
      <c r="AH737" s="995"/>
      <c r="AI737" s="995"/>
      <c r="AJ737" s="995"/>
      <c r="AK737" s="995"/>
      <c r="AL737" s="995"/>
      <c r="AM737" s="995"/>
      <c r="AN737" s="365" t="s">
        <v>536</v>
      </c>
      <c r="AO737" s="365"/>
      <c r="AP737" s="365"/>
      <c r="AQ737" s="365"/>
      <c r="AR737" s="987" t="s">
        <v>650</v>
      </c>
      <c r="AS737" s="988"/>
      <c r="AT737" s="988"/>
      <c r="AU737" s="988"/>
      <c r="AV737" s="988"/>
      <c r="AW737" s="988"/>
      <c r="AX737" s="989"/>
      <c r="AY737" s="89"/>
      <c r="AZ737" s="89"/>
    </row>
    <row r="738" spans="1:52" ht="24.75" customHeight="1" x14ac:dyDescent="0.15">
      <c r="A738" s="996" t="s">
        <v>535</v>
      </c>
      <c r="B738" s="210"/>
      <c r="C738" s="210"/>
      <c r="D738" s="211"/>
      <c r="E738" s="995" t="s">
        <v>651</v>
      </c>
      <c r="F738" s="995"/>
      <c r="G738" s="995"/>
      <c r="H738" s="995"/>
      <c r="I738" s="995"/>
      <c r="J738" s="995"/>
      <c r="K738" s="995"/>
      <c r="L738" s="995"/>
      <c r="M738" s="995"/>
      <c r="N738" s="365" t="s">
        <v>534</v>
      </c>
      <c r="O738" s="365"/>
      <c r="P738" s="365"/>
      <c r="Q738" s="365"/>
      <c r="R738" s="995" t="s">
        <v>652</v>
      </c>
      <c r="S738" s="995"/>
      <c r="T738" s="995"/>
      <c r="U738" s="995"/>
      <c r="V738" s="995"/>
      <c r="W738" s="995"/>
      <c r="X738" s="995"/>
      <c r="Y738" s="995"/>
      <c r="Z738" s="995"/>
      <c r="AA738" s="365" t="s">
        <v>533</v>
      </c>
      <c r="AB738" s="365"/>
      <c r="AC738" s="365"/>
      <c r="AD738" s="365"/>
      <c r="AE738" s="995" t="s">
        <v>653</v>
      </c>
      <c r="AF738" s="995"/>
      <c r="AG738" s="995"/>
      <c r="AH738" s="995"/>
      <c r="AI738" s="995"/>
      <c r="AJ738" s="995"/>
      <c r="AK738" s="995"/>
      <c r="AL738" s="995"/>
      <c r="AM738" s="995"/>
      <c r="AN738" s="365" t="s">
        <v>529</v>
      </c>
      <c r="AO738" s="365"/>
      <c r="AP738" s="365"/>
      <c r="AQ738" s="365"/>
      <c r="AR738" s="987" t="s">
        <v>654</v>
      </c>
      <c r="AS738" s="988"/>
      <c r="AT738" s="988"/>
      <c r="AU738" s="988"/>
      <c r="AV738" s="988"/>
      <c r="AW738" s="988"/>
      <c r="AX738" s="989"/>
    </row>
    <row r="739" spans="1:52" ht="24.75" customHeight="1" thickBot="1" x14ac:dyDescent="0.2">
      <c r="A739" s="997" t="s">
        <v>525</v>
      </c>
      <c r="B739" s="998"/>
      <c r="C739" s="998"/>
      <c r="D739" s="999"/>
      <c r="E739" s="1000" t="s">
        <v>719</v>
      </c>
      <c r="F739" s="990"/>
      <c r="G739" s="990"/>
      <c r="H739" s="93" t="str">
        <f>IF(E739="", "", "(")</f>
        <v>(</v>
      </c>
      <c r="I739" s="990"/>
      <c r="J739" s="990"/>
      <c r="K739" s="93" t="str">
        <f>IF(OR(I739="　", I739=""), "", "-")</f>
        <v/>
      </c>
      <c r="L739" s="991">
        <v>706</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507</v>
      </c>
      <c r="B779" s="632"/>
      <c r="C779" s="632"/>
      <c r="D779" s="632"/>
      <c r="E779" s="632"/>
      <c r="F779" s="633"/>
      <c r="G779" s="598" t="s">
        <v>655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664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656</v>
      </c>
      <c r="H781" s="674"/>
      <c r="I781" s="674"/>
      <c r="J781" s="674"/>
      <c r="K781" s="675"/>
      <c r="L781" s="667" t="s">
        <v>667</v>
      </c>
      <c r="M781" s="668"/>
      <c r="N781" s="668"/>
      <c r="O781" s="668"/>
      <c r="P781" s="668"/>
      <c r="Q781" s="668"/>
      <c r="R781" s="668"/>
      <c r="S781" s="668"/>
      <c r="T781" s="668"/>
      <c r="U781" s="668"/>
      <c r="V781" s="668"/>
      <c r="W781" s="668"/>
      <c r="X781" s="669"/>
      <c r="Y781" s="391">
        <v>167</v>
      </c>
      <c r="Z781" s="392"/>
      <c r="AA781" s="392"/>
      <c r="AB781" s="808"/>
      <c r="AC781" s="673" t="s">
        <v>665</v>
      </c>
      <c r="AD781" s="674"/>
      <c r="AE781" s="674"/>
      <c r="AF781" s="674"/>
      <c r="AG781" s="675"/>
      <c r="AH781" s="667" t="s">
        <v>666</v>
      </c>
      <c r="AI781" s="668"/>
      <c r="AJ781" s="668"/>
      <c r="AK781" s="668"/>
      <c r="AL781" s="668"/>
      <c r="AM781" s="668"/>
      <c r="AN781" s="668"/>
      <c r="AO781" s="668"/>
      <c r="AP781" s="668"/>
      <c r="AQ781" s="668"/>
      <c r="AR781" s="668"/>
      <c r="AS781" s="668"/>
      <c r="AT781" s="669"/>
      <c r="AU781" s="391">
        <v>3</v>
      </c>
      <c r="AV781" s="392"/>
      <c r="AW781" s="392"/>
      <c r="AX781" s="393"/>
    </row>
    <row r="782" spans="1:50" ht="24.75" customHeight="1" x14ac:dyDescent="0.15">
      <c r="A782" s="634"/>
      <c r="B782" s="635"/>
      <c r="C782" s="635"/>
      <c r="D782" s="635"/>
      <c r="E782" s="635"/>
      <c r="F782" s="636"/>
      <c r="G782" s="609" t="s">
        <v>657</v>
      </c>
      <c r="H782" s="610"/>
      <c r="I782" s="610"/>
      <c r="J782" s="610"/>
      <c r="K782" s="611"/>
      <c r="L782" s="601" t="s">
        <v>668</v>
      </c>
      <c r="M782" s="602"/>
      <c r="N782" s="602"/>
      <c r="O782" s="602"/>
      <c r="P782" s="602"/>
      <c r="Q782" s="602"/>
      <c r="R782" s="602"/>
      <c r="S782" s="602"/>
      <c r="T782" s="602"/>
      <c r="U782" s="602"/>
      <c r="V782" s="602"/>
      <c r="W782" s="602"/>
      <c r="X782" s="603"/>
      <c r="Y782" s="604">
        <v>80</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658</v>
      </c>
      <c r="H783" s="610"/>
      <c r="I783" s="610"/>
      <c r="J783" s="610"/>
      <c r="K783" s="611"/>
      <c r="L783" s="601" t="s">
        <v>669</v>
      </c>
      <c r="M783" s="602"/>
      <c r="N783" s="602"/>
      <c r="O783" s="602"/>
      <c r="P783" s="602"/>
      <c r="Q783" s="602"/>
      <c r="R783" s="602"/>
      <c r="S783" s="602"/>
      <c r="T783" s="602"/>
      <c r="U783" s="602"/>
      <c r="V783" s="602"/>
      <c r="W783" s="602"/>
      <c r="X783" s="603"/>
      <c r="Y783" s="604">
        <v>82</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659</v>
      </c>
      <c r="H784" s="610"/>
      <c r="I784" s="610"/>
      <c r="J784" s="610"/>
      <c r="K784" s="611"/>
      <c r="L784" s="601" t="s">
        <v>670</v>
      </c>
      <c r="M784" s="602"/>
      <c r="N784" s="602"/>
      <c r="O784" s="602"/>
      <c r="P784" s="602"/>
      <c r="Q784" s="602"/>
      <c r="R784" s="602"/>
      <c r="S784" s="602"/>
      <c r="T784" s="602"/>
      <c r="U784" s="602"/>
      <c r="V784" s="602"/>
      <c r="W784" s="602"/>
      <c r="X784" s="603"/>
      <c r="Y784" s="604">
        <v>78</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660</v>
      </c>
      <c r="H785" s="610"/>
      <c r="I785" s="610"/>
      <c r="J785" s="610"/>
      <c r="K785" s="611"/>
      <c r="L785" s="601" t="s">
        <v>671</v>
      </c>
      <c r="M785" s="602"/>
      <c r="N785" s="602"/>
      <c r="O785" s="602"/>
      <c r="P785" s="602"/>
      <c r="Q785" s="602"/>
      <c r="R785" s="602"/>
      <c r="S785" s="602"/>
      <c r="T785" s="602"/>
      <c r="U785" s="602"/>
      <c r="V785" s="602"/>
      <c r="W785" s="602"/>
      <c r="X785" s="603"/>
      <c r="Y785" s="604">
        <v>30</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t="s">
        <v>661</v>
      </c>
      <c r="H786" s="610"/>
      <c r="I786" s="610"/>
      <c r="J786" s="610"/>
      <c r="K786" s="611"/>
      <c r="L786" s="601" t="s">
        <v>672</v>
      </c>
      <c r="M786" s="602"/>
      <c r="N786" s="602"/>
      <c r="O786" s="602"/>
      <c r="P786" s="602"/>
      <c r="Q786" s="602"/>
      <c r="R786" s="602"/>
      <c r="S786" s="602"/>
      <c r="T786" s="602"/>
      <c r="U786" s="602"/>
      <c r="V786" s="602"/>
      <c r="W786" s="602"/>
      <c r="X786" s="603"/>
      <c r="Y786" s="604">
        <v>35</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t="s">
        <v>662</v>
      </c>
      <c r="H787" s="610"/>
      <c r="I787" s="610"/>
      <c r="J787" s="610"/>
      <c r="K787" s="611"/>
      <c r="L787" s="601" t="s">
        <v>673</v>
      </c>
      <c r="M787" s="602"/>
      <c r="N787" s="602"/>
      <c r="O787" s="602"/>
      <c r="P787" s="602"/>
      <c r="Q787" s="602"/>
      <c r="R787" s="602"/>
      <c r="S787" s="602"/>
      <c r="T787" s="602"/>
      <c r="U787" s="602"/>
      <c r="V787" s="602"/>
      <c r="W787" s="602"/>
      <c r="X787" s="603"/>
      <c r="Y787" s="604">
        <v>4</v>
      </c>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t="s">
        <v>663</v>
      </c>
      <c r="H788" s="610"/>
      <c r="I788" s="610"/>
      <c r="J788" s="610"/>
      <c r="K788" s="611"/>
      <c r="L788" s="601" t="s">
        <v>674</v>
      </c>
      <c r="M788" s="602"/>
      <c r="N788" s="602"/>
      <c r="O788" s="602"/>
      <c r="P788" s="602"/>
      <c r="Q788" s="602"/>
      <c r="R788" s="602"/>
      <c r="S788" s="602"/>
      <c r="T788" s="602"/>
      <c r="U788" s="602"/>
      <c r="V788" s="602"/>
      <c r="W788" s="602"/>
      <c r="X788" s="603"/>
      <c r="Y788" s="604">
        <v>-9</v>
      </c>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467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3</v>
      </c>
      <c r="AV791" s="835"/>
      <c r="AW791" s="835"/>
      <c r="AX791" s="837"/>
    </row>
    <row r="792" spans="1:50" ht="24.75" customHeight="1" x14ac:dyDescent="0.15">
      <c r="A792" s="634"/>
      <c r="B792" s="635"/>
      <c r="C792" s="635"/>
      <c r="D792" s="635"/>
      <c r="E792" s="635"/>
      <c r="F792" s="636"/>
      <c r="G792" s="598" t="s">
        <v>675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676</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t="s">
        <v>677</v>
      </c>
      <c r="AD794" s="674"/>
      <c r="AE794" s="674"/>
      <c r="AF794" s="674"/>
      <c r="AG794" s="675"/>
      <c r="AH794" s="667" t="s">
        <v>678</v>
      </c>
      <c r="AI794" s="668"/>
      <c r="AJ794" s="668"/>
      <c r="AK794" s="668"/>
      <c r="AL794" s="668"/>
      <c r="AM794" s="668"/>
      <c r="AN794" s="668"/>
      <c r="AO794" s="668"/>
      <c r="AP794" s="668"/>
      <c r="AQ794" s="668"/>
      <c r="AR794" s="668"/>
      <c r="AS794" s="668"/>
      <c r="AT794" s="669"/>
      <c r="AU794" s="391">
        <v>5</v>
      </c>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5</v>
      </c>
      <c r="AV804" s="835"/>
      <c r="AW804" s="835"/>
      <c r="AX804" s="837"/>
    </row>
    <row r="805" spans="1:50" ht="24.75" customHeight="1" x14ac:dyDescent="0.15">
      <c r="A805" s="634"/>
      <c r="B805" s="635"/>
      <c r="C805" s="635"/>
      <c r="D805" s="635"/>
      <c r="E805" s="635"/>
      <c r="F805" s="636"/>
      <c r="G805" s="598" t="s">
        <v>679</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440</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659</v>
      </c>
      <c r="H807" s="674"/>
      <c r="I807" s="674"/>
      <c r="J807" s="674"/>
      <c r="K807" s="675"/>
      <c r="L807" s="667" t="s">
        <v>681</v>
      </c>
      <c r="M807" s="668"/>
      <c r="N807" s="668"/>
      <c r="O807" s="668"/>
      <c r="P807" s="668"/>
      <c r="Q807" s="668"/>
      <c r="R807" s="668"/>
      <c r="S807" s="668"/>
      <c r="T807" s="668"/>
      <c r="U807" s="668"/>
      <c r="V807" s="668"/>
      <c r="W807" s="668"/>
      <c r="X807" s="669"/>
      <c r="Y807" s="391">
        <v>4</v>
      </c>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customHeight="1" x14ac:dyDescent="0.15">
      <c r="A808" s="634"/>
      <c r="B808" s="635"/>
      <c r="C808" s="635"/>
      <c r="D808" s="635"/>
      <c r="E808" s="635"/>
      <c r="F808" s="636"/>
      <c r="G808" s="609" t="s">
        <v>680</v>
      </c>
      <c r="H808" s="610"/>
      <c r="I808" s="610"/>
      <c r="J808" s="610"/>
      <c r="K808" s="611"/>
      <c r="L808" s="601" t="s">
        <v>682</v>
      </c>
      <c r="M808" s="602"/>
      <c r="N808" s="602"/>
      <c r="O808" s="602"/>
      <c r="P808" s="602"/>
      <c r="Q808" s="602"/>
      <c r="R808" s="602"/>
      <c r="S808" s="602"/>
      <c r="T808" s="602"/>
      <c r="U808" s="602"/>
      <c r="V808" s="602"/>
      <c r="W808" s="602"/>
      <c r="X808" s="603"/>
      <c r="Y808" s="604">
        <v>1</v>
      </c>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5</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116.45" customHeight="1" x14ac:dyDescent="0.15">
      <c r="A837" s="379">
        <v>1</v>
      </c>
      <c r="B837" s="379">
        <v>1</v>
      </c>
      <c r="C837" s="361" t="s">
        <v>683</v>
      </c>
      <c r="D837" s="347"/>
      <c r="E837" s="347"/>
      <c r="F837" s="347"/>
      <c r="G837" s="347"/>
      <c r="H837" s="347"/>
      <c r="I837" s="347"/>
      <c r="J837" s="348">
        <v>9010005003575</v>
      </c>
      <c r="K837" s="349"/>
      <c r="L837" s="349"/>
      <c r="M837" s="349"/>
      <c r="N837" s="349"/>
      <c r="O837" s="349"/>
      <c r="P837" s="350" t="s">
        <v>684</v>
      </c>
      <c r="Q837" s="350"/>
      <c r="R837" s="350"/>
      <c r="S837" s="350"/>
      <c r="T837" s="350"/>
      <c r="U837" s="350"/>
      <c r="V837" s="350"/>
      <c r="W837" s="350"/>
      <c r="X837" s="350"/>
      <c r="Y837" s="351">
        <v>467</v>
      </c>
      <c r="Z837" s="352"/>
      <c r="AA837" s="352"/>
      <c r="AB837" s="353"/>
      <c r="AC837" s="363" t="s">
        <v>685</v>
      </c>
      <c r="AD837" s="371"/>
      <c r="AE837" s="371"/>
      <c r="AF837" s="371"/>
      <c r="AG837" s="371"/>
      <c r="AH837" s="372" t="s">
        <v>686</v>
      </c>
      <c r="AI837" s="373"/>
      <c r="AJ837" s="373"/>
      <c r="AK837" s="373"/>
      <c r="AL837" s="357" t="s">
        <v>687</v>
      </c>
      <c r="AM837" s="358"/>
      <c r="AN837" s="358"/>
      <c r="AO837" s="359"/>
      <c r="AP837" s="360" t="s">
        <v>688</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71.45" customHeight="1" x14ac:dyDescent="0.15">
      <c r="A870" s="379">
        <v>1</v>
      </c>
      <c r="B870" s="379">
        <v>1</v>
      </c>
      <c r="C870" s="361" t="s">
        <v>689</v>
      </c>
      <c r="D870" s="347"/>
      <c r="E870" s="347"/>
      <c r="F870" s="347"/>
      <c r="G870" s="347"/>
      <c r="H870" s="347"/>
      <c r="I870" s="347"/>
      <c r="J870" s="348">
        <v>8010501032913</v>
      </c>
      <c r="K870" s="349"/>
      <c r="L870" s="349"/>
      <c r="M870" s="349"/>
      <c r="N870" s="349"/>
      <c r="O870" s="349"/>
      <c r="P870" s="362" t="s">
        <v>691</v>
      </c>
      <c r="Q870" s="350"/>
      <c r="R870" s="350"/>
      <c r="S870" s="350"/>
      <c r="T870" s="350"/>
      <c r="U870" s="350"/>
      <c r="V870" s="350"/>
      <c r="W870" s="350"/>
      <c r="X870" s="350"/>
      <c r="Y870" s="351">
        <v>3</v>
      </c>
      <c r="Z870" s="352"/>
      <c r="AA870" s="352"/>
      <c r="AB870" s="353"/>
      <c r="AC870" s="363" t="s">
        <v>500</v>
      </c>
      <c r="AD870" s="371"/>
      <c r="AE870" s="371"/>
      <c r="AF870" s="371"/>
      <c r="AG870" s="371"/>
      <c r="AH870" s="372">
        <v>1</v>
      </c>
      <c r="AI870" s="373"/>
      <c r="AJ870" s="373"/>
      <c r="AK870" s="373"/>
      <c r="AL870" s="357">
        <v>100</v>
      </c>
      <c r="AM870" s="358"/>
      <c r="AN870" s="358"/>
      <c r="AO870" s="359"/>
      <c r="AP870" s="360" t="s">
        <v>690</v>
      </c>
      <c r="AQ870" s="360"/>
      <c r="AR870" s="360"/>
      <c r="AS870" s="360"/>
      <c r="AT870" s="360"/>
      <c r="AU870" s="360"/>
      <c r="AV870" s="360"/>
      <c r="AW870" s="360"/>
      <c r="AX870" s="360"/>
    </row>
    <row r="871" spans="1:50" ht="30" hidden="1" customHeight="1" x14ac:dyDescent="0.15">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692</v>
      </c>
      <c r="D903" s="347"/>
      <c r="E903" s="347"/>
      <c r="F903" s="347"/>
      <c r="G903" s="347"/>
      <c r="H903" s="347"/>
      <c r="I903" s="347"/>
      <c r="J903" s="348">
        <v>7010001105955</v>
      </c>
      <c r="K903" s="349"/>
      <c r="L903" s="349"/>
      <c r="M903" s="349"/>
      <c r="N903" s="349"/>
      <c r="O903" s="349"/>
      <c r="P903" s="374" t="s">
        <v>695</v>
      </c>
      <c r="Q903" s="913"/>
      <c r="R903" s="913"/>
      <c r="S903" s="913"/>
      <c r="T903" s="913"/>
      <c r="U903" s="913"/>
      <c r="V903" s="913"/>
      <c r="W903" s="913"/>
      <c r="X903" s="914"/>
      <c r="Y903" s="351">
        <v>0.06</v>
      </c>
      <c r="Z903" s="352"/>
      <c r="AA903" s="352"/>
      <c r="AB903" s="353"/>
      <c r="AC903" s="363" t="s">
        <v>499</v>
      </c>
      <c r="AD903" s="371"/>
      <c r="AE903" s="371"/>
      <c r="AF903" s="371"/>
      <c r="AG903" s="371"/>
      <c r="AH903" s="372" t="s">
        <v>687</v>
      </c>
      <c r="AI903" s="373"/>
      <c r="AJ903" s="373"/>
      <c r="AK903" s="373"/>
      <c r="AL903" s="357">
        <v>100</v>
      </c>
      <c r="AM903" s="358"/>
      <c r="AN903" s="358"/>
      <c r="AO903" s="359"/>
      <c r="AP903" s="360" t="s">
        <v>693</v>
      </c>
      <c r="AQ903" s="360"/>
      <c r="AR903" s="360"/>
      <c r="AS903" s="360"/>
      <c r="AT903" s="360"/>
      <c r="AU903" s="360"/>
      <c r="AV903" s="360"/>
      <c r="AW903" s="360"/>
      <c r="AX903" s="360"/>
    </row>
    <row r="904" spans="1:50" ht="81.599999999999994" customHeight="1" x14ac:dyDescent="0.15">
      <c r="A904" s="379">
        <v>2</v>
      </c>
      <c r="B904" s="379">
        <v>1</v>
      </c>
      <c r="C904" s="361" t="s">
        <v>694</v>
      </c>
      <c r="D904" s="347"/>
      <c r="E904" s="347"/>
      <c r="F904" s="347"/>
      <c r="G904" s="347"/>
      <c r="H904" s="347"/>
      <c r="I904" s="347"/>
      <c r="J904" s="348">
        <v>1011105000981</v>
      </c>
      <c r="K904" s="349"/>
      <c r="L904" s="349"/>
      <c r="M904" s="349"/>
      <c r="N904" s="349"/>
      <c r="O904" s="349"/>
      <c r="P904" s="374" t="s">
        <v>696</v>
      </c>
      <c r="Q904" s="375"/>
      <c r="R904" s="375"/>
      <c r="S904" s="375"/>
      <c r="T904" s="375"/>
      <c r="U904" s="375"/>
      <c r="V904" s="375"/>
      <c r="W904" s="375"/>
      <c r="X904" s="376"/>
      <c r="Y904" s="351">
        <v>8.6400000000000005E-2</v>
      </c>
      <c r="Z904" s="352"/>
      <c r="AA904" s="352"/>
      <c r="AB904" s="353"/>
      <c r="AC904" s="363" t="s">
        <v>499</v>
      </c>
      <c r="AD904" s="363"/>
      <c r="AE904" s="363"/>
      <c r="AF904" s="363"/>
      <c r="AG904" s="363"/>
      <c r="AH904" s="372" t="s">
        <v>687</v>
      </c>
      <c r="AI904" s="373"/>
      <c r="AJ904" s="373"/>
      <c r="AK904" s="373"/>
      <c r="AL904" s="357">
        <v>100</v>
      </c>
      <c r="AM904" s="358"/>
      <c r="AN904" s="358"/>
      <c r="AO904" s="359"/>
      <c r="AP904" s="360" t="s">
        <v>697</v>
      </c>
      <c r="AQ904" s="360"/>
      <c r="AR904" s="360"/>
      <c r="AS904" s="360"/>
      <c r="AT904" s="360"/>
      <c r="AU904" s="360"/>
      <c r="AV904" s="360"/>
      <c r="AW904" s="360"/>
      <c r="AX904" s="360"/>
    </row>
    <row r="905" spans="1:50" ht="30" customHeight="1" x14ac:dyDescent="0.15">
      <c r="A905" s="379">
        <v>3</v>
      </c>
      <c r="B905" s="379">
        <v>1</v>
      </c>
      <c r="C905" s="361" t="s">
        <v>698</v>
      </c>
      <c r="D905" s="347"/>
      <c r="E905" s="347"/>
      <c r="F905" s="347"/>
      <c r="G905" s="347"/>
      <c r="H905" s="347"/>
      <c r="I905" s="347"/>
      <c r="J905" s="348" t="s">
        <v>687</v>
      </c>
      <c r="K905" s="349"/>
      <c r="L905" s="349"/>
      <c r="M905" s="349"/>
      <c r="N905" s="349"/>
      <c r="O905" s="349"/>
      <c r="P905" s="362" t="s">
        <v>708</v>
      </c>
      <c r="Q905" s="350"/>
      <c r="R905" s="350"/>
      <c r="S905" s="350"/>
      <c r="T905" s="350"/>
      <c r="U905" s="350"/>
      <c r="V905" s="350"/>
      <c r="W905" s="350"/>
      <c r="X905" s="350"/>
      <c r="Y905" s="351">
        <v>1.6400000000000001E-2</v>
      </c>
      <c r="Z905" s="352"/>
      <c r="AA905" s="352"/>
      <c r="AB905" s="353"/>
      <c r="AC905" s="363" t="s">
        <v>196</v>
      </c>
      <c r="AD905" s="363"/>
      <c r="AE905" s="363"/>
      <c r="AF905" s="363"/>
      <c r="AG905" s="363"/>
      <c r="AH905" s="372" t="s">
        <v>687</v>
      </c>
      <c r="AI905" s="373"/>
      <c r="AJ905" s="373"/>
      <c r="AK905" s="373"/>
      <c r="AL905" s="357" t="s">
        <v>709</v>
      </c>
      <c r="AM905" s="358"/>
      <c r="AN905" s="358"/>
      <c r="AO905" s="359"/>
      <c r="AP905" s="360" t="s">
        <v>707</v>
      </c>
      <c r="AQ905" s="360"/>
      <c r="AR905" s="360"/>
      <c r="AS905" s="360"/>
      <c r="AT905" s="360"/>
      <c r="AU905" s="360"/>
      <c r="AV905" s="360"/>
      <c r="AW905" s="360"/>
      <c r="AX905" s="360"/>
    </row>
    <row r="906" spans="1:50" ht="30" customHeight="1" x14ac:dyDescent="0.15">
      <c r="A906" s="379">
        <v>4</v>
      </c>
      <c r="B906" s="379">
        <v>1</v>
      </c>
      <c r="C906" s="361" t="s">
        <v>699</v>
      </c>
      <c r="D906" s="347"/>
      <c r="E906" s="347"/>
      <c r="F906" s="347"/>
      <c r="G906" s="347"/>
      <c r="H906" s="347"/>
      <c r="I906" s="347"/>
      <c r="J906" s="348" t="s">
        <v>687</v>
      </c>
      <c r="K906" s="349"/>
      <c r="L906" s="349"/>
      <c r="M906" s="349"/>
      <c r="N906" s="349"/>
      <c r="O906" s="349"/>
      <c r="P906" s="362" t="s">
        <v>708</v>
      </c>
      <c r="Q906" s="350"/>
      <c r="R906" s="350"/>
      <c r="S906" s="350"/>
      <c r="T906" s="350"/>
      <c r="U906" s="350"/>
      <c r="V906" s="350"/>
      <c r="W906" s="350"/>
      <c r="X906" s="350"/>
      <c r="Y906" s="351">
        <v>1.4E-2</v>
      </c>
      <c r="Z906" s="352"/>
      <c r="AA906" s="352"/>
      <c r="AB906" s="353"/>
      <c r="AC906" s="363" t="s">
        <v>196</v>
      </c>
      <c r="AD906" s="363"/>
      <c r="AE906" s="363"/>
      <c r="AF906" s="363"/>
      <c r="AG906" s="363"/>
      <c r="AH906" s="372" t="s">
        <v>687</v>
      </c>
      <c r="AI906" s="373"/>
      <c r="AJ906" s="373"/>
      <c r="AK906" s="373"/>
      <c r="AL906" s="357" t="s">
        <v>709</v>
      </c>
      <c r="AM906" s="358"/>
      <c r="AN906" s="358"/>
      <c r="AO906" s="359"/>
      <c r="AP906" s="360" t="s">
        <v>707</v>
      </c>
      <c r="AQ906" s="360"/>
      <c r="AR906" s="360"/>
      <c r="AS906" s="360"/>
      <c r="AT906" s="360"/>
      <c r="AU906" s="360"/>
      <c r="AV906" s="360"/>
      <c r="AW906" s="360"/>
      <c r="AX906" s="360"/>
    </row>
    <row r="907" spans="1:50" ht="30" customHeight="1" x14ac:dyDescent="0.15">
      <c r="A907" s="379">
        <v>5</v>
      </c>
      <c r="B907" s="379">
        <v>1</v>
      </c>
      <c r="C907" s="361" t="s">
        <v>700</v>
      </c>
      <c r="D907" s="347"/>
      <c r="E907" s="347"/>
      <c r="F907" s="347"/>
      <c r="G907" s="347"/>
      <c r="H907" s="347"/>
      <c r="I907" s="347"/>
      <c r="J907" s="348" t="s">
        <v>706</v>
      </c>
      <c r="K907" s="349"/>
      <c r="L907" s="349"/>
      <c r="M907" s="349"/>
      <c r="N907" s="349"/>
      <c r="O907" s="349"/>
      <c r="P907" s="362" t="s">
        <v>708</v>
      </c>
      <c r="Q907" s="350"/>
      <c r="R907" s="350"/>
      <c r="S907" s="350"/>
      <c r="T907" s="350"/>
      <c r="U907" s="350"/>
      <c r="V907" s="350"/>
      <c r="W907" s="350"/>
      <c r="X907" s="350"/>
      <c r="Y907" s="351">
        <v>1.4E-2</v>
      </c>
      <c r="Z907" s="352"/>
      <c r="AA907" s="352"/>
      <c r="AB907" s="353"/>
      <c r="AC907" s="363" t="s">
        <v>196</v>
      </c>
      <c r="AD907" s="363"/>
      <c r="AE907" s="363"/>
      <c r="AF907" s="363"/>
      <c r="AG907" s="363"/>
      <c r="AH907" s="372" t="s">
        <v>687</v>
      </c>
      <c r="AI907" s="373"/>
      <c r="AJ907" s="373"/>
      <c r="AK907" s="373"/>
      <c r="AL907" s="357" t="s">
        <v>709</v>
      </c>
      <c r="AM907" s="358"/>
      <c r="AN907" s="358"/>
      <c r="AO907" s="359"/>
      <c r="AP907" s="360" t="s">
        <v>707</v>
      </c>
      <c r="AQ907" s="360"/>
      <c r="AR907" s="360"/>
      <c r="AS907" s="360"/>
      <c r="AT907" s="360"/>
      <c r="AU907" s="360"/>
      <c r="AV907" s="360"/>
      <c r="AW907" s="360"/>
      <c r="AX907" s="360"/>
    </row>
    <row r="908" spans="1:50" ht="30" customHeight="1" x14ac:dyDescent="0.15">
      <c r="A908" s="379">
        <v>6</v>
      </c>
      <c r="B908" s="379">
        <v>1</v>
      </c>
      <c r="C908" s="361" t="s">
        <v>701</v>
      </c>
      <c r="D908" s="347"/>
      <c r="E908" s="347"/>
      <c r="F908" s="347"/>
      <c r="G908" s="347"/>
      <c r="H908" s="347"/>
      <c r="I908" s="347"/>
      <c r="J908" s="348" t="s">
        <v>693</v>
      </c>
      <c r="K908" s="349"/>
      <c r="L908" s="349"/>
      <c r="M908" s="349"/>
      <c r="N908" s="349"/>
      <c r="O908" s="349"/>
      <c r="P908" s="362" t="s">
        <v>708</v>
      </c>
      <c r="Q908" s="350"/>
      <c r="R908" s="350"/>
      <c r="S908" s="350"/>
      <c r="T908" s="350"/>
      <c r="U908" s="350"/>
      <c r="V908" s="350"/>
      <c r="W908" s="350"/>
      <c r="X908" s="350"/>
      <c r="Y908" s="351">
        <v>1.4E-2</v>
      </c>
      <c r="Z908" s="352"/>
      <c r="AA908" s="352"/>
      <c r="AB908" s="353"/>
      <c r="AC908" s="363" t="s">
        <v>196</v>
      </c>
      <c r="AD908" s="363"/>
      <c r="AE908" s="363"/>
      <c r="AF908" s="363"/>
      <c r="AG908" s="363"/>
      <c r="AH908" s="372" t="s">
        <v>687</v>
      </c>
      <c r="AI908" s="373"/>
      <c r="AJ908" s="373"/>
      <c r="AK908" s="373"/>
      <c r="AL908" s="357" t="s">
        <v>709</v>
      </c>
      <c r="AM908" s="358"/>
      <c r="AN908" s="358"/>
      <c r="AO908" s="359"/>
      <c r="AP908" s="360" t="s">
        <v>707</v>
      </c>
      <c r="AQ908" s="360"/>
      <c r="AR908" s="360"/>
      <c r="AS908" s="360"/>
      <c r="AT908" s="360"/>
      <c r="AU908" s="360"/>
      <c r="AV908" s="360"/>
      <c r="AW908" s="360"/>
      <c r="AX908" s="360"/>
    </row>
    <row r="909" spans="1:50" ht="30" customHeight="1" x14ac:dyDescent="0.15">
      <c r="A909" s="379">
        <v>7</v>
      </c>
      <c r="B909" s="379">
        <v>1</v>
      </c>
      <c r="C909" s="361" t="s">
        <v>702</v>
      </c>
      <c r="D909" s="347"/>
      <c r="E909" s="347"/>
      <c r="F909" s="347"/>
      <c r="G909" s="347"/>
      <c r="H909" s="347"/>
      <c r="I909" s="347"/>
      <c r="J909" s="348" t="s">
        <v>687</v>
      </c>
      <c r="K909" s="349"/>
      <c r="L909" s="349"/>
      <c r="M909" s="349"/>
      <c r="N909" s="349"/>
      <c r="O909" s="349"/>
      <c r="P909" s="362" t="s">
        <v>708</v>
      </c>
      <c r="Q909" s="350"/>
      <c r="R909" s="350"/>
      <c r="S909" s="350"/>
      <c r="T909" s="350"/>
      <c r="U909" s="350"/>
      <c r="V909" s="350"/>
      <c r="W909" s="350"/>
      <c r="X909" s="350"/>
      <c r="Y909" s="351">
        <v>1.4E-2</v>
      </c>
      <c r="Z909" s="352"/>
      <c r="AA909" s="352"/>
      <c r="AB909" s="353"/>
      <c r="AC909" s="363" t="s">
        <v>196</v>
      </c>
      <c r="AD909" s="363"/>
      <c r="AE909" s="363"/>
      <c r="AF909" s="363"/>
      <c r="AG909" s="363"/>
      <c r="AH909" s="372" t="s">
        <v>687</v>
      </c>
      <c r="AI909" s="373"/>
      <c r="AJ909" s="373"/>
      <c r="AK909" s="373"/>
      <c r="AL909" s="357" t="s">
        <v>709</v>
      </c>
      <c r="AM909" s="358"/>
      <c r="AN909" s="358"/>
      <c r="AO909" s="359"/>
      <c r="AP909" s="360" t="s">
        <v>707</v>
      </c>
      <c r="AQ909" s="360"/>
      <c r="AR909" s="360"/>
      <c r="AS909" s="360"/>
      <c r="AT909" s="360"/>
      <c r="AU909" s="360"/>
      <c r="AV909" s="360"/>
      <c r="AW909" s="360"/>
      <c r="AX909" s="360"/>
    </row>
    <row r="910" spans="1:50" ht="30" customHeight="1" x14ac:dyDescent="0.15">
      <c r="A910" s="379">
        <v>8</v>
      </c>
      <c r="B910" s="379">
        <v>1</v>
      </c>
      <c r="C910" s="361" t="s">
        <v>703</v>
      </c>
      <c r="D910" s="347"/>
      <c r="E910" s="347"/>
      <c r="F910" s="347"/>
      <c r="G910" s="347"/>
      <c r="H910" s="347"/>
      <c r="I910" s="347"/>
      <c r="J910" s="348" t="s">
        <v>707</v>
      </c>
      <c r="K910" s="349"/>
      <c r="L910" s="349"/>
      <c r="M910" s="349"/>
      <c r="N910" s="349"/>
      <c r="O910" s="349"/>
      <c r="P910" s="362" t="s">
        <v>708</v>
      </c>
      <c r="Q910" s="350"/>
      <c r="R910" s="350"/>
      <c r="S910" s="350"/>
      <c r="T910" s="350"/>
      <c r="U910" s="350"/>
      <c r="V910" s="350"/>
      <c r="W910" s="350"/>
      <c r="X910" s="350"/>
      <c r="Y910" s="351">
        <v>1.4E-2</v>
      </c>
      <c r="Z910" s="352"/>
      <c r="AA910" s="352"/>
      <c r="AB910" s="353"/>
      <c r="AC910" s="363" t="s">
        <v>196</v>
      </c>
      <c r="AD910" s="363"/>
      <c r="AE910" s="363"/>
      <c r="AF910" s="363"/>
      <c r="AG910" s="363"/>
      <c r="AH910" s="372" t="s">
        <v>687</v>
      </c>
      <c r="AI910" s="373"/>
      <c r="AJ910" s="373"/>
      <c r="AK910" s="373"/>
      <c r="AL910" s="357" t="s">
        <v>709</v>
      </c>
      <c r="AM910" s="358"/>
      <c r="AN910" s="358"/>
      <c r="AO910" s="359"/>
      <c r="AP910" s="360" t="s">
        <v>707</v>
      </c>
      <c r="AQ910" s="360"/>
      <c r="AR910" s="360"/>
      <c r="AS910" s="360"/>
      <c r="AT910" s="360"/>
      <c r="AU910" s="360"/>
      <c r="AV910" s="360"/>
      <c r="AW910" s="360"/>
      <c r="AX910" s="360"/>
    </row>
    <row r="911" spans="1:50" ht="30" customHeight="1" x14ac:dyDescent="0.15">
      <c r="A911" s="379">
        <v>9</v>
      </c>
      <c r="B911" s="379">
        <v>1</v>
      </c>
      <c r="C911" s="361" t="s">
        <v>704</v>
      </c>
      <c r="D911" s="347"/>
      <c r="E911" s="347"/>
      <c r="F911" s="347"/>
      <c r="G911" s="347"/>
      <c r="H911" s="347"/>
      <c r="I911" s="347"/>
      <c r="J911" s="348" t="s">
        <v>687</v>
      </c>
      <c r="K911" s="349"/>
      <c r="L911" s="349"/>
      <c r="M911" s="349"/>
      <c r="N911" s="349"/>
      <c r="O911" s="349"/>
      <c r="P911" s="362" t="s">
        <v>708</v>
      </c>
      <c r="Q911" s="350"/>
      <c r="R911" s="350"/>
      <c r="S911" s="350"/>
      <c r="T911" s="350"/>
      <c r="U911" s="350"/>
      <c r="V911" s="350"/>
      <c r="W911" s="350"/>
      <c r="X911" s="350"/>
      <c r="Y911" s="351">
        <v>1.4E-2</v>
      </c>
      <c r="Z911" s="352"/>
      <c r="AA911" s="352"/>
      <c r="AB911" s="353"/>
      <c r="AC911" s="363" t="s">
        <v>196</v>
      </c>
      <c r="AD911" s="363"/>
      <c r="AE911" s="363"/>
      <c r="AF911" s="363"/>
      <c r="AG911" s="363"/>
      <c r="AH911" s="372" t="s">
        <v>687</v>
      </c>
      <c r="AI911" s="373"/>
      <c r="AJ911" s="373"/>
      <c r="AK911" s="373"/>
      <c r="AL911" s="357" t="s">
        <v>709</v>
      </c>
      <c r="AM911" s="358"/>
      <c r="AN911" s="358"/>
      <c r="AO911" s="359"/>
      <c r="AP911" s="360" t="s">
        <v>707</v>
      </c>
      <c r="AQ911" s="360"/>
      <c r="AR911" s="360"/>
      <c r="AS911" s="360"/>
      <c r="AT911" s="360"/>
      <c r="AU911" s="360"/>
      <c r="AV911" s="360"/>
      <c r="AW911" s="360"/>
      <c r="AX911" s="360"/>
    </row>
    <row r="912" spans="1:50" ht="30" customHeight="1" x14ac:dyDescent="0.15">
      <c r="A912" s="379">
        <v>10</v>
      </c>
      <c r="B912" s="379">
        <v>1</v>
      </c>
      <c r="C912" s="361" t="s">
        <v>705</v>
      </c>
      <c r="D912" s="347"/>
      <c r="E912" s="347"/>
      <c r="F912" s="347"/>
      <c r="G912" s="347"/>
      <c r="H912" s="347"/>
      <c r="I912" s="347"/>
      <c r="J912" s="348" t="s">
        <v>707</v>
      </c>
      <c r="K912" s="349"/>
      <c r="L912" s="349"/>
      <c r="M912" s="349"/>
      <c r="N912" s="349"/>
      <c r="O912" s="349"/>
      <c r="P912" s="362" t="s">
        <v>708</v>
      </c>
      <c r="Q912" s="350"/>
      <c r="R912" s="350"/>
      <c r="S912" s="350"/>
      <c r="T912" s="350"/>
      <c r="U912" s="350"/>
      <c r="V912" s="350"/>
      <c r="W912" s="350"/>
      <c r="X912" s="350"/>
      <c r="Y912" s="351">
        <v>1.4E-2</v>
      </c>
      <c r="Z912" s="352"/>
      <c r="AA912" s="352"/>
      <c r="AB912" s="353"/>
      <c r="AC912" s="363" t="s">
        <v>196</v>
      </c>
      <c r="AD912" s="363"/>
      <c r="AE912" s="363"/>
      <c r="AF912" s="363"/>
      <c r="AG912" s="363"/>
      <c r="AH912" s="372" t="s">
        <v>687</v>
      </c>
      <c r="AI912" s="373"/>
      <c r="AJ912" s="373"/>
      <c r="AK912" s="373"/>
      <c r="AL912" s="357" t="s">
        <v>709</v>
      </c>
      <c r="AM912" s="358"/>
      <c r="AN912" s="358"/>
      <c r="AO912" s="359"/>
      <c r="AP912" s="360" t="s">
        <v>707</v>
      </c>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v>7.0140000000000002</v>
      </c>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v>8.0139999999999993</v>
      </c>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v>9.0139999999999993</v>
      </c>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v>10.013999999999999</v>
      </c>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v>11.013999999999999</v>
      </c>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v>12.013999999999999</v>
      </c>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v>13.013999999999999</v>
      </c>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v>14.013999999999999</v>
      </c>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v>15.013999999999999</v>
      </c>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v>16.013999999999999</v>
      </c>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v>17.013999999999999</v>
      </c>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v>18.013999999999999</v>
      </c>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v>19.013999999999999</v>
      </c>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v>20.013999999999999</v>
      </c>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v>21.013999999999999</v>
      </c>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v>22.013999999999999</v>
      </c>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v>23.013999999999999</v>
      </c>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v>24.013999999999999</v>
      </c>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v>25.013999999999999</v>
      </c>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v>26.013999999999999</v>
      </c>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79.900000000000006" customHeight="1" x14ac:dyDescent="0.15">
      <c r="A936" s="379">
        <v>1</v>
      </c>
      <c r="B936" s="379">
        <v>1</v>
      </c>
      <c r="C936" s="361" t="s">
        <v>710</v>
      </c>
      <c r="D936" s="347"/>
      <c r="E936" s="347"/>
      <c r="F936" s="347"/>
      <c r="G936" s="347"/>
      <c r="H936" s="347"/>
      <c r="I936" s="347"/>
      <c r="J936" s="348">
        <v>1000020470007</v>
      </c>
      <c r="K936" s="349"/>
      <c r="L936" s="349"/>
      <c r="M936" s="349"/>
      <c r="N936" s="349"/>
      <c r="O936" s="349"/>
      <c r="P936" s="362" t="s">
        <v>711</v>
      </c>
      <c r="Q936" s="350"/>
      <c r="R936" s="350"/>
      <c r="S936" s="350"/>
      <c r="T936" s="350"/>
      <c r="U936" s="350"/>
      <c r="V936" s="350"/>
      <c r="W936" s="350"/>
      <c r="X936" s="350"/>
      <c r="Y936" s="351">
        <v>5</v>
      </c>
      <c r="Z936" s="352"/>
      <c r="AA936" s="352"/>
      <c r="AB936" s="353"/>
      <c r="AC936" s="363" t="s">
        <v>685</v>
      </c>
      <c r="AD936" s="371"/>
      <c r="AE936" s="371"/>
      <c r="AF936" s="371"/>
      <c r="AG936" s="371"/>
      <c r="AH936" s="372" t="s">
        <v>697</v>
      </c>
      <c r="AI936" s="373"/>
      <c r="AJ936" s="373"/>
      <c r="AK936" s="373"/>
      <c r="AL936" s="357" t="s">
        <v>687</v>
      </c>
      <c r="AM936" s="358"/>
      <c r="AN936" s="358"/>
      <c r="AO936" s="359"/>
      <c r="AP936" s="360" t="s">
        <v>687</v>
      </c>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84" customHeight="1" x14ac:dyDescent="0.15">
      <c r="A969" s="379">
        <v>1</v>
      </c>
      <c r="B969" s="379">
        <v>1</v>
      </c>
      <c r="C969" s="361" t="s">
        <v>712</v>
      </c>
      <c r="D969" s="347"/>
      <c r="E969" s="347"/>
      <c r="F969" s="347"/>
      <c r="G969" s="347"/>
      <c r="H969" s="347"/>
      <c r="I969" s="347"/>
      <c r="J969" s="348">
        <v>4360005000757</v>
      </c>
      <c r="K969" s="349"/>
      <c r="L969" s="349"/>
      <c r="M969" s="349"/>
      <c r="N969" s="349"/>
      <c r="O969" s="349"/>
      <c r="P969" s="350" t="s">
        <v>711</v>
      </c>
      <c r="Q969" s="350"/>
      <c r="R969" s="350"/>
      <c r="S969" s="350"/>
      <c r="T969" s="350"/>
      <c r="U969" s="350"/>
      <c r="V969" s="350"/>
      <c r="W969" s="350"/>
      <c r="X969" s="350"/>
      <c r="Y969" s="351">
        <v>5</v>
      </c>
      <c r="Z969" s="352"/>
      <c r="AA969" s="352"/>
      <c r="AB969" s="353"/>
      <c r="AC969" s="363" t="s">
        <v>685</v>
      </c>
      <c r="AD969" s="371"/>
      <c r="AE969" s="371"/>
      <c r="AF969" s="371"/>
      <c r="AG969" s="371"/>
      <c r="AH969" s="372" t="s">
        <v>713</v>
      </c>
      <c r="AI969" s="373"/>
      <c r="AJ969" s="373"/>
      <c r="AK969" s="373"/>
      <c r="AL969" s="357" t="s">
        <v>687</v>
      </c>
      <c r="AM969" s="358"/>
      <c r="AN969" s="358"/>
      <c r="AO969" s="359"/>
      <c r="AP969" s="360" t="s">
        <v>714</v>
      </c>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449</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450</v>
      </c>
      <c r="AQ1101" s="370"/>
      <c r="AR1101" s="370"/>
      <c r="AS1101" s="370"/>
      <c r="AT1101" s="370"/>
      <c r="AU1101" s="370"/>
      <c r="AV1101" s="370"/>
      <c r="AW1101" s="370"/>
      <c r="AX1101" s="370"/>
    </row>
    <row r="1102" spans="1:50" ht="30" customHeight="1" x14ac:dyDescent="0.15">
      <c r="A1102" s="379">
        <v>1</v>
      </c>
      <c r="B1102" s="379">
        <v>1</v>
      </c>
      <c r="C1102" s="377"/>
      <c r="D1102" s="377"/>
      <c r="E1102" s="147" t="s">
        <v>690</v>
      </c>
      <c r="F1102" s="378"/>
      <c r="G1102" s="378"/>
      <c r="H1102" s="378"/>
      <c r="I1102" s="378"/>
      <c r="J1102" s="348" t="s">
        <v>690</v>
      </c>
      <c r="K1102" s="349"/>
      <c r="L1102" s="349"/>
      <c r="M1102" s="349"/>
      <c r="N1102" s="349"/>
      <c r="O1102" s="349"/>
      <c r="P1102" s="362" t="s">
        <v>690</v>
      </c>
      <c r="Q1102" s="350"/>
      <c r="R1102" s="350"/>
      <c r="S1102" s="350"/>
      <c r="T1102" s="350"/>
      <c r="U1102" s="350"/>
      <c r="V1102" s="350"/>
      <c r="W1102" s="350"/>
      <c r="X1102" s="350"/>
      <c r="Y1102" s="351" t="s">
        <v>690</v>
      </c>
      <c r="Z1102" s="352"/>
      <c r="AA1102" s="352"/>
      <c r="AB1102" s="353"/>
      <c r="AC1102" s="354"/>
      <c r="AD1102" s="354"/>
      <c r="AE1102" s="354"/>
      <c r="AF1102" s="354"/>
      <c r="AG1102" s="354"/>
      <c r="AH1102" s="355" t="s">
        <v>687</v>
      </c>
      <c r="AI1102" s="356"/>
      <c r="AJ1102" s="356"/>
      <c r="AK1102" s="356"/>
      <c r="AL1102" s="357" t="s">
        <v>687</v>
      </c>
      <c r="AM1102" s="358"/>
      <c r="AN1102" s="358"/>
      <c r="AO1102" s="359"/>
      <c r="AP1102" s="360" t="s">
        <v>687</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39"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569</v>
      </c>
      <c r="M4" s="13" t="str">
        <f t="shared" si="2"/>
        <v>恩給関係</v>
      </c>
      <c r="N4" s="13" t="str">
        <f t="shared" ref="N4:N11" si="6">IF(M4="",N3,IF(N3&lt;&gt;"",CONCATENATE(N3,"、",M4),M4))</f>
        <v>恩給関係</v>
      </c>
      <c r="O4" s="13"/>
      <c r="P4" s="12" t="s">
        <v>192</v>
      </c>
      <c r="Q4" s="17" t="s">
        <v>569</v>
      </c>
      <c r="R4" s="13" t="str">
        <f t="shared" si="3"/>
        <v>補助</v>
      </c>
      <c r="S4" s="13" t="str">
        <f t="shared" si="4"/>
        <v>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委託・請負、補助</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恩給関係</v>
      </c>
      <c r="O10" s="13"/>
      <c r="P10" s="13" t="str">
        <f>S8</f>
        <v>委託・請負、補助</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470</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7"/>
      <c r="Z2" s="832"/>
      <c r="AA2" s="833"/>
      <c r="AB2" s="1031" t="s">
        <v>11</v>
      </c>
      <c r="AC2" s="1032"/>
      <c r="AD2" s="1033"/>
      <c r="AE2" s="1037" t="s">
        <v>552</v>
      </c>
      <c r="AF2" s="1037"/>
      <c r="AG2" s="1037"/>
      <c r="AH2" s="1037"/>
      <c r="AI2" s="1037" t="s">
        <v>549</v>
      </c>
      <c r="AJ2" s="1037"/>
      <c r="AK2" s="1037"/>
      <c r="AL2" s="1037"/>
      <c r="AM2" s="1037" t="s">
        <v>523</v>
      </c>
      <c r="AN2" s="1037"/>
      <c r="AO2" s="1037"/>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4"/>
      <c r="I4" s="1004"/>
      <c r="J4" s="1004"/>
      <c r="K4" s="1004"/>
      <c r="L4" s="1004"/>
      <c r="M4" s="1004"/>
      <c r="N4" s="1004"/>
      <c r="O4" s="1005"/>
      <c r="P4" s="105"/>
      <c r="Q4" s="1012"/>
      <c r="R4" s="1012"/>
      <c r="S4" s="1012"/>
      <c r="T4" s="1012"/>
      <c r="U4" s="1012"/>
      <c r="V4" s="1012"/>
      <c r="W4" s="1012"/>
      <c r="X4" s="1013"/>
      <c r="Y4" s="1022" t="s">
        <v>12</v>
      </c>
      <c r="Z4" s="1023"/>
      <c r="AA4" s="1024"/>
      <c r="AB4" s="464"/>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470</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7"/>
      <c r="Z9" s="832"/>
      <c r="AA9" s="833"/>
      <c r="AB9" s="1031" t="s">
        <v>11</v>
      </c>
      <c r="AC9" s="1032"/>
      <c r="AD9" s="1033"/>
      <c r="AE9" s="1037" t="s">
        <v>553</v>
      </c>
      <c r="AF9" s="1037"/>
      <c r="AG9" s="1037"/>
      <c r="AH9" s="1037"/>
      <c r="AI9" s="1037" t="s">
        <v>549</v>
      </c>
      <c r="AJ9" s="1037"/>
      <c r="AK9" s="1037"/>
      <c r="AL9" s="1037"/>
      <c r="AM9" s="1037" t="s">
        <v>523</v>
      </c>
      <c r="AN9" s="1037"/>
      <c r="AO9" s="1037"/>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4"/>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470</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7"/>
      <c r="Z16" s="832"/>
      <c r="AA16" s="833"/>
      <c r="AB16" s="1031" t="s">
        <v>11</v>
      </c>
      <c r="AC16" s="1032"/>
      <c r="AD16" s="1033"/>
      <c r="AE16" s="1037" t="s">
        <v>552</v>
      </c>
      <c r="AF16" s="1037"/>
      <c r="AG16" s="1037"/>
      <c r="AH16" s="1037"/>
      <c r="AI16" s="1037" t="s">
        <v>550</v>
      </c>
      <c r="AJ16" s="1037"/>
      <c r="AK16" s="1037"/>
      <c r="AL16" s="1037"/>
      <c r="AM16" s="1037" t="s">
        <v>523</v>
      </c>
      <c r="AN16" s="1037"/>
      <c r="AO16" s="1037"/>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4"/>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470</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7"/>
      <c r="Z23" s="832"/>
      <c r="AA23" s="833"/>
      <c r="AB23" s="1031" t="s">
        <v>11</v>
      </c>
      <c r="AC23" s="1032"/>
      <c r="AD23" s="1033"/>
      <c r="AE23" s="1037" t="s">
        <v>554</v>
      </c>
      <c r="AF23" s="1037"/>
      <c r="AG23" s="1037"/>
      <c r="AH23" s="1037"/>
      <c r="AI23" s="1037" t="s">
        <v>549</v>
      </c>
      <c r="AJ23" s="1037"/>
      <c r="AK23" s="1037"/>
      <c r="AL23" s="1037"/>
      <c r="AM23" s="1037" t="s">
        <v>523</v>
      </c>
      <c r="AN23" s="1037"/>
      <c r="AO23" s="1037"/>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4"/>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470</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7"/>
      <c r="Z30" s="832"/>
      <c r="AA30" s="833"/>
      <c r="AB30" s="1031" t="s">
        <v>11</v>
      </c>
      <c r="AC30" s="1032"/>
      <c r="AD30" s="1033"/>
      <c r="AE30" s="1037" t="s">
        <v>552</v>
      </c>
      <c r="AF30" s="1037"/>
      <c r="AG30" s="1037"/>
      <c r="AH30" s="1037"/>
      <c r="AI30" s="1037" t="s">
        <v>549</v>
      </c>
      <c r="AJ30" s="1037"/>
      <c r="AK30" s="1037"/>
      <c r="AL30" s="1037"/>
      <c r="AM30" s="1037" t="s">
        <v>547</v>
      </c>
      <c r="AN30" s="1037"/>
      <c r="AO30" s="1037"/>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4"/>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470</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7"/>
      <c r="Z37" s="832"/>
      <c r="AA37" s="833"/>
      <c r="AB37" s="1031" t="s">
        <v>11</v>
      </c>
      <c r="AC37" s="1032"/>
      <c r="AD37" s="1033"/>
      <c r="AE37" s="1037" t="s">
        <v>554</v>
      </c>
      <c r="AF37" s="1037"/>
      <c r="AG37" s="1037"/>
      <c r="AH37" s="1037"/>
      <c r="AI37" s="1037" t="s">
        <v>551</v>
      </c>
      <c r="AJ37" s="1037"/>
      <c r="AK37" s="1037"/>
      <c r="AL37" s="1037"/>
      <c r="AM37" s="1037" t="s">
        <v>548</v>
      </c>
      <c r="AN37" s="1037"/>
      <c r="AO37" s="1037"/>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4"/>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470</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7"/>
      <c r="Z44" s="832"/>
      <c r="AA44" s="833"/>
      <c r="AB44" s="1031" t="s">
        <v>11</v>
      </c>
      <c r="AC44" s="1032"/>
      <c r="AD44" s="1033"/>
      <c r="AE44" s="1037" t="s">
        <v>552</v>
      </c>
      <c r="AF44" s="1037"/>
      <c r="AG44" s="1037"/>
      <c r="AH44" s="1037"/>
      <c r="AI44" s="1037" t="s">
        <v>549</v>
      </c>
      <c r="AJ44" s="1037"/>
      <c r="AK44" s="1037"/>
      <c r="AL44" s="1037"/>
      <c r="AM44" s="1037" t="s">
        <v>523</v>
      </c>
      <c r="AN44" s="1037"/>
      <c r="AO44" s="1037"/>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4"/>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470</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7"/>
      <c r="Z51" s="832"/>
      <c r="AA51" s="833"/>
      <c r="AB51" s="560" t="s">
        <v>11</v>
      </c>
      <c r="AC51" s="1032"/>
      <c r="AD51" s="1033"/>
      <c r="AE51" s="1037" t="s">
        <v>552</v>
      </c>
      <c r="AF51" s="1037"/>
      <c r="AG51" s="1037"/>
      <c r="AH51" s="1037"/>
      <c r="AI51" s="1037" t="s">
        <v>549</v>
      </c>
      <c r="AJ51" s="1037"/>
      <c r="AK51" s="1037"/>
      <c r="AL51" s="1037"/>
      <c r="AM51" s="1037" t="s">
        <v>523</v>
      </c>
      <c r="AN51" s="1037"/>
      <c r="AO51" s="1037"/>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4"/>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470</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7"/>
      <c r="Z58" s="832"/>
      <c r="AA58" s="833"/>
      <c r="AB58" s="1031" t="s">
        <v>11</v>
      </c>
      <c r="AC58" s="1032"/>
      <c r="AD58" s="1033"/>
      <c r="AE58" s="1037" t="s">
        <v>552</v>
      </c>
      <c r="AF58" s="1037"/>
      <c r="AG58" s="1037"/>
      <c r="AH58" s="1037"/>
      <c r="AI58" s="1037" t="s">
        <v>549</v>
      </c>
      <c r="AJ58" s="1037"/>
      <c r="AK58" s="1037"/>
      <c r="AL58" s="1037"/>
      <c r="AM58" s="1037" t="s">
        <v>523</v>
      </c>
      <c r="AN58" s="1037"/>
      <c r="AO58" s="1037"/>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4"/>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470</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7"/>
      <c r="Z65" s="832"/>
      <c r="AA65" s="833"/>
      <c r="AB65" s="1031" t="s">
        <v>11</v>
      </c>
      <c r="AC65" s="1032"/>
      <c r="AD65" s="1033"/>
      <c r="AE65" s="1037" t="s">
        <v>552</v>
      </c>
      <c r="AF65" s="1037"/>
      <c r="AG65" s="1037"/>
      <c r="AH65" s="1037"/>
      <c r="AI65" s="1037" t="s">
        <v>549</v>
      </c>
      <c r="AJ65" s="1037"/>
      <c r="AK65" s="1037"/>
      <c r="AL65" s="1037"/>
      <c r="AM65" s="1037" t="s">
        <v>523</v>
      </c>
      <c r="AN65" s="1037"/>
      <c r="AO65" s="1037"/>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4"/>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0"/>
      <c r="B5" s="1051"/>
      <c r="C5" s="1051"/>
      <c r="D5" s="1051"/>
      <c r="E5" s="1051"/>
      <c r="F5" s="105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0"/>
      <c r="B6" s="1051"/>
      <c r="C6" s="1051"/>
      <c r="D6" s="1051"/>
      <c r="E6" s="1051"/>
      <c r="F6" s="105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0"/>
      <c r="B7" s="1051"/>
      <c r="C7" s="1051"/>
      <c r="D7" s="1051"/>
      <c r="E7" s="1051"/>
      <c r="F7" s="105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0"/>
      <c r="B8" s="1051"/>
      <c r="C8" s="1051"/>
      <c r="D8" s="1051"/>
      <c r="E8" s="1051"/>
      <c r="F8" s="105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0"/>
      <c r="B9" s="1051"/>
      <c r="C9" s="1051"/>
      <c r="D9" s="1051"/>
      <c r="E9" s="1051"/>
      <c r="F9" s="105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0"/>
      <c r="B10" s="1051"/>
      <c r="C10" s="1051"/>
      <c r="D10" s="1051"/>
      <c r="E10" s="1051"/>
      <c r="F10" s="105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0"/>
      <c r="B11" s="1051"/>
      <c r="C11" s="1051"/>
      <c r="D11" s="1051"/>
      <c r="E11" s="1051"/>
      <c r="F11" s="105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0"/>
      <c r="B12" s="1051"/>
      <c r="C12" s="1051"/>
      <c r="D12" s="1051"/>
      <c r="E12" s="1051"/>
      <c r="F12" s="105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0"/>
      <c r="B13" s="1051"/>
      <c r="C13" s="1051"/>
      <c r="D13" s="1051"/>
      <c r="E13" s="1051"/>
      <c r="F13" s="105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0"/>
      <c r="B15" s="1051"/>
      <c r="C15" s="1051"/>
      <c r="D15" s="1051"/>
      <c r="E15" s="1051"/>
      <c r="F15" s="1052"/>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0"/>
      <c r="B16" s="1051"/>
      <c r="C16" s="1051"/>
      <c r="D16" s="1051"/>
      <c r="E16" s="1051"/>
      <c r="F16" s="1052"/>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0"/>
      <c r="B18" s="1051"/>
      <c r="C18" s="1051"/>
      <c r="D18" s="1051"/>
      <c r="E18" s="1051"/>
      <c r="F18" s="105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0"/>
      <c r="B19" s="1051"/>
      <c r="C19" s="1051"/>
      <c r="D19" s="1051"/>
      <c r="E19" s="1051"/>
      <c r="F19" s="105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0"/>
      <c r="B20" s="1051"/>
      <c r="C20" s="1051"/>
      <c r="D20" s="1051"/>
      <c r="E20" s="1051"/>
      <c r="F20" s="105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0"/>
      <c r="B21" s="1051"/>
      <c r="C21" s="1051"/>
      <c r="D21" s="1051"/>
      <c r="E21" s="1051"/>
      <c r="F21" s="105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0"/>
      <c r="B22" s="1051"/>
      <c r="C22" s="1051"/>
      <c r="D22" s="1051"/>
      <c r="E22" s="1051"/>
      <c r="F22" s="105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0"/>
      <c r="B23" s="1051"/>
      <c r="C23" s="1051"/>
      <c r="D23" s="1051"/>
      <c r="E23" s="1051"/>
      <c r="F23" s="105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0"/>
      <c r="B24" s="1051"/>
      <c r="C24" s="1051"/>
      <c r="D24" s="1051"/>
      <c r="E24" s="1051"/>
      <c r="F24" s="105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0"/>
      <c r="B25" s="1051"/>
      <c r="C25" s="1051"/>
      <c r="D25" s="1051"/>
      <c r="E25" s="1051"/>
      <c r="F25" s="105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0"/>
      <c r="B26" s="1051"/>
      <c r="C26" s="1051"/>
      <c r="D26" s="1051"/>
      <c r="E26" s="1051"/>
      <c r="F26" s="105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0"/>
      <c r="B28" s="1051"/>
      <c r="C28" s="1051"/>
      <c r="D28" s="1051"/>
      <c r="E28" s="1051"/>
      <c r="F28" s="1052"/>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0"/>
      <c r="B29" s="1051"/>
      <c r="C29" s="1051"/>
      <c r="D29" s="1051"/>
      <c r="E29" s="1051"/>
      <c r="F29" s="1052"/>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0"/>
      <c r="B31" s="1051"/>
      <c r="C31" s="1051"/>
      <c r="D31" s="1051"/>
      <c r="E31" s="1051"/>
      <c r="F31" s="105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0"/>
      <c r="B32" s="1051"/>
      <c r="C32" s="1051"/>
      <c r="D32" s="1051"/>
      <c r="E32" s="1051"/>
      <c r="F32" s="105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0"/>
      <c r="B33" s="1051"/>
      <c r="C33" s="1051"/>
      <c r="D33" s="1051"/>
      <c r="E33" s="1051"/>
      <c r="F33" s="105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0"/>
      <c r="B34" s="1051"/>
      <c r="C34" s="1051"/>
      <c r="D34" s="1051"/>
      <c r="E34" s="1051"/>
      <c r="F34" s="105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0"/>
      <c r="B35" s="1051"/>
      <c r="C35" s="1051"/>
      <c r="D35" s="1051"/>
      <c r="E35" s="1051"/>
      <c r="F35" s="105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0"/>
      <c r="B36" s="1051"/>
      <c r="C36" s="1051"/>
      <c r="D36" s="1051"/>
      <c r="E36" s="1051"/>
      <c r="F36" s="105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0"/>
      <c r="B37" s="1051"/>
      <c r="C37" s="1051"/>
      <c r="D37" s="1051"/>
      <c r="E37" s="1051"/>
      <c r="F37" s="105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0"/>
      <c r="B38" s="1051"/>
      <c r="C38" s="1051"/>
      <c r="D38" s="1051"/>
      <c r="E38" s="1051"/>
      <c r="F38" s="105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0"/>
      <c r="B39" s="1051"/>
      <c r="C39" s="1051"/>
      <c r="D39" s="1051"/>
      <c r="E39" s="1051"/>
      <c r="F39" s="105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0"/>
      <c r="B41" s="1051"/>
      <c r="C41" s="1051"/>
      <c r="D41" s="1051"/>
      <c r="E41" s="1051"/>
      <c r="F41" s="1052"/>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0"/>
      <c r="B42" s="1051"/>
      <c r="C42" s="1051"/>
      <c r="D42" s="1051"/>
      <c r="E42" s="1051"/>
      <c r="F42" s="1052"/>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0"/>
      <c r="B44" s="1051"/>
      <c r="C44" s="1051"/>
      <c r="D44" s="1051"/>
      <c r="E44" s="1051"/>
      <c r="F44" s="105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0"/>
      <c r="B45" s="1051"/>
      <c r="C45" s="1051"/>
      <c r="D45" s="1051"/>
      <c r="E45" s="1051"/>
      <c r="F45" s="105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0"/>
      <c r="B46" s="1051"/>
      <c r="C46" s="1051"/>
      <c r="D46" s="1051"/>
      <c r="E46" s="1051"/>
      <c r="F46" s="105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0"/>
      <c r="B47" s="1051"/>
      <c r="C47" s="1051"/>
      <c r="D47" s="1051"/>
      <c r="E47" s="1051"/>
      <c r="F47" s="105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0"/>
      <c r="B48" s="1051"/>
      <c r="C48" s="1051"/>
      <c r="D48" s="1051"/>
      <c r="E48" s="1051"/>
      <c r="F48" s="105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0"/>
      <c r="B49" s="1051"/>
      <c r="C49" s="1051"/>
      <c r="D49" s="1051"/>
      <c r="E49" s="1051"/>
      <c r="F49" s="105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0"/>
      <c r="B50" s="1051"/>
      <c r="C50" s="1051"/>
      <c r="D50" s="1051"/>
      <c r="E50" s="1051"/>
      <c r="F50" s="105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0"/>
      <c r="B51" s="1051"/>
      <c r="C51" s="1051"/>
      <c r="D51" s="1051"/>
      <c r="E51" s="1051"/>
      <c r="F51" s="105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0"/>
      <c r="B52" s="1051"/>
      <c r="C52" s="1051"/>
      <c r="D52" s="1051"/>
      <c r="E52" s="1051"/>
      <c r="F52" s="105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0"/>
      <c r="B56" s="1051"/>
      <c r="C56" s="1051"/>
      <c r="D56" s="1051"/>
      <c r="E56" s="1051"/>
      <c r="F56" s="1052"/>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0"/>
      <c r="B58" s="1051"/>
      <c r="C58" s="1051"/>
      <c r="D58" s="1051"/>
      <c r="E58" s="1051"/>
      <c r="F58" s="105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0"/>
      <c r="B59" s="1051"/>
      <c r="C59" s="1051"/>
      <c r="D59" s="1051"/>
      <c r="E59" s="1051"/>
      <c r="F59" s="105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0"/>
      <c r="B60" s="1051"/>
      <c r="C60" s="1051"/>
      <c r="D60" s="1051"/>
      <c r="E60" s="1051"/>
      <c r="F60" s="105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0"/>
      <c r="B61" s="1051"/>
      <c r="C61" s="1051"/>
      <c r="D61" s="1051"/>
      <c r="E61" s="1051"/>
      <c r="F61" s="105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0"/>
      <c r="B62" s="1051"/>
      <c r="C62" s="1051"/>
      <c r="D62" s="1051"/>
      <c r="E62" s="1051"/>
      <c r="F62" s="105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0"/>
      <c r="B63" s="1051"/>
      <c r="C63" s="1051"/>
      <c r="D63" s="1051"/>
      <c r="E63" s="1051"/>
      <c r="F63" s="105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0"/>
      <c r="B64" s="1051"/>
      <c r="C64" s="1051"/>
      <c r="D64" s="1051"/>
      <c r="E64" s="1051"/>
      <c r="F64" s="105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0"/>
      <c r="B65" s="1051"/>
      <c r="C65" s="1051"/>
      <c r="D65" s="1051"/>
      <c r="E65" s="1051"/>
      <c r="F65" s="105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0"/>
      <c r="B66" s="1051"/>
      <c r="C66" s="1051"/>
      <c r="D66" s="1051"/>
      <c r="E66" s="1051"/>
      <c r="F66" s="105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0"/>
      <c r="B68" s="1051"/>
      <c r="C68" s="1051"/>
      <c r="D68" s="1051"/>
      <c r="E68" s="1051"/>
      <c r="F68" s="1052"/>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0"/>
      <c r="B69" s="1051"/>
      <c r="C69" s="1051"/>
      <c r="D69" s="1051"/>
      <c r="E69" s="1051"/>
      <c r="F69" s="1052"/>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0"/>
      <c r="B71" s="1051"/>
      <c r="C71" s="1051"/>
      <c r="D71" s="1051"/>
      <c r="E71" s="1051"/>
      <c r="F71" s="105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0"/>
      <c r="B72" s="1051"/>
      <c r="C72" s="1051"/>
      <c r="D72" s="1051"/>
      <c r="E72" s="1051"/>
      <c r="F72" s="105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0"/>
      <c r="B73" s="1051"/>
      <c r="C73" s="1051"/>
      <c r="D73" s="1051"/>
      <c r="E73" s="1051"/>
      <c r="F73" s="105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0"/>
      <c r="B74" s="1051"/>
      <c r="C74" s="1051"/>
      <c r="D74" s="1051"/>
      <c r="E74" s="1051"/>
      <c r="F74" s="105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0"/>
      <c r="B75" s="1051"/>
      <c r="C75" s="1051"/>
      <c r="D75" s="1051"/>
      <c r="E75" s="1051"/>
      <c r="F75" s="105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0"/>
      <c r="B76" s="1051"/>
      <c r="C76" s="1051"/>
      <c r="D76" s="1051"/>
      <c r="E76" s="1051"/>
      <c r="F76" s="105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0"/>
      <c r="B77" s="1051"/>
      <c r="C77" s="1051"/>
      <c r="D77" s="1051"/>
      <c r="E77" s="1051"/>
      <c r="F77" s="105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0"/>
      <c r="B78" s="1051"/>
      <c r="C78" s="1051"/>
      <c r="D78" s="1051"/>
      <c r="E78" s="1051"/>
      <c r="F78" s="105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0"/>
      <c r="B79" s="1051"/>
      <c r="C79" s="1051"/>
      <c r="D79" s="1051"/>
      <c r="E79" s="1051"/>
      <c r="F79" s="105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0"/>
      <c r="B81" s="1051"/>
      <c r="C81" s="1051"/>
      <c r="D81" s="1051"/>
      <c r="E81" s="1051"/>
      <c r="F81" s="1052"/>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0"/>
      <c r="B82" s="1051"/>
      <c r="C82" s="1051"/>
      <c r="D82" s="1051"/>
      <c r="E82" s="1051"/>
      <c r="F82" s="1052"/>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0"/>
      <c r="B84" s="1051"/>
      <c r="C84" s="1051"/>
      <c r="D84" s="1051"/>
      <c r="E84" s="1051"/>
      <c r="F84" s="105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0"/>
      <c r="B85" s="1051"/>
      <c r="C85" s="1051"/>
      <c r="D85" s="1051"/>
      <c r="E85" s="1051"/>
      <c r="F85" s="105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0"/>
      <c r="B86" s="1051"/>
      <c r="C86" s="1051"/>
      <c r="D86" s="1051"/>
      <c r="E86" s="1051"/>
      <c r="F86" s="105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0"/>
      <c r="B87" s="1051"/>
      <c r="C87" s="1051"/>
      <c r="D87" s="1051"/>
      <c r="E87" s="1051"/>
      <c r="F87" s="105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0"/>
      <c r="B88" s="1051"/>
      <c r="C88" s="1051"/>
      <c r="D88" s="1051"/>
      <c r="E88" s="1051"/>
      <c r="F88" s="105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0"/>
      <c r="B89" s="1051"/>
      <c r="C89" s="1051"/>
      <c r="D89" s="1051"/>
      <c r="E89" s="1051"/>
      <c r="F89" s="105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0"/>
      <c r="B90" s="1051"/>
      <c r="C90" s="1051"/>
      <c r="D90" s="1051"/>
      <c r="E90" s="1051"/>
      <c r="F90" s="105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0"/>
      <c r="B91" s="1051"/>
      <c r="C91" s="1051"/>
      <c r="D91" s="1051"/>
      <c r="E91" s="1051"/>
      <c r="F91" s="105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0"/>
      <c r="B92" s="1051"/>
      <c r="C92" s="1051"/>
      <c r="D92" s="1051"/>
      <c r="E92" s="1051"/>
      <c r="F92" s="105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0"/>
      <c r="B94" s="1051"/>
      <c r="C94" s="1051"/>
      <c r="D94" s="1051"/>
      <c r="E94" s="1051"/>
      <c r="F94" s="1052"/>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0"/>
      <c r="B95" s="1051"/>
      <c r="C95" s="1051"/>
      <c r="D95" s="1051"/>
      <c r="E95" s="1051"/>
      <c r="F95" s="1052"/>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0"/>
      <c r="B97" s="1051"/>
      <c r="C97" s="1051"/>
      <c r="D97" s="1051"/>
      <c r="E97" s="1051"/>
      <c r="F97" s="105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0"/>
      <c r="B98" s="1051"/>
      <c r="C98" s="1051"/>
      <c r="D98" s="1051"/>
      <c r="E98" s="1051"/>
      <c r="F98" s="105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0"/>
      <c r="B99" s="1051"/>
      <c r="C99" s="1051"/>
      <c r="D99" s="1051"/>
      <c r="E99" s="1051"/>
      <c r="F99" s="105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0"/>
      <c r="B100" s="1051"/>
      <c r="C100" s="1051"/>
      <c r="D100" s="1051"/>
      <c r="E100" s="1051"/>
      <c r="F100" s="105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0"/>
      <c r="B101" s="1051"/>
      <c r="C101" s="1051"/>
      <c r="D101" s="1051"/>
      <c r="E101" s="1051"/>
      <c r="F101" s="105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0"/>
      <c r="B102" s="1051"/>
      <c r="C102" s="1051"/>
      <c r="D102" s="1051"/>
      <c r="E102" s="1051"/>
      <c r="F102" s="105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0"/>
      <c r="B103" s="1051"/>
      <c r="C103" s="1051"/>
      <c r="D103" s="1051"/>
      <c r="E103" s="1051"/>
      <c r="F103" s="105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0"/>
      <c r="B104" s="1051"/>
      <c r="C104" s="1051"/>
      <c r="D104" s="1051"/>
      <c r="E104" s="1051"/>
      <c r="F104" s="105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0"/>
      <c r="B105" s="1051"/>
      <c r="C105" s="1051"/>
      <c r="D105" s="1051"/>
      <c r="E105" s="1051"/>
      <c r="F105" s="105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0"/>
      <c r="B109" s="1051"/>
      <c r="C109" s="1051"/>
      <c r="D109" s="1051"/>
      <c r="E109" s="1051"/>
      <c r="F109" s="1052"/>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0"/>
      <c r="B111" s="1051"/>
      <c r="C111" s="1051"/>
      <c r="D111" s="1051"/>
      <c r="E111" s="1051"/>
      <c r="F111" s="105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0"/>
      <c r="B112" s="1051"/>
      <c r="C112" s="1051"/>
      <c r="D112" s="1051"/>
      <c r="E112" s="1051"/>
      <c r="F112" s="105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0"/>
      <c r="B113" s="1051"/>
      <c r="C113" s="1051"/>
      <c r="D113" s="1051"/>
      <c r="E113" s="1051"/>
      <c r="F113" s="105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0"/>
      <c r="B114" s="1051"/>
      <c r="C114" s="1051"/>
      <c r="D114" s="1051"/>
      <c r="E114" s="1051"/>
      <c r="F114" s="105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0"/>
      <c r="B115" s="1051"/>
      <c r="C115" s="1051"/>
      <c r="D115" s="1051"/>
      <c r="E115" s="1051"/>
      <c r="F115" s="105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0"/>
      <c r="B116" s="1051"/>
      <c r="C116" s="1051"/>
      <c r="D116" s="1051"/>
      <c r="E116" s="1051"/>
      <c r="F116" s="105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0"/>
      <c r="B117" s="1051"/>
      <c r="C117" s="1051"/>
      <c r="D117" s="1051"/>
      <c r="E117" s="1051"/>
      <c r="F117" s="105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0"/>
      <c r="B118" s="1051"/>
      <c r="C118" s="1051"/>
      <c r="D118" s="1051"/>
      <c r="E118" s="1051"/>
      <c r="F118" s="105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0"/>
      <c r="B119" s="1051"/>
      <c r="C119" s="1051"/>
      <c r="D119" s="1051"/>
      <c r="E119" s="1051"/>
      <c r="F119" s="105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0"/>
      <c r="B121" s="1051"/>
      <c r="C121" s="1051"/>
      <c r="D121" s="1051"/>
      <c r="E121" s="1051"/>
      <c r="F121" s="1052"/>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0"/>
      <c r="B122" s="1051"/>
      <c r="C122" s="1051"/>
      <c r="D122" s="1051"/>
      <c r="E122" s="1051"/>
      <c r="F122" s="1052"/>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0"/>
      <c r="B124" s="1051"/>
      <c r="C124" s="1051"/>
      <c r="D124" s="1051"/>
      <c r="E124" s="1051"/>
      <c r="F124" s="105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0"/>
      <c r="B125" s="1051"/>
      <c r="C125" s="1051"/>
      <c r="D125" s="1051"/>
      <c r="E125" s="1051"/>
      <c r="F125" s="105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0"/>
      <c r="B126" s="1051"/>
      <c r="C126" s="1051"/>
      <c r="D126" s="1051"/>
      <c r="E126" s="1051"/>
      <c r="F126" s="105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0"/>
      <c r="B127" s="1051"/>
      <c r="C127" s="1051"/>
      <c r="D127" s="1051"/>
      <c r="E127" s="1051"/>
      <c r="F127" s="105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0"/>
      <c r="B128" s="1051"/>
      <c r="C128" s="1051"/>
      <c r="D128" s="1051"/>
      <c r="E128" s="1051"/>
      <c r="F128" s="105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0"/>
      <c r="B129" s="1051"/>
      <c r="C129" s="1051"/>
      <c r="D129" s="1051"/>
      <c r="E129" s="1051"/>
      <c r="F129" s="105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0"/>
      <c r="B130" s="1051"/>
      <c r="C130" s="1051"/>
      <c r="D130" s="1051"/>
      <c r="E130" s="1051"/>
      <c r="F130" s="105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0"/>
      <c r="B131" s="1051"/>
      <c r="C131" s="1051"/>
      <c r="D131" s="1051"/>
      <c r="E131" s="1051"/>
      <c r="F131" s="105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0"/>
      <c r="B132" s="1051"/>
      <c r="C132" s="1051"/>
      <c r="D132" s="1051"/>
      <c r="E132" s="1051"/>
      <c r="F132" s="105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0"/>
      <c r="B134" s="1051"/>
      <c r="C134" s="1051"/>
      <c r="D134" s="1051"/>
      <c r="E134" s="1051"/>
      <c r="F134" s="1052"/>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0"/>
      <c r="B135" s="1051"/>
      <c r="C135" s="1051"/>
      <c r="D135" s="1051"/>
      <c r="E135" s="1051"/>
      <c r="F135" s="1052"/>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0"/>
      <c r="B137" s="1051"/>
      <c r="C137" s="1051"/>
      <c r="D137" s="1051"/>
      <c r="E137" s="1051"/>
      <c r="F137" s="105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0"/>
      <c r="B138" s="1051"/>
      <c r="C138" s="1051"/>
      <c r="D138" s="1051"/>
      <c r="E138" s="1051"/>
      <c r="F138" s="105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0"/>
      <c r="B139" s="1051"/>
      <c r="C139" s="1051"/>
      <c r="D139" s="1051"/>
      <c r="E139" s="1051"/>
      <c r="F139" s="105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0"/>
      <c r="B140" s="1051"/>
      <c r="C140" s="1051"/>
      <c r="D140" s="1051"/>
      <c r="E140" s="1051"/>
      <c r="F140" s="105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0"/>
      <c r="B141" s="1051"/>
      <c r="C141" s="1051"/>
      <c r="D141" s="1051"/>
      <c r="E141" s="1051"/>
      <c r="F141" s="105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0"/>
      <c r="B142" s="1051"/>
      <c r="C142" s="1051"/>
      <c r="D142" s="1051"/>
      <c r="E142" s="1051"/>
      <c r="F142" s="105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0"/>
      <c r="B143" s="1051"/>
      <c r="C143" s="1051"/>
      <c r="D143" s="1051"/>
      <c r="E143" s="1051"/>
      <c r="F143" s="105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0"/>
      <c r="B144" s="1051"/>
      <c r="C144" s="1051"/>
      <c r="D144" s="1051"/>
      <c r="E144" s="1051"/>
      <c r="F144" s="105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0"/>
      <c r="B145" s="1051"/>
      <c r="C145" s="1051"/>
      <c r="D145" s="1051"/>
      <c r="E145" s="1051"/>
      <c r="F145" s="105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0"/>
      <c r="B147" s="1051"/>
      <c r="C147" s="1051"/>
      <c r="D147" s="1051"/>
      <c r="E147" s="1051"/>
      <c r="F147" s="1052"/>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0"/>
      <c r="B148" s="1051"/>
      <c r="C148" s="1051"/>
      <c r="D148" s="1051"/>
      <c r="E148" s="1051"/>
      <c r="F148" s="1052"/>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0"/>
      <c r="B150" s="1051"/>
      <c r="C150" s="1051"/>
      <c r="D150" s="1051"/>
      <c r="E150" s="1051"/>
      <c r="F150" s="105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0"/>
      <c r="B151" s="1051"/>
      <c r="C151" s="1051"/>
      <c r="D151" s="1051"/>
      <c r="E151" s="1051"/>
      <c r="F151" s="105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0"/>
      <c r="B152" s="1051"/>
      <c r="C152" s="1051"/>
      <c r="D152" s="1051"/>
      <c r="E152" s="1051"/>
      <c r="F152" s="105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0"/>
      <c r="B153" s="1051"/>
      <c r="C153" s="1051"/>
      <c r="D153" s="1051"/>
      <c r="E153" s="1051"/>
      <c r="F153" s="105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0"/>
      <c r="B154" s="1051"/>
      <c r="C154" s="1051"/>
      <c r="D154" s="1051"/>
      <c r="E154" s="1051"/>
      <c r="F154" s="105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0"/>
      <c r="B155" s="1051"/>
      <c r="C155" s="1051"/>
      <c r="D155" s="1051"/>
      <c r="E155" s="1051"/>
      <c r="F155" s="105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0"/>
      <c r="B156" s="1051"/>
      <c r="C156" s="1051"/>
      <c r="D156" s="1051"/>
      <c r="E156" s="1051"/>
      <c r="F156" s="105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0"/>
      <c r="B157" s="1051"/>
      <c r="C157" s="1051"/>
      <c r="D157" s="1051"/>
      <c r="E157" s="1051"/>
      <c r="F157" s="105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0"/>
      <c r="B158" s="1051"/>
      <c r="C158" s="1051"/>
      <c r="D158" s="1051"/>
      <c r="E158" s="1051"/>
      <c r="F158" s="105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0"/>
      <c r="B162" s="1051"/>
      <c r="C162" s="1051"/>
      <c r="D162" s="1051"/>
      <c r="E162" s="1051"/>
      <c r="F162" s="1052"/>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0"/>
      <c r="B164" s="1051"/>
      <c r="C164" s="1051"/>
      <c r="D164" s="1051"/>
      <c r="E164" s="1051"/>
      <c r="F164" s="105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0"/>
      <c r="B165" s="1051"/>
      <c r="C165" s="1051"/>
      <c r="D165" s="1051"/>
      <c r="E165" s="1051"/>
      <c r="F165" s="105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0"/>
      <c r="B166" s="1051"/>
      <c r="C166" s="1051"/>
      <c r="D166" s="1051"/>
      <c r="E166" s="1051"/>
      <c r="F166" s="105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0"/>
      <c r="B167" s="1051"/>
      <c r="C167" s="1051"/>
      <c r="D167" s="1051"/>
      <c r="E167" s="1051"/>
      <c r="F167" s="105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0"/>
      <c r="B168" s="1051"/>
      <c r="C168" s="1051"/>
      <c r="D168" s="1051"/>
      <c r="E168" s="1051"/>
      <c r="F168" s="105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0"/>
      <c r="B169" s="1051"/>
      <c r="C169" s="1051"/>
      <c r="D169" s="1051"/>
      <c r="E169" s="1051"/>
      <c r="F169" s="105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0"/>
      <c r="B170" s="1051"/>
      <c r="C170" s="1051"/>
      <c r="D170" s="1051"/>
      <c r="E170" s="1051"/>
      <c r="F170" s="105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0"/>
      <c r="B171" s="1051"/>
      <c r="C171" s="1051"/>
      <c r="D171" s="1051"/>
      <c r="E171" s="1051"/>
      <c r="F171" s="105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0"/>
      <c r="B172" s="1051"/>
      <c r="C172" s="1051"/>
      <c r="D172" s="1051"/>
      <c r="E172" s="1051"/>
      <c r="F172" s="105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0"/>
      <c r="B174" s="1051"/>
      <c r="C174" s="1051"/>
      <c r="D174" s="1051"/>
      <c r="E174" s="1051"/>
      <c r="F174" s="1052"/>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0"/>
      <c r="B175" s="1051"/>
      <c r="C175" s="1051"/>
      <c r="D175" s="1051"/>
      <c r="E175" s="1051"/>
      <c r="F175" s="1052"/>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0"/>
      <c r="B177" s="1051"/>
      <c r="C177" s="1051"/>
      <c r="D177" s="1051"/>
      <c r="E177" s="1051"/>
      <c r="F177" s="105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0"/>
      <c r="B178" s="1051"/>
      <c r="C178" s="1051"/>
      <c r="D178" s="1051"/>
      <c r="E178" s="1051"/>
      <c r="F178" s="105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0"/>
      <c r="B179" s="1051"/>
      <c r="C179" s="1051"/>
      <c r="D179" s="1051"/>
      <c r="E179" s="1051"/>
      <c r="F179" s="105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0"/>
      <c r="B180" s="1051"/>
      <c r="C180" s="1051"/>
      <c r="D180" s="1051"/>
      <c r="E180" s="1051"/>
      <c r="F180" s="105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0"/>
      <c r="B181" s="1051"/>
      <c r="C181" s="1051"/>
      <c r="D181" s="1051"/>
      <c r="E181" s="1051"/>
      <c r="F181" s="105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0"/>
      <c r="B182" s="1051"/>
      <c r="C182" s="1051"/>
      <c r="D182" s="1051"/>
      <c r="E182" s="1051"/>
      <c r="F182" s="105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0"/>
      <c r="B183" s="1051"/>
      <c r="C183" s="1051"/>
      <c r="D183" s="1051"/>
      <c r="E183" s="1051"/>
      <c r="F183" s="105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0"/>
      <c r="B184" s="1051"/>
      <c r="C184" s="1051"/>
      <c r="D184" s="1051"/>
      <c r="E184" s="1051"/>
      <c r="F184" s="105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0"/>
      <c r="B185" s="1051"/>
      <c r="C185" s="1051"/>
      <c r="D185" s="1051"/>
      <c r="E185" s="1051"/>
      <c r="F185" s="105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0"/>
      <c r="B187" s="1051"/>
      <c r="C187" s="1051"/>
      <c r="D187" s="1051"/>
      <c r="E187" s="1051"/>
      <c r="F187" s="1052"/>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0"/>
      <c r="B188" s="1051"/>
      <c r="C188" s="1051"/>
      <c r="D188" s="1051"/>
      <c r="E188" s="1051"/>
      <c r="F188" s="1052"/>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0"/>
      <c r="B190" s="1051"/>
      <c r="C190" s="1051"/>
      <c r="D190" s="1051"/>
      <c r="E190" s="1051"/>
      <c r="F190" s="105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0"/>
      <c r="B191" s="1051"/>
      <c r="C191" s="1051"/>
      <c r="D191" s="1051"/>
      <c r="E191" s="1051"/>
      <c r="F191" s="105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0"/>
      <c r="B192" s="1051"/>
      <c r="C192" s="1051"/>
      <c r="D192" s="1051"/>
      <c r="E192" s="1051"/>
      <c r="F192" s="105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0"/>
      <c r="B193" s="1051"/>
      <c r="C193" s="1051"/>
      <c r="D193" s="1051"/>
      <c r="E193" s="1051"/>
      <c r="F193" s="105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0"/>
      <c r="B194" s="1051"/>
      <c r="C194" s="1051"/>
      <c r="D194" s="1051"/>
      <c r="E194" s="1051"/>
      <c r="F194" s="105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0"/>
      <c r="B195" s="1051"/>
      <c r="C195" s="1051"/>
      <c r="D195" s="1051"/>
      <c r="E195" s="1051"/>
      <c r="F195" s="105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0"/>
      <c r="B196" s="1051"/>
      <c r="C196" s="1051"/>
      <c r="D196" s="1051"/>
      <c r="E196" s="1051"/>
      <c r="F196" s="105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0"/>
      <c r="B197" s="1051"/>
      <c r="C197" s="1051"/>
      <c r="D197" s="1051"/>
      <c r="E197" s="1051"/>
      <c r="F197" s="105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0"/>
      <c r="B198" s="1051"/>
      <c r="C198" s="1051"/>
      <c r="D198" s="1051"/>
      <c r="E198" s="1051"/>
      <c r="F198" s="105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0"/>
      <c r="B200" s="1051"/>
      <c r="C200" s="1051"/>
      <c r="D200" s="1051"/>
      <c r="E200" s="1051"/>
      <c r="F200" s="1052"/>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0"/>
      <c r="B201" s="1051"/>
      <c r="C201" s="1051"/>
      <c r="D201" s="1051"/>
      <c r="E201" s="1051"/>
      <c r="F201" s="1052"/>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0"/>
      <c r="B203" s="1051"/>
      <c r="C203" s="1051"/>
      <c r="D203" s="1051"/>
      <c r="E203" s="1051"/>
      <c r="F203" s="105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0"/>
      <c r="B204" s="1051"/>
      <c r="C204" s="1051"/>
      <c r="D204" s="1051"/>
      <c r="E204" s="1051"/>
      <c r="F204" s="105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0"/>
      <c r="B205" s="1051"/>
      <c r="C205" s="1051"/>
      <c r="D205" s="1051"/>
      <c r="E205" s="1051"/>
      <c r="F205" s="105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0"/>
      <c r="B206" s="1051"/>
      <c r="C206" s="1051"/>
      <c r="D206" s="1051"/>
      <c r="E206" s="1051"/>
      <c r="F206" s="105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0"/>
      <c r="B207" s="1051"/>
      <c r="C207" s="1051"/>
      <c r="D207" s="1051"/>
      <c r="E207" s="1051"/>
      <c r="F207" s="105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0"/>
      <c r="B208" s="1051"/>
      <c r="C208" s="1051"/>
      <c r="D208" s="1051"/>
      <c r="E208" s="1051"/>
      <c r="F208" s="105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0"/>
      <c r="B209" s="1051"/>
      <c r="C209" s="1051"/>
      <c r="D209" s="1051"/>
      <c r="E209" s="1051"/>
      <c r="F209" s="105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0"/>
      <c r="B210" s="1051"/>
      <c r="C210" s="1051"/>
      <c r="D210" s="1051"/>
      <c r="E210" s="1051"/>
      <c r="F210" s="105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0"/>
      <c r="B211" s="1051"/>
      <c r="C211" s="1051"/>
      <c r="D211" s="1051"/>
      <c r="E211" s="1051"/>
      <c r="F211" s="105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0"/>
      <c r="B215" s="1051"/>
      <c r="C215" s="1051"/>
      <c r="D215" s="1051"/>
      <c r="E215" s="1051"/>
      <c r="F215" s="1052"/>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0"/>
      <c r="B217" s="1051"/>
      <c r="C217" s="1051"/>
      <c r="D217" s="1051"/>
      <c r="E217" s="1051"/>
      <c r="F217" s="105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0"/>
      <c r="B218" s="1051"/>
      <c r="C218" s="1051"/>
      <c r="D218" s="1051"/>
      <c r="E218" s="1051"/>
      <c r="F218" s="105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0"/>
      <c r="B219" s="1051"/>
      <c r="C219" s="1051"/>
      <c r="D219" s="1051"/>
      <c r="E219" s="1051"/>
      <c r="F219" s="105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0"/>
      <c r="B220" s="1051"/>
      <c r="C220" s="1051"/>
      <c r="D220" s="1051"/>
      <c r="E220" s="1051"/>
      <c r="F220" s="105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0"/>
      <c r="B221" s="1051"/>
      <c r="C221" s="1051"/>
      <c r="D221" s="1051"/>
      <c r="E221" s="1051"/>
      <c r="F221" s="105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0"/>
      <c r="B222" s="1051"/>
      <c r="C222" s="1051"/>
      <c r="D222" s="1051"/>
      <c r="E222" s="1051"/>
      <c r="F222" s="105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0"/>
      <c r="B223" s="1051"/>
      <c r="C223" s="1051"/>
      <c r="D223" s="1051"/>
      <c r="E223" s="1051"/>
      <c r="F223" s="105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0"/>
      <c r="B224" s="1051"/>
      <c r="C224" s="1051"/>
      <c r="D224" s="1051"/>
      <c r="E224" s="1051"/>
      <c r="F224" s="105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0"/>
      <c r="B225" s="1051"/>
      <c r="C225" s="1051"/>
      <c r="D225" s="1051"/>
      <c r="E225" s="1051"/>
      <c r="F225" s="105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0"/>
      <c r="B227" s="1051"/>
      <c r="C227" s="1051"/>
      <c r="D227" s="1051"/>
      <c r="E227" s="1051"/>
      <c r="F227" s="1052"/>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0"/>
      <c r="B228" s="1051"/>
      <c r="C228" s="1051"/>
      <c r="D228" s="1051"/>
      <c r="E228" s="1051"/>
      <c r="F228" s="1052"/>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0"/>
      <c r="B230" s="1051"/>
      <c r="C230" s="1051"/>
      <c r="D230" s="1051"/>
      <c r="E230" s="1051"/>
      <c r="F230" s="105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0"/>
      <c r="B231" s="1051"/>
      <c r="C231" s="1051"/>
      <c r="D231" s="1051"/>
      <c r="E231" s="1051"/>
      <c r="F231" s="105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0"/>
      <c r="B232" s="1051"/>
      <c r="C232" s="1051"/>
      <c r="D232" s="1051"/>
      <c r="E232" s="1051"/>
      <c r="F232" s="105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0"/>
      <c r="B233" s="1051"/>
      <c r="C233" s="1051"/>
      <c r="D233" s="1051"/>
      <c r="E233" s="1051"/>
      <c r="F233" s="105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0"/>
      <c r="B234" s="1051"/>
      <c r="C234" s="1051"/>
      <c r="D234" s="1051"/>
      <c r="E234" s="1051"/>
      <c r="F234" s="105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0"/>
      <c r="B235" s="1051"/>
      <c r="C235" s="1051"/>
      <c r="D235" s="1051"/>
      <c r="E235" s="1051"/>
      <c r="F235" s="105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0"/>
      <c r="B236" s="1051"/>
      <c r="C236" s="1051"/>
      <c r="D236" s="1051"/>
      <c r="E236" s="1051"/>
      <c r="F236" s="105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0"/>
      <c r="B237" s="1051"/>
      <c r="C237" s="1051"/>
      <c r="D237" s="1051"/>
      <c r="E237" s="1051"/>
      <c r="F237" s="105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0"/>
      <c r="B238" s="1051"/>
      <c r="C238" s="1051"/>
      <c r="D238" s="1051"/>
      <c r="E238" s="1051"/>
      <c r="F238" s="105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0"/>
      <c r="B240" s="1051"/>
      <c r="C240" s="1051"/>
      <c r="D240" s="1051"/>
      <c r="E240" s="1051"/>
      <c r="F240" s="1052"/>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0"/>
      <c r="B241" s="1051"/>
      <c r="C241" s="1051"/>
      <c r="D241" s="1051"/>
      <c r="E241" s="1051"/>
      <c r="F241" s="1052"/>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0"/>
      <c r="B243" s="1051"/>
      <c r="C243" s="1051"/>
      <c r="D243" s="1051"/>
      <c r="E243" s="1051"/>
      <c r="F243" s="105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0"/>
      <c r="B244" s="1051"/>
      <c r="C244" s="1051"/>
      <c r="D244" s="1051"/>
      <c r="E244" s="1051"/>
      <c r="F244" s="105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0"/>
      <c r="B245" s="1051"/>
      <c r="C245" s="1051"/>
      <c r="D245" s="1051"/>
      <c r="E245" s="1051"/>
      <c r="F245" s="105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0"/>
      <c r="B246" s="1051"/>
      <c r="C246" s="1051"/>
      <c r="D246" s="1051"/>
      <c r="E246" s="1051"/>
      <c r="F246" s="105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0"/>
      <c r="B247" s="1051"/>
      <c r="C247" s="1051"/>
      <c r="D247" s="1051"/>
      <c r="E247" s="1051"/>
      <c r="F247" s="105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0"/>
      <c r="B248" s="1051"/>
      <c r="C248" s="1051"/>
      <c r="D248" s="1051"/>
      <c r="E248" s="1051"/>
      <c r="F248" s="105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0"/>
      <c r="B249" s="1051"/>
      <c r="C249" s="1051"/>
      <c r="D249" s="1051"/>
      <c r="E249" s="1051"/>
      <c r="F249" s="105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0"/>
      <c r="B250" s="1051"/>
      <c r="C250" s="1051"/>
      <c r="D250" s="1051"/>
      <c r="E250" s="1051"/>
      <c r="F250" s="105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0"/>
      <c r="B251" s="1051"/>
      <c r="C251" s="1051"/>
      <c r="D251" s="1051"/>
      <c r="E251" s="1051"/>
      <c r="F251" s="105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0"/>
      <c r="B253" s="1051"/>
      <c r="C253" s="1051"/>
      <c r="D253" s="1051"/>
      <c r="E253" s="1051"/>
      <c r="F253" s="1052"/>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0"/>
      <c r="B254" s="1051"/>
      <c r="C254" s="1051"/>
      <c r="D254" s="1051"/>
      <c r="E254" s="1051"/>
      <c r="F254" s="1052"/>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0"/>
      <c r="B256" s="1051"/>
      <c r="C256" s="1051"/>
      <c r="D256" s="1051"/>
      <c r="E256" s="1051"/>
      <c r="F256" s="105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0"/>
      <c r="B257" s="1051"/>
      <c r="C257" s="1051"/>
      <c r="D257" s="1051"/>
      <c r="E257" s="1051"/>
      <c r="F257" s="105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0"/>
      <c r="B258" s="1051"/>
      <c r="C258" s="1051"/>
      <c r="D258" s="1051"/>
      <c r="E258" s="1051"/>
      <c r="F258" s="105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0"/>
      <c r="B259" s="1051"/>
      <c r="C259" s="1051"/>
      <c r="D259" s="1051"/>
      <c r="E259" s="1051"/>
      <c r="F259" s="105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0"/>
      <c r="B260" s="1051"/>
      <c r="C260" s="1051"/>
      <c r="D260" s="1051"/>
      <c r="E260" s="1051"/>
      <c r="F260" s="105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0"/>
      <c r="B261" s="1051"/>
      <c r="C261" s="1051"/>
      <c r="D261" s="1051"/>
      <c r="E261" s="1051"/>
      <c r="F261" s="105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0"/>
      <c r="B262" s="1051"/>
      <c r="C262" s="1051"/>
      <c r="D262" s="1051"/>
      <c r="E262" s="1051"/>
      <c r="F262" s="105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0"/>
      <c r="B263" s="1051"/>
      <c r="C263" s="1051"/>
      <c r="D263" s="1051"/>
      <c r="E263" s="1051"/>
      <c r="F263" s="105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0"/>
      <c r="B264" s="1051"/>
      <c r="C264" s="1051"/>
      <c r="D264" s="1051"/>
      <c r="E264" s="1051"/>
      <c r="F264" s="105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2019-05-24T04:06:26Z</cp:lastPrinted>
  <dcterms:created xsi:type="dcterms:W3CDTF">2012-03-13T00:50:25Z</dcterms:created>
  <dcterms:modified xsi:type="dcterms:W3CDTF">2019-05-30T04:05:21Z</dcterms:modified>
</cp:coreProperties>
</file>