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<sst xmlns="http://schemas.openxmlformats.org/spreadsheetml/2006/main" count="2951" uniqueCount="675">
  <si>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</si>
  <si>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</si>
  <si>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</si>
  <si>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</si>
  <si>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</si>
  <si>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</si>
  <si>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</si>
  <si>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</si>
  <si>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</si>
  <si>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</si>
  <si>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</si>
  <si>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</si>
  <si>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</si>
  <si>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</si>
  <si>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</si>
  <si>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</si>
  <si>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</si>
  <si>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</si>
  <si>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</si>
  <si>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</si>
  <si>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</si>
  <si>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</si>
  <si>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</si>
  <si>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</si>
  <si>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</si>
  <si>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</si>
  <si>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</si>
  <si>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</si>
  <si>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</si>
  <si>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</si>
  <si>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</si>
  <si>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</si>
  <si>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</si>
  <si>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</si>
  <si>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</si>
  <si>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</si>
  <si>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</si>
  <si>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</si>
  <si>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</si>
  <si>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</si>
  <si>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</si>
  <si>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</si>
  <si>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</si>
  <si>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</si>
  <si>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</si>
  <si>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</si>
  <si>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</si>
  <si>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</si>
  <si>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</si>
  <si>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</si>
  <si>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</si>
  <si>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</si>
  <si>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</si>
  <si>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</si>
  <si>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</si>
  <si>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</si>
  <si>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</si>
  <si>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</si>
  <si>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</si>
  <si>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</si>
  <si>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</si>
  <si>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</si>
  <si>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</si>
  <si>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</si>
  <si>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</si>
  <si>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</si>
  <si>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</si>
  <si>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</si>
  <si>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</si>
  <si>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</si>
  <si>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</si>
  <si>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</si>
  <si>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</si>
  <si>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</si>
  <si>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</si>
  <si>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</si>
  <si>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</si>
  <si>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</si>
  <si>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</si>
  <si>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</si>
  <si>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</si>
  <si>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</si>
  <si>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</si>
  <si>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</si>
  <si>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</si>
  <si>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</si>
  <si>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</si>
  <si>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</si>
  <si>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</si>
  <si>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</si>
  <si>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</si>
  <si>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</si>
  <si>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</si>
  <si>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</si>
  <si>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</si>
  <si>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</si>
  <si>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</si>
  <si>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</si>
  <si>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</si>
  <si>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</si>
  <si>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</si>
  <si>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</si>
  <si>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</si>
  <si>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</si>
  <si>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</si>
  <si>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</si>
  <si>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</si>
  <si>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</si>
  <si>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</si>
  <si>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</si>
  <si>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</si>
  <si>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</si>
  <si>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</si>
  <si>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</si>
  <si>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</si>
  <si>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</si>
  <si>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</si>
  <si>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</si>
  <si>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</si>
  <si>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</si>
  <si>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</si>
  <si>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</si>
  <si>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</si>
  <si>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</si>
  <si>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</si>
  <si>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</si>
  <si>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</si>
  <si>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</si>
  <si>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</si>
  <si>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</si>
  <si>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</si>
  <si>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</si>
  <si>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</si>
  <si>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</si>
  <si>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</si>
  <si>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</si>
  <si>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</si>
  <si>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</si>
  <si>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</si>
  <si>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</si>
  <si>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</si>
  <si>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</si>
  <si>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</si>
  <si>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</si>
  <si>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</si>
  <si>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</si>
  <si>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</si>
  <si>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</si>
  <si>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</si>
  <si>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</si>
  <si>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</si>
  <si>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</si>
  <si>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</si>
  <si>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</si>
  <si>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</si>
  <si>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</si>
  <si>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</si>
  <si>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</si>
  <si>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</si>
  <si>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</si>
  <si>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</si>
  <si>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</si>
  <si>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</si>
  <si>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</si>
  <si>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</si>
  <si>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</si>
  <si>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</si>
  <si>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</si>
  <si>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</si>
  <si>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</si>
  <si>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</si>
  <si>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</si>
  <si>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</si>
  <si>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</si>
  <si>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</si>
  <si>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</si>
  <si>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</si>
  <si>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</si>
  <si>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</si>
  <si>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</si>
  <si>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</si>
  <si>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</si>
  <si>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</si>
  <si>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</si>
  <si>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</si>
  <si>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</si>
  <si>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</si>
  <si>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</si>
  <si>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</si>
  <si>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</si>
  <si>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</si>
  <si>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</si>
  <si>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</si>
  <si>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</si>
  <si>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</si>
  <si>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</si>
  <si>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</si>
  <si>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</si>
  <si>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</si>
  <si>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</si>
  <si>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</si>
  <si>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</si>
  <si>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</si>
  <si>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</si>
  <si>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</si>
  <si>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</si>
  <si>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</si>
  <si>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</si>
  <si>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</si>
  <si>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</si>
  <si>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</si>
  <si>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</si>
  <si>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</si>
  <si>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</si>
  <si>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</si>
  <si>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</si>
  <si>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</si>
  <si>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</si>
  <si>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</si>
  <si>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</si>
  <si>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</si>
  <si>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</si>
  <si>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</si>
  <si>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</si>
  <si>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</si>
  <si>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</si>
  <si>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</si>
  <si>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</si>
  <si>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</si>
  <si>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</si>
  <si>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</si>
  <si>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</si>
  <si>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</si>
  <si>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</si>
  <si>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</si>
  <si>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</si>
  <si>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</si>
  <si>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</si>
  <si>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</si>
  <si>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</si>
  <si>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</si>
  <si>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</si>
  <si>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</si>
  <si>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</si>
  <si>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</si>
  <si>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</si>
  <si>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</si>
  <si>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</si>
  <si>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</si>
  <si>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</si>
  <si>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</si>
  <si>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</si>
  <si>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</si>
  <si>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</si>
  <si>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</si>
  <si>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</si>
  <si>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</si>
  <si>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</si>
  <si>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</si>
  <si>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</si>
  <si>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</si>
  <si>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</si>
  <si>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</si>
  <si>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</si>
  <si>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</si>
  <si>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</si>
  <si>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</si>
  <si>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</si>
  <si>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</si>
  <si>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</si>
  <si>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</si>
  <si>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</si>
  <si>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</si>
  <si>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</si>
  <si>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</si>
  <si>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</si>
  <si>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</si>
  <si>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</si>
  <si>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</si>
  <si>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</si>
  <si>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</si>
  <si>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</si>
  <si>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</si>
  <si>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</si>
  <si>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</si>
  <si>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</si>
  <si>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</si>
  <si>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</si>
  <si>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</si>
  <si>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</si>
  <si>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</si>
  <si>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</si>
  <si>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</si>
  <si>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</si>
  <si>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</si>
  <si>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</si>
  <si>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</si>
  <si>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</si>
  <si>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</si>
  <si>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</si>
  <si>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</si>
  <si>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</si>
  <si>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</si>
  <si>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</si>
  <si>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</si>
  <si>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</si>
  <si>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</si>
  <si>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</si>
  <si>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</si>
  <si>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</si>
  <si>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</si>
  <si>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</si>
  <si>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</si>
  <si>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</si>
  <si>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</si>
  <si>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</si>
  <si>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</si>
  <si>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</si>
  <si>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</si>
  <si>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</si>
  <si>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</si>
  <si>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</si>
  <si>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</si>
  <si>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</si>
  <si>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</si>
  <si>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</si>
  <si>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</si>
  <si>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</si>
  <si>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</si>
  <si>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</si>
  <si>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</si>
  <si>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</si>
  <si>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</si>
  <si>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</si>
  <si>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</si>
  <si>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</si>
  <si>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</si>
  <si>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</si>
  <si>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</si>
  <si>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</si>
  <si>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</si>
  <si>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</si>
  <si>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</si>
  <si>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</si>
  <si>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</si>
  <si>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</si>
  <si>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</si>
  <si>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</si>
  <si>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</si>
  <si>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</si>
  <si>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</si>
  <si>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</si>
  <si>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</si>
  <si>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</si>
  <si>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</si>
  <si>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</si>
  <si>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</si>
  <si>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</si>
  <si>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</si>
  <si>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</si>
  <si>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</si>
  <si>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</si>
  <si>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</si>
  <si>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</si>
  <si>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</si>
  <si>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</si>
  <si>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</si>
  <si>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</si>
  <si>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</si>
  <si>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</si>
  <si>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</si>
  <si>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</si>
  <si>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</si>
  <si>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</si>
  <si>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</si>
  <si>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</si>
  <si>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</si>
  <si>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</si>
  <si>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</si>
  <si>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</si>
  <si>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</si>
  <si>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</si>
  <si>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</si>
  <si>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</si>
  <si>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</si>
  <si>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</si>
  <si>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</si>
  <si>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</si>
  <si>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</si>
  <si>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</si>
  <si>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</si>
  <si>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</si>
  <si>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</si>
  <si>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</si>
  <si>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</si>
  <si>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</si>
  <si>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</si>
  <si>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</si>
  <si>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</si>
  <si>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</si>
  <si>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</si>
  <si>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</si>
  <si>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</si>
  <si>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</si>
  <si>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</si>
  <si>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</si>
  <si>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</si>
  <si>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</si>
  <si>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</si>
  <si>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</si>
  <si>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</si>
  <si>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</si>
  <si>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</si>
  <si>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</si>
  <si>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</si>
  <si>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</si>
  <si>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</si>
  <si>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</si>
  <si>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</si>
  <si>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</si>
  <si>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</si>
  <si>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</si>
  <si>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</si>
  <si>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</si>
  <si>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</si>
  <si>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</si>
  <si>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</si>
  <si>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</si>
  <si>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</si>
  <si>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</si>
  <si>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</si>
  <si>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</si>
  <si>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</si>
  <si>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</si>
  <si>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</si>
  <si>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</si>
  <si>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</si>
  <si>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</si>
  <si>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</si>
  <si>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</si>
  <si>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</si>
  <si>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</si>
  <si>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</si>
  <si>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</si>
  <si>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</si>
  <si>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</si>
  <si>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</si>
  <si>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</si>
  <si>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</si>
  <si>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</si>
  <si>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</si>
  <si>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</si>
  <si>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</si>
  <si>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</si>
  <si>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</si>
  <si>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</si>
  <si>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</si>
  <si>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</si>
  <si>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</si>
  <si>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</si>
  <si>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</si>
  <si>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</si>
  <si>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</si>
  <si>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</si>
  <si>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</si>
  <si>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</si>
  <si>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</si>
  <si>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</si>
  <si>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</si>
  <si>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</si>
  <si>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</si>
  <si>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</si>
  <si>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</si>
  <si>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</si>
  <si>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</si>
  <si>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</si>
  <si>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</si>
  <si>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</si>
  <si>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</si>
  <si>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</si>
  <si>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</si>
  <si>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</si>
  <si>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</si>
  <si>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</si>
  <si>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</si>
  <si>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</si>
  <si>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</si>
  <si>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</si>
  <si>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</si>
  <si>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</si>
  <si>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</si>
  <si>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</si>
  <si>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</si>
  <si>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</si>
  <si>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</si>
  <si>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</si>
  <si>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</si>
  <si>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</si>
  <si>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</si>
  <si>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</si>
  <si>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</si>
  <si>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</si>
  <si>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</si>
  <si>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</si>
  <si>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</si>
  <si>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</si>
  <si>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</si>
  <si>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</si>
  <si>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</si>
  <si>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</si>
  <si>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</si>
  <si>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</si>
  <si>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</si>
  <si>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</si>
  <si>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</si>
  <si>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</si>
  <si>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</si>
  <si>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</si>
  <si>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</si>
  <si>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</si>
  <si>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</si>
  <si>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</si>
  <si>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</si>
  <si>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</si>
  <si>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</si>
  <si>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</si>
  <si>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</si>
  <si>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</si>
  <si>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</si>
  <si>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</si>
  <si>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</si>
  <si>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</si>
  <si>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</si>
  <si>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</si>
  <si>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</si>
  <si>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</si>
  <si>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</si>
  <si>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</si>
  <si>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</si>
  <si>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</si>
  <si>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</si>
  <si>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</si>
  <si>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</si>
  <si>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</si>
  <si>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</si>
  <si>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</si>
  <si>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</si>
  <si>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</si>
  <si>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</si>
  <si>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</si>
  <si>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</si>
  <si>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</si>
  <si>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</si>
  <si>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</si>
  <si>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</si>
  <si>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</si>
  <si>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</si>
  <si>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</si>
  <si>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</si>
  <si>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</si>
  <si>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</si>
  <si>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</si>
  <si>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</si>
  <si>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</si>
  <si>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</si>
  <si>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</si>
  <si>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</si>
  <si>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</si>
  <si>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</si>
  <si>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</si>
  <si>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精神・発達障害者しごとサポーターの養成</t>
    <phoneticPr fontId="5"/>
  </si>
  <si>
    <t>職業安定局</t>
    <rPh sb="0" eb="2">
      <t>ショクギョウ</t>
    </rPh>
    <rPh sb="2" eb="4">
      <t>アンテイ</t>
    </rPh>
    <rPh sb="4" eb="5">
      <t>キョク</t>
    </rPh>
    <phoneticPr fontId="5"/>
  </si>
  <si>
    <t>障害者雇用対策課地域就労支援室</t>
    <phoneticPr fontId="5"/>
  </si>
  <si>
    <t>地域就労支援室長
澤口　浩司</t>
    <phoneticPr fontId="5"/>
  </si>
  <si>
    <t>雇用保険法第62条第1項第6号</t>
    <phoneticPr fontId="5"/>
  </si>
  <si>
    <t>－</t>
    <phoneticPr fontId="5"/>
  </si>
  <si>
    <t>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t>
    <phoneticPr fontId="5"/>
  </si>
  <si>
    <t>○精神・発達障害者しごとサポーターの養成
　　ハローワークに配置している精神障害者雇用トータルサポーターを講師とし、各都道府県主要地域を中心に養成講座を実施するとともに、必要に応じて個別企業への出前講座も実施し、広く一般労働者を対象として、しごとサポーターを養成。
○しごとサポーター意思表示グッズの配付等
　　机上貼付用シール、名刺貼付用シール、ネックストラップを講座受講者等（精神・発達障害者しごとサポーター）に配付し、自身が在籍する職場内で「自分は精神・発達障害に関して一定の知識、理解がある」ということの意思表示に活用。さらに、講座で得た知識の活用により、職場における精神・発達障害者を支援する環境づくりを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</si>
  <si>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</si>
  <si>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</si>
  <si>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</si>
  <si>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</si>
  <si>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</si>
  <si>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</si>
  <si>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</si>
  <si>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</si>
  <si>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</si>
  <si>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</si>
  <si>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委員等旅費</t>
    <rPh sb="0" eb="3">
      <t>イイントウ</t>
    </rPh>
    <rPh sb="3" eb="5">
      <t>リョヒ</t>
    </rPh>
    <phoneticPr fontId="5"/>
  </si>
  <si>
    <t>職員旅費</t>
    <rPh sb="0" eb="2">
      <t>ショクイン</t>
    </rPh>
    <rPh sb="2" eb="4">
      <t>リョヒ</t>
    </rPh>
    <phoneticPr fontId="5"/>
  </si>
  <si>
    <t>精神・発達障害者しごとサポーター養成講座受講者の理解度90％以上</t>
    <phoneticPr fontId="5"/>
  </si>
  <si>
    <t>養成講座受講者の理解度
｛受講者アンケートにおける「大変理解できた」「理解できた」の合計数／養成講座受講者数（人）｝×100</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</si>
  <si>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</si>
  <si>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</si>
  <si>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</si>
  <si>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</si>
  <si>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精神・発達障害者しごとサポーター養成講座受講者数</t>
    <rPh sb="0" eb="2">
      <t>セイシン</t>
    </rPh>
    <rPh sb="20" eb="23">
      <t>ジュコウシャ</t>
    </rPh>
    <rPh sb="23" eb="24">
      <t>スウ</t>
    </rPh>
    <phoneticPr fontId="5"/>
  </si>
  <si>
    <t>人</t>
    <rPh sb="0" eb="1">
      <t>ニン</t>
    </rPh>
    <phoneticPr fontId="5"/>
  </si>
  <si>
    <t>-</t>
    <phoneticPr fontId="5"/>
  </si>
  <si>
    <t>X（執行額（千円））／Y（養成講座受講者数（人））　　　　　　　　　　　　　　</t>
    <rPh sb="2" eb="5">
      <t>シッコウガク</t>
    </rPh>
    <rPh sb="6" eb="8">
      <t>センエン</t>
    </rPh>
    <rPh sb="13" eb="15">
      <t>ヨウセイ</t>
    </rPh>
    <rPh sb="15" eb="17">
      <t>コウザ</t>
    </rPh>
    <rPh sb="17" eb="20">
      <t>ジュコウシャ</t>
    </rPh>
    <rPh sb="20" eb="21">
      <t>スウ</t>
    </rPh>
    <rPh sb="22" eb="23">
      <t>ニン</t>
    </rPh>
    <phoneticPr fontId="5"/>
  </si>
  <si>
    <t>千円</t>
    <rPh sb="0" eb="2">
      <t>センエン</t>
    </rPh>
    <phoneticPr fontId="5"/>
  </si>
  <si>
    <t>　　X/Y</t>
    <phoneticPr fontId="5"/>
  </si>
  <si>
    <t>－</t>
    <phoneticPr fontId="5"/>
  </si>
  <si>
    <t>10,000/34,018</t>
    <phoneticPr fontId="5"/>
  </si>
  <si>
    <t>57,053/40,000人</t>
    <phoneticPr fontId="5"/>
  </si>
  <si>
    <t>-</t>
  </si>
  <si>
    <t>-</t>
    <phoneticPr fontId="5"/>
  </si>
  <si>
    <t>労働者等の特性に応じた雇用の安定・促進を図ること（Ⅴ-3）</t>
  </si>
  <si>
    <t>高齢者・障害者・若年者等の雇用の安定・促進を図ること（Ⅴ-3-1）</t>
  </si>
  <si>
    <t>障害者の雇用率達成企業割合</t>
    <phoneticPr fontId="5"/>
  </si>
  <si>
    <t>-</t>
    <phoneticPr fontId="5"/>
  </si>
  <si>
    <t>-</t>
    <phoneticPr fontId="5"/>
  </si>
  <si>
    <t>精神・発達障害者しごとサポーターの養成に関しては、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ことを目指す取組であり、これにより企業における精神・発達障害者の雇用の促進と安定を図る。</t>
    <phoneticPr fontId="5"/>
  </si>
  <si>
    <t>○</t>
  </si>
  <si>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</si>
  <si>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本事業は、国が行う障害者の雇用対策と一体的に実施しているものであるため、国が実施するほうが効率的かつ効果的である。</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クニ</t>
    </rPh>
    <rPh sb="38" eb="40">
      <t>ジッシ</t>
    </rPh>
    <rPh sb="45" eb="48">
      <t>コウリツテキ</t>
    </rPh>
    <rPh sb="50" eb="53">
      <t>コウカテキ</t>
    </rPh>
    <phoneticPr fontId="5"/>
  </si>
  <si>
    <t>本事業は、一般の求職者と比して就職が困難である障害者の雇用促進を目的として実施しており、その点において、ニーズ及び優先度が高い。</t>
  </si>
  <si>
    <t>‐</t>
  </si>
  <si>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</si>
  <si>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本事業に必要な経費に限定されている。</t>
    <rPh sb="0" eb="1">
      <t>ホン</t>
    </rPh>
    <rPh sb="1" eb="3">
      <t>ジギョウ</t>
    </rPh>
    <rPh sb="4" eb="6">
      <t>ヒツヨウ</t>
    </rPh>
    <rPh sb="7" eb="9">
      <t>ケイヒ</t>
    </rPh>
    <rPh sb="10" eb="12">
      <t>ゲンテイ</t>
    </rPh>
    <phoneticPr fontId="5"/>
  </si>
  <si>
    <t>多くの企業から広く受講者を募って養成講座を開催する場合は、可能な限り労働局や公共職業安定所の会議室等を会場とすること、労働局主催の各種イベント（障害者の就職面接会等）と併せて開催することにより、コスト軽減や効率化を図っている。</t>
    <rPh sb="0" eb="1">
      <t>オオ</t>
    </rPh>
    <rPh sb="3" eb="5">
      <t>キギョウ</t>
    </rPh>
    <rPh sb="7" eb="8">
      <t>ヒロ</t>
    </rPh>
    <rPh sb="9" eb="11">
      <t>ジュコウ</t>
    </rPh>
    <rPh sb="11" eb="12">
      <t>シャ</t>
    </rPh>
    <rPh sb="13" eb="14">
      <t>ツノ</t>
    </rPh>
    <rPh sb="16" eb="18">
      <t>ヨウセイ</t>
    </rPh>
    <rPh sb="18" eb="20">
      <t>コウザ</t>
    </rPh>
    <rPh sb="21" eb="23">
      <t>カイサイ</t>
    </rPh>
    <rPh sb="25" eb="27">
      <t>バアイ</t>
    </rPh>
    <rPh sb="29" eb="31">
      <t>カノウ</t>
    </rPh>
    <rPh sb="32" eb="33">
      <t>カギ</t>
    </rPh>
    <rPh sb="34" eb="37">
      <t>ロウドウキョク</t>
    </rPh>
    <rPh sb="38" eb="40">
      <t>コウキョウ</t>
    </rPh>
    <rPh sb="40" eb="42">
      <t>ショクギョウ</t>
    </rPh>
    <rPh sb="42" eb="45">
      <t>アンテイショ</t>
    </rPh>
    <rPh sb="46" eb="49">
      <t>カイギシツ</t>
    </rPh>
    <rPh sb="49" eb="50">
      <t>トウ</t>
    </rPh>
    <rPh sb="51" eb="53">
      <t>カイジョウ</t>
    </rPh>
    <rPh sb="59" eb="62">
      <t>ロウドウキョク</t>
    </rPh>
    <rPh sb="62" eb="64">
      <t>シュサイ</t>
    </rPh>
    <rPh sb="65" eb="67">
      <t>カクシュ</t>
    </rPh>
    <rPh sb="72" eb="75">
      <t>ショウガイシャ</t>
    </rPh>
    <rPh sb="76" eb="78">
      <t>シュウショク</t>
    </rPh>
    <rPh sb="78" eb="81">
      <t>メンセツカイ</t>
    </rPh>
    <rPh sb="81" eb="82">
      <t>トウ</t>
    </rPh>
    <rPh sb="84" eb="85">
      <t>アワ</t>
    </rPh>
    <rPh sb="87" eb="89">
      <t>カイサイ</t>
    </rPh>
    <rPh sb="100" eb="102">
      <t>ケイゲン</t>
    </rPh>
    <rPh sb="103" eb="106">
      <t>コウリツカ</t>
    </rPh>
    <rPh sb="107" eb="108">
      <t>ハカ</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</si>
  <si>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</si>
  <si>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</si>
  <si>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t>
  </si>
  <si>
    <t>新29-0032</t>
    <rPh sb="0" eb="1">
      <t>シン</t>
    </rPh>
    <phoneticPr fontId="5"/>
  </si>
  <si>
    <t>精神・発達障害者しごとサポーター養成講座会場借り上げ、事務局補助員配置</t>
    <rPh sb="0" eb="2">
      <t>セイシン</t>
    </rPh>
    <rPh sb="3" eb="5">
      <t>ハッタツ</t>
    </rPh>
    <rPh sb="5" eb="8">
      <t>ショウガイシャ</t>
    </rPh>
    <rPh sb="16" eb="18">
      <t>ヨウセイ</t>
    </rPh>
    <rPh sb="18" eb="20">
      <t>コウザ</t>
    </rPh>
    <rPh sb="20" eb="22">
      <t>カイジョウ</t>
    </rPh>
    <rPh sb="22" eb="23">
      <t>カ</t>
    </rPh>
    <rPh sb="24" eb="25">
      <t>ア</t>
    </rPh>
    <rPh sb="27" eb="30">
      <t>ジムキョク</t>
    </rPh>
    <rPh sb="30" eb="33">
      <t>ホジョイン</t>
    </rPh>
    <rPh sb="33" eb="35">
      <t>ハイチ</t>
    </rPh>
    <phoneticPr fontId="5"/>
  </si>
  <si>
    <t>製造費</t>
    <rPh sb="0" eb="3">
      <t>セイゾウヒ</t>
    </rPh>
    <phoneticPr fontId="5"/>
  </si>
  <si>
    <t>-</t>
    <phoneticPr fontId="5"/>
  </si>
  <si>
    <t>精神・発達障害者しごとサポーターの養成</t>
    <rPh sb="0" eb="2">
      <t>セイシン</t>
    </rPh>
    <rPh sb="3" eb="5">
      <t>ハッタツ</t>
    </rPh>
    <rPh sb="5" eb="8">
      <t>ショウガイシャ</t>
    </rPh>
    <rPh sb="17" eb="19">
      <t>ヨウセイ</t>
    </rPh>
    <phoneticPr fontId="5"/>
  </si>
  <si>
    <t>-</t>
    <phoneticPr fontId="5"/>
  </si>
  <si>
    <t>-</t>
    <phoneticPr fontId="5"/>
  </si>
  <si>
    <t>－</t>
    <phoneticPr fontId="5"/>
  </si>
  <si>
    <t>B.株式会社アプライ</t>
    <rPh sb="2" eb="6">
      <t>カブシキガイシャ</t>
    </rPh>
    <phoneticPr fontId="5"/>
  </si>
  <si>
    <t>精神・発達障害者しごとサポーター養成講座配付用広報グッズの製造</t>
    <phoneticPr fontId="5"/>
  </si>
  <si>
    <t>株式会社アプライ</t>
    <rPh sb="0" eb="4">
      <t>カブシキガイシャ</t>
    </rPh>
    <phoneticPr fontId="5"/>
  </si>
  <si>
    <t>凸版印刷株式会社</t>
    <rPh sb="0" eb="2">
      <t>トッパン</t>
    </rPh>
    <rPh sb="2" eb="4">
      <t>インサツ</t>
    </rPh>
    <rPh sb="4" eb="8">
      <t>カブシキガイシャ</t>
    </rPh>
    <phoneticPr fontId="5"/>
  </si>
  <si>
    <t>株式会社スリーライク</t>
    <rPh sb="0" eb="4">
      <t>カブシキガイシャ</t>
    </rPh>
    <phoneticPr fontId="5"/>
  </si>
  <si>
    <t>精神・発達障害者しごとサポーター養成講座配付用広報グッズの製造</t>
    <phoneticPr fontId="5"/>
  </si>
  <si>
    <t>精神・発達障害者しごとサポーター養成講座配付用広報グッズの追加製造</t>
    <phoneticPr fontId="5"/>
  </si>
  <si>
    <t>精神・発達障害者しごとサポーター養成講座e-ラーニング教材の製作</t>
    <rPh sb="0" eb="2">
      <t>セイシン</t>
    </rPh>
    <rPh sb="27" eb="29">
      <t>キョウザイ</t>
    </rPh>
    <rPh sb="30" eb="32">
      <t>セイサク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</si>
  <si>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</si>
  <si>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</si>
  <si>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</si>
  <si>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</si>
  <si>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</si>
  <si>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</si>
  <si>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</si>
  <si>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</si>
  <si>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</si>
  <si>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</si>
  <si>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</si>
  <si>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</si>
  <si>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</si>
  <si>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</si>
  <si>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</si>
  <si>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</si>
  <si>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22,000/70,700</t>
    <phoneticPr fontId="5"/>
  </si>
  <si>
    <t>△</t>
  </si>
  <si>
    <t>庁費については、最低価格落札方式の採用、講座実施会場を労働局内の会議室を使用すること等により、コスト削減を図っている。また、旅費については、他の用務と併せての出張で対応したため不用となった。</t>
    <rPh sb="0" eb="2">
      <t>チョウヒ</t>
    </rPh>
    <rPh sb="8" eb="10">
      <t>サイテイ</t>
    </rPh>
    <rPh sb="10" eb="12">
      <t>カカク</t>
    </rPh>
    <rPh sb="12" eb="14">
      <t>ラクサツ</t>
    </rPh>
    <rPh sb="14" eb="16">
      <t>ホウシキ</t>
    </rPh>
    <rPh sb="17" eb="19">
      <t>サイヨウ</t>
    </rPh>
    <rPh sb="20" eb="22">
      <t>コウザ</t>
    </rPh>
    <rPh sb="22" eb="24">
      <t>ジッシ</t>
    </rPh>
    <rPh sb="24" eb="26">
      <t>カイジョウ</t>
    </rPh>
    <rPh sb="27" eb="30">
      <t>ロウドウキョク</t>
    </rPh>
    <rPh sb="30" eb="31">
      <t>ナイ</t>
    </rPh>
    <rPh sb="32" eb="35">
      <t>カイギシツ</t>
    </rPh>
    <rPh sb="36" eb="38">
      <t>シヨウ</t>
    </rPh>
    <rPh sb="42" eb="43">
      <t>トウ</t>
    </rPh>
    <rPh sb="50" eb="52">
      <t>サクゲン</t>
    </rPh>
    <rPh sb="53" eb="54">
      <t>ハカ</t>
    </rPh>
    <rPh sb="62" eb="64">
      <t>リョヒ</t>
    </rPh>
    <rPh sb="70" eb="71">
      <t>タ</t>
    </rPh>
    <rPh sb="72" eb="74">
      <t>ヨウム</t>
    </rPh>
    <rPh sb="75" eb="76">
      <t>アワ</t>
    </rPh>
    <rPh sb="79" eb="81">
      <t>シュッチョウ</t>
    </rPh>
    <rPh sb="82" eb="84">
      <t>タイオウ</t>
    </rPh>
    <rPh sb="88" eb="90">
      <t>フヨウ</t>
    </rPh>
    <phoneticPr fontId="5"/>
  </si>
  <si>
    <t>雇用される精神障害者が増加しており、精神・発達障害者の職場定着を一層推進することが求められている。この中、職場における精神・発達障害者を支援する環境づくりを目的とした精神・発達障害者しごとサポーター養成講座について、平成30年度予算執行率は39％であったものの、活動指標である受講者数、成果指標である受講者の理解度ともに目標を達成しており、引き続き実施する必要がある。</t>
    <phoneticPr fontId="5"/>
  </si>
  <si>
    <t>引き続き本事業を継続する必要がある。平成31年度も引き続き養成講座の実施ニーズが多いものと予想され、予算については執行率の向上が見込まれるが、引き続き最低価格落札方式の採用、講座実施会場を労働局内の会議室を使用すること等によりコスト削減を図ることとする。</t>
    <rPh sb="25" eb="26">
      <t>ヒ</t>
    </rPh>
    <rPh sb="27" eb="28">
      <t>ツヅ</t>
    </rPh>
    <rPh sb="29" eb="31">
      <t>ヨウセイ</t>
    </rPh>
    <rPh sb="31" eb="33">
      <t>コウザ</t>
    </rPh>
    <rPh sb="34" eb="36">
      <t>ジッシ</t>
    </rPh>
    <rPh sb="40" eb="41">
      <t>オオ</t>
    </rPh>
    <rPh sb="45" eb="47">
      <t>ヨソウ</t>
    </rPh>
    <rPh sb="50" eb="52">
      <t>ヨサン</t>
    </rPh>
    <phoneticPr fontId="5"/>
  </si>
  <si>
    <t>東京労働局</t>
    <rPh sb="0" eb="2">
      <t>トウキョウ</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</si>
  <si>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</si>
  <si>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</si>
  <si>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</si>
  <si>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鳥取労働局</t>
    <rPh sb="0" eb="2">
      <t>トットリ</t>
    </rPh>
    <rPh sb="2" eb="5">
      <t>ロウドウキョク</t>
    </rPh>
    <phoneticPr fontId="5"/>
  </si>
  <si>
    <t>滋賀労働局</t>
    <rPh sb="0" eb="2">
      <t>シガ</t>
    </rPh>
    <rPh sb="2" eb="5">
      <t>ロウドウキョク</t>
    </rPh>
    <phoneticPr fontId="5"/>
  </si>
  <si>
    <t>福島労働局</t>
    <rPh sb="0" eb="2">
      <t>フクシマ</t>
    </rPh>
    <rPh sb="2" eb="5">
      <t>ロウドウキョク</t>
    </rPh>
    <phoneticPr fontId="5"/>
  </si>
  <si>
    <t>福岡労働局</t>
    <rPh sb="0" eb="2">
      <t>フクオカ</t>
    </rPh>
    <rPh sb="2" eb="5">
      <t>ロウドウキョク</t>
    </rPh>
    <phoneticPr fontId="5"/>
  </si>
  <si>
    <t>群馬労働局</t>
    <rPh sb="0" eb="2">
      <t>グンマ</t>
    </rPh>
    <rPh sb="2" eb="5">
      <t>ロウドウキョク</t>
    </rPh>
    <phoneticPr fontId="5"/>
  </si>
  <si>
    <t>佐賀労働局</t>
    <rPh sb="0" eb="2">
      <t>サガ</t>
    </rPh>
    <rPh sb="2" eb="5">
      <t>ロウドウキョク</t>
    </rPh>
    <phoneticPr fontId="5"/>
  </si>
  <si>
    <t>A.東京労働局</t>
    <rPh sb="2" eb="4">
      <t>トウキョウ</t>
    </rPh>
    <rPh sb="4" eb="7">
      <t>ロウドウキョク</t>
    </rPh>
    <phoneticPr fontId="5"/>
  </si>
  <si>
    <t>有</t>
  </si>
  <si>
    <t>無</t>
  </si>
  <si>
    <t>一般競争入札を実施しているが、結果として１者応札となった。公示期間を長くする等一者応札の改善に努めたい。</t>
    <rPh sb="0" eb="2">
      <t>イッパン</t>
    </rPh>
    <rPh sb="2" eb="4">
      <t>キョウソウ</t>
    </rPh>
    <rPh sb="4" eb="6">
      <t>ニュウサツ</t>
    </rPh>
    <rPh sb="7" eb="9">
      <t>ジッシ</t>
    </rPh>
    <rPh sb="15" eb="17">
      <t>ケッカ</t>
    </rPh>
    <rPh sb="21" eb="22">
      <t>シャ</t>
    </rPh>
    <rPh sb="22" eb="24">
      <t>オウサツ</t>
    </rPh>
    <rPh sb="29" eb="31">
      <t>コウジ</t>
    </rPh>
    <rPh sb="31" eb="33">
      <t>キカン</t>
    </rPh>
    <rPh sb="34" eb="35">
      <t>ナガ</t>
    </rPh>
    <rPh sb="38" eb="39">
      <t>ナド</t>
    </rPh>
    <rPh sb="39" eb="40">
      <t>イッ</t>
    </rPh>
    <rPh sb="40" eb="41">
      <t>シャ</t>
    </rPh>
    <rPh sb="41" eb="43">
      <t>オウサツ</t>
    </rPh>
    <rPh sb="44" eb="46">
      <t>カイゼン</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</si>
</sst>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13607</xdr:colOff>
      <xdr:row>742</xdr:row>
      <xdr:rowOff>13613</xdr:rowOff>
    </xdr:from>
    <xdr:to>
      <xdr:col>34</xdr:col>
      <xdr:colOff>84657</xdr:colOff>
      <xdr:row>752</xdr:row>
      <xdr:rowOff>176899</xdr:rowOff>
    </xdr:to>
    <xdr:grpSp>
      <xdr:nvGrpSpPr>
        <xdr:cNvPr id="18" name="グループ化 17"/>
        <xdr:cNvGrpSpPr/>
      </xdr:nvGrpSpPr>
      <xdr:grpSpPr>
        <a:xfrm>
          <a:off x="2013857" y="42923738"/>
          <a:ext cx="4871650" cy="3687536"/>
          <a:chOff x="2017059" y="49899794"/>
          <a:chExt cx="4890367" cy="3394741"/>
        </a:xfrm>
      </xdr:grpSpPr>
      <xdr:sp macro="" textlink="">
        <xdr:nvSpPr>
          <xdr:cNvPr id="19" name="テキスト ボックス 18"/>
          <xdr:cNvSpPr txBox="1"/>
        </xdr:nvSpPr>
        <xdr:spPr>
          <a:xfrm>
            <a:off x="2017059"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Ａ．精神・発達障害者しごとサポーターの養成講座の実施</a:t>
            </a:r>
            <a:endParaRPr kumimoji="1" lang="ja-JP" altLang="en-US" sz="1100"/>
          </a:p>
        </xdr:txBody>
      </xdr:sp>
      <xdr:sp macro="" textlink="">
        <xdr:nvSpPr>
          <xdr:cNvPr id="20" name="正方形/長方形 19"/>
          <xdr:cNvSpPr/>
        </xdr:nvSpPr>
        <xdr:spPr bwMode="auto">
          <a:xfrm>
            <a:off x="4445226" y="50355292"/>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xdr:txBody>
      </xdr:sp>
      <xdr:sp macro="" textlink="">
        <xdr:nvSpPr>
          <xdr:cNvPr id="21" name="正方形/長方形 20"/>
          <xdr:cNvSpPr/>
        </xdr:nvSpPr>
        <xdr:spPr bwMode="auto">
          <a:xfrm>
            <a:off x="4445226" y="51490746"/>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各都道府県労働局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１０百万円</a:t>
            </a:r>
            <a:endParaRPr kumimoji="1" lang="en-US" altLang="ja-JP" sz="1100">
              <a:solidFill>
                <a:schemeClr val="tx1"/>
              </a:solidFill>
              <a:latin typeface="+mn-ea"/>
              <a:ea typeface="+mn-ea"/>
            </a:endParaRPr>
          </a:p>
        </xdr:txBody>
      </xdr:sp>
      <xdr:sp macro="" textlink="">
        <xdr:nvSpPr>
          <xdr:cNvPr id="22" name="大かっこ 21"/>
          <xdr:cNvSpPr/>
        </xdr:nvSpPr>
        <xdr:spPr bwMode="auto">
          <a:xfrm>
            <a:off x="4399096" y="52126120"/>
            <a:ext cx="2508330" cy="11684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養成講座実施に係る会場借上料、精神障害者トータルサポーター旅費、事務局担当者旅費、事務局補助員配置等</a:t>
            </a:r>
          </a:p>
        </xdr:txBody>
      </xdr:sp>
      <xdr:cxnSp macro="">
        <xdr:nvCxnSpPr>
          <xdr:cNvPr id="23" name="直線コネクタ 22"/>
          <xdr:cNvCxnSpPr>
            <a:stCxn id="20" idx="2"/>
            <a:endCxn id="24" idx="0"/>
          </xdr:cNvCxnSpPr>
        </xdr:nvCxnSpPr>
        <xdr:spPr bwMode="auto">
          <a:xfrm>
            <a:off x="5655688" y="50942613"/>
            <a:ext cx="4834" cy="29698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4" name="正方形/長方形 23"/>
          <xdr:cNvSpPr/>
        </xdr:nvSpPr>
        <xdr:spPr bwMode="auto">
          <a:xfrm>
            <a:off x="5043611" y="51239597"/>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10</xdr:col>
      <xdr:colOff>13607</xdr:colOff>
      <xdr:row>755</xdr:row>
      <xdr:rowOff>40818</xdr:rowOff>
    </xdr:from>
    <xdr:to>
      <xdr:col>34</xdr:col>
      <xdr:colOff>83336</xdr:colOff>
      <xdr:row>761</xdr:row>
      <xdr:rowOff>272139</xdr:rowOff>
    </xdr:to>
    <xdr:grpSp>
      <xdr:nvGrpSpPr>
        <xdr:cNvPr id="25" name="グループ化 24"/>
        <xdr:cNvGrpSpPr/>
      </xdr:nvGrpSpPr>
      <xdr:grpSpPr>
        <a:xfrm>
          <a:off x="2013857" y="46827618"/>
          <a:ext cx="4870329" cy="3155496"/>
          <a:chOff x="2017057" y="49899794"/>
          <a:chExt cx="4890369" cy="3578409"/>
        </a:xfrm>
      </xdr:grpSpPr>
      <xdr:sp macro="" textlink="">
        <xdr:nvSpPr>
          <xdr:cNvPr id="26" name="テキスト ボックス 25"/>
          <xdr:cNvSpPr txBox="1"/>
        </xdr:nvSpPr>
        <xdr:spPr>
          <a:xfrm>
            <a:off x="2017057" y="49899794"/>
            <a:ext cx="3059205"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．しごとサポーター意思表示グッズの作成</a:t>
            </a:r>
            <a:r>
              <a:rPr kumimoji="1" lang="ja-JP" altLang="en-US" sz="1100">
                <a:solidFill>
                  <a:schemeClr val="dk1"/>
                </a:solidFill>
                <a:effectLst/>
                <a:latin typeface="+mn-lt"/>
                <a:ea typeface="+mn-ea"/>
                <a:cs typeface="+mn-cs"/>
              </a:rPr>
              <a:t>等</a:t>
            </a:r>
            <a:endParaRPr kumimoji="1" lang="ja-JP" altLang="en-US" sz="1100"/>
          </a:p>
        </xdr:txBody>
      </xdr:sp>
      <xdr:sp macro="" textlink="">
        <xdr:nvSpPr>
          <xdr:cNvPr id="27" name="正方形/長方形 26"/>
          <xdr:cNvSpPr/>
        </xdr:nvSpPr>
        <xdr:spPr bwMode="auto">
          <a:xfrm>
            <a:off x="4445226" y="50379280"/>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8" name="正方形/長方形 27"/>
          <xdr:cNvSpPr/>
        </xdr:nvSpPr>
        <xdr:spPr bwMode="auto">
          <a:xfrm>
            <a:off x="4445226" y="51582069"/>
            <a:ext cx="2420925" cy="5904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民間企業（３社）</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12.3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9" name="大かっこ 28"/>
          <xdr:cNvSpPr/>
        </xdr:nvSpPr>
        <xdr:spPr bwMode="auto">
          <a:xfrm>
            <a:off x="4399096" y="52295784"/>
            <a:ext cx="2508330" cy="11824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しごとサポーター意思表示用の机上貼付用シール、名刺貼付用シール、ネックストラップの作成、広報経費等</a:t>
            </a:r>
            <a:endParaRPr kumimoji="1" lang="ja-JP" altLang="en-US" sz="1100"/>
          </a:p>
        </xdr:txBody>
      </xdr:sp>
      <xdr:cxnSp macro="">
        <xdr:nvCxnSpPr>
          <xdr:cNvPr id="30" name="直線コネクタ 29"/>
          <xdr:cNvCxnSpPr>
            <a:stCxn id="27" idx="2"/>
            <a:endCxn id="31" idx="0"/>
          </xdr:cNvCxnSpPr>
        </xdr:nvCxnSpPr>
        <xdr:spPr bwMode="auto">
          <a:xfrm>
            <a:off x="5655688" y="50966601"/>
            <a:ext cx="2731" cy="34191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1" name="正方形/長方形 30"/>
          <xdr:cNvSpPr/>
        </xdr:nvSpPr>
        <xdr:spPr bwMode="auto">
          <a:xfrm>
            <a:off x="4949808" y="51308515"/>
            <a:ext cx="1417221" cy="246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601</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77</v>
      </c>
      <c r="H5" s="848"/>
      <c r="I5" s="848"/>
      <c r="J5" s="848"/>
      <c r="K5" s="848"/>
      <c r="L5" s="848"/>
      <c r="M5" s="849" t="s">
        <v>66</v>
      </c>
      <c r="N5" s="850"/>
      <c r="O5" s="850"/>
      <c r="P5" s="850"/>
      <c r="Q5" s="850"/>
      <c r="R5" s="851"/>
      <c r="S5" s="852" t="s">
        <v>131</v>
      </c>
      <c r="T5" s="848"/>
      <c r="U5" s="848"/>
      <c r="V5" s="848"/>
      <c r="W5" s="848"/>
      <c r="X5" s="853"/>
      <c r="Y5" s="702" t="s">
        <v>3</v>
      </c>
      <c r="Z5" s="543"/>
      <c r="AA5" s="543"/>
      <c r="AB5" s="543"/>
      <c r="AC5" s="543"/>
      <c r="AD5" s="544"/>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0" t="s">
        <v>515</v>
      </c>
      <c r="Z7" s="443"/>
      <c r="AA7" s="443"/>
      <c r="AB7" s="443"/>
      <c r="AC7" s="443"/>
      <c r="AD7" s="931"/>
      <c r="AE7" s="920" t="s">
        <v>575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障害者施策</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576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6.25" customHeight="1" x14ac:dyDescent="0.15">
      <c r="A10" s="660" t="s">
        <v>30</v>
      </c>
      <c r="B10" s="661"/>
      <c r="C10" s="661"/>
      <c r="D10" s="661"/>
      <c r="E10" s="661"/>
      <c r="F10" s="661"/>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6.75" customHeight="1" x14ac:dyDescent="0.15">
      <c r="A11" s="660" t="s">
        <v>5</v>
      </c>
      <c r="B11" s="661"/>
      <c r="C11" s="661"/>
      <c r="D11" s="661"/>
      <c r="E11" s="661"/>
      <c r="F11" s="662"/>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7" t="s">
        <v>578</v>
      </c>
      <c r="Q13" s="658"/>
      <c r="R13" s="658"/>
      <c r="S13" s="658"/>
      <c r="T13" s="658"/>
      <c r="U13" s="658"/>
      <c r="V13" s="659"/>
      <c r="W13" s="657">
        <v>43</v>
      </c>
      <c r="X13" s="658"/>
      <c r="Y13" s="658"/>
      <c r="Z13" s="658"/>
      <c r="AA13" s="658"/>
      <c r="AB13" s="658"/>
      <c r="AC13" s="659"/>
      <c r="AD13" s="657">
        <v>56</v>
      </c>
      <c r="AE13" s="658"/>
      <c r="AF13" s="658"/>
      <c r="AG13" s="658"/>
      <c r="AH13" s="658"/>
      <c r="AI13" s="658"/>
      <c r="AJ13" s="659"/>
      <c r="AK13" s="657">
        <v>57</v>
      </c>
      <c r="AL13" s="658"/>
      <c r="AM13" s="658"/>
      <c r="AN13" s="658"/>
      <c r="AO13" s="658"/>
      <c r="AP13" s="658"/>
      <c r="AQ13" s="659"/>
      <c r="AR13" s="927"/>
      <c r="AS13" s="928"/>
      <c r="AT13" s="928"/>
      <c r="AU13" s="928"/>
      <c r="AV13" s="928"/>
      <c r="AW13" s="928"/>
      <c r="AX13" s="929"/>
    </row>
    <row r="14" spans="1:50" ht="21" customHeight="1" x14ac:dyDescent="0.15">
      <c r="A14" s="614"/>
      <c r="B14" s="615"/>
      <c r="C14" s="615"/>
      <c r="D14" s="615"/>
      <c r="E14" s="615"/>
      <c r="F14" s="616"/>
      <c r="G14" s="729"/>
      <c r="H14" s="730"/>
      <c r="I14" s="715" t="s">
        <v>8</v>
      </c>
      <c r="J14" s="766"/>
      <c r="K14" s="766"/>
      <c r="L14" s="766"/>
      <c r="M14" s="766"/>
      <c r="N14" s="766"/>
      <c r="O14" s="767"/>
      <c r="P14" s="657" t="s">
        <v>579</v>
      </c>
      <c r="Q14" s="658"/>
      <c r="R14" s="658"/>
      <c r="S14" s="658"/>
      <c r="T14" s="658"/>
      <c r="U14" s="658"/>
      <c r="V14" s="659"/>
      <c r="W14" s="657" t="s">
        <v>579</v>
      </c>
      <c r="X14" s="658"/>
      <c r="Y14" s="658"/>
      <c r="Z14" s="658"/>
      <c r="AA14" s="658"/>
      <c r="AB14" s="658"/>
      <c r="AC14" s="659"/>
      <c r="AD14" s="657" t="s">
        <v>583</v>
      </c>
      <c r="AE14" s="658"/>
      <c r="AF14" s="658"/>
      <c r="AG14" s="658"/>
      <c r="AH14" s="658"/>
      <c r="AI14" s="658"/>
      <c r="AJ14" s="659"/>
      <c r="AK14" s="657" t="s">
        <v>579</v>
      </c>
      <c r="AL14" s="658"/>
      <c r="AM14" s="658"/>
      <c r="AN14" s="658"/>
      <c r="AO14" s="658"/>
      <c r="AP14" s="658"/>
      <c r="AQ14" s="659"/>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7" t="s">
        <v>580</v>
      </c>
      <c r="Q15" s="658"/>
      <c r="R15" s="658"/>
      <c r="S15" s="658"/>
      <c r="T15" s="658"/>
      <c r="U15" s="658"/>
      <c r="V15" s="659"/>
      <c r="W15" s="657" t="s">
        <v>581</v>
      </c>
      <c r="X15" s="658"/>
      <c r="Y15" s="658"/>
      <c r="Z15" s="658"/>
      <c r="AA15" s="658"/>
      <c r="AB15" s="658"/>
      <c r="AC15" s="659"/>
      <c r="AD15" s="657" t="s">
        <v>584</v>
      </c>
      <c r="AE15" s="658"/>
      <c r="AF15" s="658"/>
      <c r="AG15" s="658"/>
      <c r="AH15" s="658"/>
      <c r="AI15" s="658"/>
      <c r="AJ15" s="659"/>
      <c r="AK15" s="657" t="s">
        <v>579</v>
      </c>
      <c r="AL15" s="658"/>
      <c r="AM15" s="658"/>
      <c r="AN15" s="658"/>
      <c r="AO15" s="658"/>
      <c r="AP15" s="658"/>
      <c r="AQ15" s="659"/>
      <c r="AR15" s="657"/>
      <c r="AS15" s="658"/>
      <c r="AT15" s="658"/>
      <c r="AU15" s="658"/>
      <c r="AV15" s="658"/>
      <c r="AW15" s="658"/>
      <c r="AX15" s="810"/>
    </row>
    <row r="16" spans="1:50" ht="21" customHeight="1" x14ac:dyDescent="0.15">
      <c r="A16" s="614"/>
      <c r="B16" s="615"/>
      <c r="C16" s="615"/>
      <c r="D16" s="615"/>
      <c r="E16" s="615"/>
      <c r="F16" s="616"/>
      <c r="G16" s="729"/>
      <c r="H16" s="730"/>
      <c r="I16" s="715" t="s">
        <v>52</v>
      </c>
      <c r="J16" s="716"/>
      <c r="K16" s="716"/>
      <c r="L16" s="716"/>
      <c r="M16" s="716"/>
      <c r="N16" s="716"/>
      <c r="O16" s="717"/>
      <c r="P16" s="657" t="s">
        <v>579</v>
      </c>
      <c r="Q16" s="658"/>
      <c r="R16" s="658"/>
      <c r="S16" s="658"/>
      <c r="T16" s="658"/>
      <c r="U16" s="658"/>
      <c r="V16" s="659"/>
      <c r="W16" s="657" t="s">
        <v>582</v>
      </c>
      <c r="X16" s="658"/>
      <c r="Y16" s="658"/>
      <c r="Z16" s="658"/>
      <c r="AA16" s="658"/>
      <c r="AB16" s="658"/>
      <c r="AC16" s="659"/>
      <c r="AD16" s="657" t="s">
        <v>585</v>
      </c>
      <c r="AE16" s="658"/>
      <c r="AF16" s="658"/>
      <c r="AG16" s="658"/>
      <c r="AH16" s="658"/>
      <c r="AI16" s="658"/>
      <c r="AJ16" s="659"/>
      <c r="AK16" s="657" t="s">
        <v>579</v>
      </c>
      <c r="AL16" s="658"/>
      <c r="AM16" s="658"/>
      <c r="AN16" s="658"/>
      <c r="AO16" s="658"/>
      <c r="AP16" s="658"/>
      <c r="AQ16" s="659"/>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57" t="s">
        <v>579</v>
      </c>
      <c r="Q17" s="658"/>
      <c r="R17" s="658"/>
      <c r="S17" s="658"/>
      <c r="T17" s="658"/>
      <c r="U17" s="658"/>
      <c r="V17" s="659"/>
      <c r="W17" s="657" t="s">
        <v>582</v>
      </c>
      <c r="X17" s="658"/>
      <c r="Y17" s="658"/>
      <c r="Z17" s="658"/>
      <c r="AA17" s="658"/>
      <c r="AB17" s="658"/>
      <c r="AC17" s="659"/>
      <c r="AD17" s="657" t="s">
        <v>585</v>
      </c>
      <c r="AE17" s="658"/>
      <c r="AF17" s="658"/>
      <c r="AG17" s="658"/>
      <c r="AH17" s="658"/>
      <c r="AI17" s="658"/>
      <c r="AJ17" s="659"/>
      <c r="AK17" s="657" t="s">
        <v>586</v>
      </c>
      <c r="AL17" s="658"/>
      <c r="AM17" s="658"/>
      <c r="AN17" s="658"/>
      <c r="AO17" s="658"/>
      <c r="AP17" s="658"/>
      <c r="AQ17" s="659"/>
      <c r="AR17" s="925"/>
      <c r="AS17" s="925"/>
      <c r="AT17" s="925"/>
      <c r="AU17" s="925"/>
      <c r="AV17" s="925"/>
      <c r="AW17" s="925"/>
      <c r="AX17" s="926"/>
    </row>
    <row r="18" spans="1:50" ht="24.75" customHeight="1" x14ac:dyDescent="0.15">
      <c r="A18" s="614"/>
      <c r="B18" s="615"/>
      <c r="C18" s="615"/>
      <c r="D18" s="615"/>
      <c r="E18" s="615"/>
      <c r="F18" s="616"/>
      <c r="G18" s="731"/>
      <c r="H18" s="732"/>
      <c r="I18" s="720" t="s">
        <v>20</v>
      </c>
      <c r="J18" s="721"/>
      <c r="K18" s="721"/>
      <c r="L18" s="721"/>
      <c r="M18" s="721"/>
      <c r="N18" s="721"/>
      <c r="O18" s="722"/>
      <c r="P18" s="886">
        <f>SUM(P13:V17)</f>
        <v>0</v>
      </c>
      <c r="Q18" s="887"/>
      <c r="R18" s="887"/>
      <c r="S18" s="887"/>
      <c r="T18" s="887"/>
      <c r="U18" s="887"/>
      <c r="V18" s="888"/>
      <c r="W18" s="886">
        <f>SUM(W13:AC17)</f>
        <v>43</v>
      </c>
      <c r="X18" s="887"/>
      <c r="Y18" s="887"/>
      <c r="Z18" s="887"/>
      <c r="AA18" s="887"/>
      <c r="AB18" s="887"/>
      <c r="AC18" s="888"/>
      <c r="AD18" s="886">
        <f>SUM(AD13:AJ17)</f>
        <v>56</v>
      </c>
      <c r="AE18" s="887"/>
      <c r="AF18" s="887"/>
      <c r="AG18" s="887"/>
      <c r="AH18" s="887"/>
      <c r="AI18" s="887"/>
      <c r="AJ18" s="888"/>
      <c r="AK18" s="886">
        <f>SUM(AK13:AQ17)</f>
        <v>57</v>
      </c>
      <c r="AL18" s="887"/>
      <c r="AM18" s="887"/>
      <c r="AN18" s="887"/>
      <c r="AO18" s="887"/>
      <c r="AP18" s="887"/>
      <c r="AQ18" s="888"/>
      <c r="AR18" s="886">
        <f>SUM(AR13:AX17)</f>
        <v>0</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7" t="s">
        <v>579</v>
      </c>
      <c r="Q19" s="658"/>
      <c r="R19" s="658"/>
      <c r="S19" s="658"/>
      <c r="T19" s="658"/>
      <c r="U19" s="658"/>
      <c r="V19" s="659"/>
      <c r="W19" s="657">
        <v>10</v>
      </c>
      <c r="X19" s="658"/>
      <c r="Y19" s="658"/>
      <c r="Z19" s="658"/>
      <c r="AA19" s="658"/>
      <c r="AB19" s="658"/>
      <c r="AC19" s="659"/>
      <c r="AD19" s="657">
        <v>22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4" t="s">
        <v>10</v>
      </c>
      <c r="H20" s="885"/>
      <c r="I20" s="885"/>
      <c r="J20" s="885"/>
      <c r="K20" s="885"/>
      <c r="L20" s="885"/>
      <c r="M20" s="885"/>
      <c r="N20" s="885"/>
      <c r="O20" s="885"/>
      <c r="P20" s="318" t="str">
        <f>IF(P18=0, "-", SUM(P19)/P18)</f>
        <v>-</v>
      </c>
      <c r="Q20" s="318"/>
      <c r="R20" s="318"/>
      <c r="S20" s="318"/>
      <c r="T20" s="318"/>
      <c r="U20" s="318"/>
      <c r="V20" s="318"/>
      <c r="W20" s="318">
        <f t="shared" ref="W20" si="0">IF(W18=0, "-", SUM(W19)/W18)</f>
        <v>0.23255813953488372</v>
      </c>
      <c r="X20" s="318"/>
      <c r="Y20" s="318"/>
      <c r="Z20" s="318"/>
      <c r="AA20" s="318"/>
      <c r="AB20" s="318"/>
      <c r="AC20" s="318"/>
      <c r="AD20" s="318">
        <f t="shared" ref="AD20" si="1">IF(AD18=0, "-", SUM(AD19)/AD18)</f>
        <v>0.39285714285714285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0.23255813953488372</v>
      </c>
      <c r="X21" s="318"/>
      <c r="Y21" s="318"/>
      <c r="Z21" s="318"/>
      <c r="AA21" s="318"/>
      <c r="AB21" s="318"/>
      <c r="AC21" s="318"/>
      <c r="AD21" s="318">
        <f t="shared" ref="AD21" si="3">IF(AD19=0, "-", SUM(AD19)/SUM(AD13,AD14))</f>
        <v>0.39285714285714285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559</v>
      </c>
      <c r="B22" s="973"/>
      <c r="C22" s="973"/>
      <c r="D22" s="973"/>
      <c r="E22" s="973"/>
      <c r="F22" s="974"/>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587</v>
      </c>
      <c r="H23" s="961"/>
      <c r="I23" s="961"/>
      <c r="J23" s="961"/>
      <c r="K23" s="961"/>
      <c r="L23" s="961"/>
      <c r="M23" s="961"/>
      <c r="N23" s="961"/>
      <c r="O23" s="962"/>
      <c r="P23" s="927">
        <v>53</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588</v>
      </c>
      <c r="H24" s="964"/>
      <c r="I24" s="964"/>
      <c r="J24" s="964"/>
      <c r="K24" s="964"/>
      <c r="L24" s="964"/>
      <c r="M24" s="964"/>
      <c r="N24" s="964"/>
      <c r="O24" s="965"/>
      <c r="P24" s="657">
        <v>3</v>
      </c>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589</v>
      </c>
      <c r="H25" s="964"/>
      <c r="I25" s="964"/>
      <c r="J25" s="964"/>
      <c r="K25" s="964"/>
      <c r="L25" s="964"/>
      <c r="M25" s="964"/>
      <c r="N25" s="964"/>
      <c r="O25" s="965"/>
      <c r="P25" s="657">
        <v>1</v>
      </c>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t="s">
        <v>579</v>
      </c>
      <c r="H26" s="964"/>
      <c r="I26" s="964"/>
      <c r="J26" s="964"/>
      <c r="K26" s="964"/>
      <c r="L26" s="964"/>
      <c r="M26" s="964"/>
      <c r="N26" s="964"/>
      <c r="O26" s="965"/>
      <c r="P26" s="657" t="s">
        <v>579</v>
      </c>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t="s">
        <v>583</v>
      </c>
      <c r="H27" s="964"/>
      <c r="I27" s="964"/>
      <c r="J27" s="964"/>
      <c r="K27" s="964"/>
      <c r="L27" s="964"/>
      <c r="M27" s="964"/>
      <c r="N27" s="964"/>
      <c r="O27" s="965"/>
      <c r="P27" s="657" t="s">
        <v>581</v>
      </c>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7">
        <f>AK13</f>
        <v>57</v>
      </c>
      <c r="Q29" s="658"/>
      <c r="R29" s="658"/>
      <c r="S29" s="658"/>
      <c r="T29" s="658"/>
      <c r="U29" s="658"/>
      <c r="V29" s="659"/>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594</v>
      </c>
      <c r="AR31" s="200"/>
      <c r="AS31" s="133" t="s">
        <v>355</v>
      </c>
      <c r="AT31" s="134"/>
      <c r="AU31" s="199">
        <v>31</v>
      </c>
      <c r="AV31" s="199"/>
      <c r="AW31" s="398" t="s">
        <v>300</v>
      </c>
      <c r="AX31" s="399"/>
    </row>
    <row r="32" spans="1:50" ht="36" customHeight="1" x14ac:dyDescent="0.15">
      <c r="A32" s="403"/>
      <c r="B32" s="401"/>
      <c r="C32" s="401"/>
      <c r="D32" s="401"/>
      <c r="E32" s="401"/>
      <c r="F32" s="402"/>
      <c r="G32" s="564" t="s">
        <v>590</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592</v>
      </c>
      <c r="AC32" s="461"/>
      <c r="AD32" s="461"/>
      <c r="AE32" s="218" t="s">
        <v>593</v>
      </c>
      <c r="AF32" s="219"/>
      <c r="AG32" s="219"/>
      <c r="AH32" s="219"/>
      <c r="AI32" s="218">
        <v>96.8</v>
      </c>
      <c r="AJ32" s="219"/>
      <c r="AK32" s="219"/>
      <c r="AL32" s="219"/>
      <c r="AM32" s="218">
        <v>97.8</v>
      </c>
      <c r="AN32" s="219"/>
      <c r="AO32" s="219"/>
      <c r="AP32" s="219"/>
      <c r="AQ32" s="340" t="s">
        <v>579</v>
      </c>
      <c r="AR32" s="207"/>
      <c r="AS32" s="207"/>
      <c r="AT32" s="341"/>
      <c r="AU32" s="219" t="s">
        <v>581</v>
      </c>
      <c r="AV32" s="219"/>
      <c r="AW32" s="219"/>
      <c r="AX32" s="221"/>
    </row>
    <row r="33" spans="1:50" ht="3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301</v>
      </c>
      <c r="AC33" s="523"/>
      <c r="AD33" s="523"/>
      <c r="AE33" s="218" t="s">
        <v>579</v>
      </c>
      <c r="AF33" s="219"/>
      <c r="AG33" s="219"/>
      <c r="AH33" s="219"/>
      <c r="AI33" s="218">
        <v>90</v>
      </c>
      <c r="AJ33" s="219"/>
      <c r="AK33" s="219"/>
      <c r="AL33" s="219"/>
      <c r="AM33" s="218">
        <v>90</v>
      </c>
      <c r="AN33" s="219"/>
      <c r="AO33" s="219"/>
      <c r="AP33" s="219"/>
      <c r="AQ33" s="340" t="s">
        <v>581</v>
      </c>
      <c r="AR33" s="207"/>
      <c r="AS33" s="207"/>
      <c r="AT33" s="341"/>
      <c r="AU33" s="219">
        <v>90</v>
      </c>
      <c r="AV33" s="219"/>
      <c r="AW33" s="219"/>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v>107.6</v>
      </c>
      <c r="AJ34" s="219"/>
      <c r="AK34" s="219"/>
      <c r="AL34" s="219"/>
      <c r="AM34" s="218">
        <v>108.7</v>
      </c>
      <c r="AN34" s="219"/>
      <c r="AO34" s="219"/>
      <c r="AP34" s="219"/>
      <c r="AQ34" s="340" t="s">
        <v>579</v>
      </c>
      <c r="AR34" s="207"/>
      <c r="AS34" s="207"/>
      <c r="AT34" s="341"/>
      <c r="AU34" s="219" t="s">
        <v>579</v>
      </c>
      <c r="AV34" s="219"/>
      <c r="AW34" s="219"/>
      <c r="AX34" s="221"/>
    </row>
    <row r="35" spans="1:50" ht="23.25" customHeight="1" x14ac:dyDescent="0.15">
      <c r="A35" s="226" t="s">
        <v>505</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t="s">
        <v>598</v>
      </c>
      <c r="AF101" s="219"/>
      <c r="AG101" s="219"/>
      <c r="AH101" s="220"/>
      <c r="AI101" s="218">
        <v>34018</v>
      </c>
      <c r="AJ101" s="219"/>
      <c r="AK101" s="219"/>
      <c r="AL101" s="220"/>
      <c r="AM101" s="218">
        <v>70700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t="s">
        <v>598</v>
      </c>
      <c r="AF102" s="418"/>
      <c r="AG102" s="418"/>
      <c r="AH102" s="418"/>
      <c r="AI102" s="418">
        <v>20000</v>
      </c>
      <c r="AJ102" s="418"/>
      <c r="AK102" s="418"/>
      <c r="AL102" s="418"/>
      <c r="AM102" s="418">
        <v>40000</v>
      </c>
      <c r="AN102" s="418"/>
      <c r="AO102" s="418"/>
      <c r="AP102" s="418"/>
      <c r="AQ102" s="273">
        <v>40000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t="s">
        <v>598</v>
      </c>
      <c r="AF116" s="418"/>
      <c r="AG116" s="418"/>
      <c r="AH116" s="418"/>
      <c r="AI116" s="418">
        <v>0.3</v>
      </c>
      <c r="AJ116" s="418"/>
      <c r="AK116" s="418"/>
      <c r="AL116" s="418"/>
      <c r="AM116" s="418">
        <v>0.3</v>
      </c>
      <c r="AN116" s="418"/>
      <c r="AO116" s="418"/>
      <c r="AP116" s="418"/>
      <c r="AQ116" s="218">
        <v>1.4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t="s">
        <v>602</v>
      </c>
      <c r="AF117" s="551"/>
      <c r="AG117" s="551"/>
      <c r="AH117" s="551"/>
      <c r="AI117" s="551" t="s">
        <v>603</v>
      </c>
      <c r="AJ117" s="551"/>
      <c r="AK117" s="551"/>
      <c r="AL117" s="551"/>
      <c r="AM117" s="551" t="s">
        <v>656</v>
      </c>
      <c r="AN117" s="551"/>
      <c r="AO117" s="551"/>
      <c r="AP117" s="551"/>
      <c r="AQ117" s="551" t="s">
        <v>604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48.8</v>
      </c>
      <c r="AF134" s="207"/>
      <c r="AG134" s="207"/>
      <c r="AH134" s="207"/>
      <c r="AI134" s="206">
        <v>50</v>
      </c>
      <c r="AJ134" s="207"/>
      <c r="AK134" s="207"/>
      <c r="AL134" s="207"/>
      <c r="AM134" s="206">
        <v>45.9</v>
      </c>
      <c r="AN134" s="207"/>
      <c r="AO134" s="207"/>
      <c r="AP134" s="207"/>
      <c r="AQ134" s="206" t="s">
        <v>611</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47.2</v>
      </c>
      <c r="AF135" s="207"/>
      <c r="AG135" s="207"/>
      <c r="AH135" s="207"/>
      <c r="AI135" s="206">
        <v>48.8</v>
      </c>
      <c r="AJ135" s="207"/>
      <c r="AK135" s="207"/>
      <c r="AL135" s="207"/>
      <c r="AM135" s="206">
        <v>50</v>
      </c>
      <c r="AN135" s="207"/>
      <c r="AO135" s="207"/>
      <c r="AP135" s="207"/>
      <c r="AQ135" s="206" t="s">
        <v>606</v>
      </c>
      <c r="AR135" s="207"/>
      <c r="AS135" s="207"/>
      <c r="AT135" s="207"/>
      <c r="AU135" s="206">
        <v>45.9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643</v>
      </c>
      <c r="H154" s="105"/>
      <c r="I154" s="105"/>
      <c r="J154" s="105"/>
      <c r="K154" s="105"/>
      <c r="L154" s="105"/>
      <c r="M154" s="105"/>
      <c r="N154" s="105"/>
      <c r="O154" s="105"/>
      <c r="P154" s="106"/>
      <c r="Q154" s="125" t="s">
        <v>644</v>
      </c>
      <c r="R154" s="105"/>
      <c r="S154" s="105"/>
      <c r="T154" s="105"/>
      <c r="U154" s="105"/>
      <c r="V154" s="105"/>
      <c r="W154" s="105"/>
      <c r="X154" s="105"/>
      <c r="Y154" s="105"/>
      <c r="Z154" s="105"/>
      <c r="AA154" s="293"/>
      <c r="AB154" s="141" t="s">
        <v>644</v>
      </c>
      <c r="AC154" s="142"/>
      <c r="AD154" s="142"/>
      <c r="AE154" s="147" t="s">
        <v>645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9.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9"/>
      <c r="E430" s="174" t="s">
        <v>545</v>
      </c>
      <c r="F430" s="906"/>
      <c r="G430" s="907" t="s">
        <v>374</v>
      </c>
      <c r="H430" s="123"/>
      <c r="I430" s="123"/>
      <c r="J430" s="908" t="s">
        <v>643</v>
      </c>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647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649</v>
      </c>
      <c r="AC433" s="213"/>
      <c r="AD433" s="213"/>
      <c r="AE433" s="340" t="s">
        <v>651</v>
      </c>
      <c r="AF433" s="207"/>
      <c r="AG433" s="207"/>
      <c r="AH433" s="207"/>
      <c r="AI433" s="340" t="s">
        <v>652</v>
      </c>
      <c r="AJ433" s="207"/>
      <c r="AK433" s="207"/>
      <c r="AL433" s="207"/>
      <c r="AM433" s="340" t="s">
        <v>654</v>
      </c>
      <c r="AN433" s="207"/>
      <c r="AO433" s="207"/>
      <c r="AP433" s="341"/>
      <c r="AQ433" s="340" t="s">
        <v>643</v>
      </c>
      <c r="AR433" s="207"/>
      <c r="AS433" s="207"/>
      <c r="AT433" s="341"/>
      <c r="AU433" s="207" t="s">
        <v>643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650</v>
      </c>
      <c r="AC434" s="205"/>
      <c r="AD434" s="205"/>
      <c r="AE434" s="340" t="s">
        <v>649</v>
      </c>
      <c r="AF434" s="207"/>
      <c r="AG434" s="207"/>
      <c r="AH434" s="341"/>
      <c r="AI434" s="340" t="s">
        <v>643</v>
      </c>
      <c r="AJ434" s="207"/>
      <c r="AK434" s="207"/>
      <c r="AL434" s="207"/>
      <c r="AM434" s="340" t="s">
        <v>643</v>
      </c>
      <c r="AN434" s="207"/>
      <c r="AO434" s="207"/>
      <c r="AP434" s="341"/>
      <c r="AQ434" s="340" t="s">
        <v>653</v>
      </c>
      <c r="AR434" s="207"/>
      <c r="AS434" s="207"/>
      <c r="AT434" s="341"/>
      <c r="AU434" s="207" t="s">
        <v>655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643</v>
      </c>
      <c r="AF435" s="207"/>
      <c r="AG435" s="207"/>
      <c r="AH435" s="341"/>
      <c r="AI435" s="340" t="s">
        <v>650</v>
      </c>
      <c r="AJ435" s="207"/>
      <c r="AK435" s="207"/>
      <c r="AL435" s="207"/>
      <c r="AM435" s="340" t="s">
        <v>654</v>
      </c>
      <c r="AN435" s="207"/>
      <c r="AO435" s="207"/>
      <c r="AP435" s="341"/>
      <c r="AQ435" s="340" t="s">
        <v>643</v>
      </c>
      <c r="AR435" s="207"/>
      <c r="AS435" s="207"/>
      <c r="AT435" s="341"/>
      <c r="AU435" s="207" t="s">
        <v>653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644</v>
      </c>
      <c r="AC458" s="213"/>
      <c r="AD458" s="213"/>
      <c r="AE458" s="340" t="s">
        <v>644</v>
      </c>
      <c r="AF458" s="207"/>
      <c r="AG458" s="207"/>
      <c r="AH458" s="207"/>
      <c r="AI458" s="340" t="s">
        <v>653</v>
      </c>
      <c r="AJ458" s="207"/>
      <c r="AK458" s="207"/>
      <c r="AL458" s="207"/>
      <c r="AM458" s="340" t="s">
        <v>643</v>
      </c>
      <c r="AN458" s="207"/>
      <c r="AO458" s="207"/>
      <c r="AP458" s="341"/>
      <c r="AQ458" s="340" t="s">
        <v>654</v>
      </c>
      <c r="AR458" s="207"/>
      <c r="AS458" s="207"/>
      <c r="AT458" s="341"/>
      <c r="AU458" s="207" t="s">
        <v>643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650</v>
      </c>
      <c r="AC459" s="205"/>
      <c r="AD459" s="205"/>
      <c r="AE459" s="340" t="s">
        <v>643</v>
      </c>
      <c r="AF459" s="207"/>
      <c r="AG459" s="207"/>
      <c r="AH459" s="341"/>
      <c r="AI459" s="340" t="s">
        <v>654</v>
      </c>
      <c r="AJ459" s="207"/>
      <c r="AK459" s="207"/>
      <c r="AL459" s="207"/>
      <c r="AM459" s="340" t="s">
        <v>643</v>
      </c>
      <c r="AN459" s="207"/>
      <c r="AO459" s="207"/>
      <c r="AP459" s="341"/>
      <c r="AQ459" s="340" t="s">
        <v>653</v>
      </c>
      <c r="AR459" s="207"/>
      <c r="AS459" s="207"/>
      <c r="AT459" s="341"/>
      <c r="AU459" s="207" t="s">
        <v>643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643</v>
      </c>
      <c r="AF460" s="207"/>
      <c r="AG460" s="207"/>
      <c r="AH460" s="341"/>
      <c r="AI460" s="340" t="s">
        <v>655</v>
      </c>
      <c r="AJ460" s="207"/>
      <c r="AK460" s="207"/>
      <c r="AL460" s="207"/>
      <c r="AM460" s="340" t="s">
        <v>643</v>
      </c>
      <c r="AN460" s="207"/>
      <c r="AO460" s="207"/>
      <c r="AP460" s="341"/>
      <c r="AQ460" s="340" t="s">
        <v>654</v>
      </c>
      <c r="AR460" s="207"/>
      <c r="AS460" s="207"/>
      <c r="AT460" s="341"/>
      <c r="AU460" s="207" t="s">
        <v>643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7"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613</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613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613</v>
      </c>
      <c r="AE704" s="787"/>
      <c r="AF704" s="787"/>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613</v>
      </c>
      <c r="AE705" s="719"/>
      <c r="AF705" s="719"/>
      <c r="AG705" s="125" t="s">
        <v>674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672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673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617</v>
      </c>
      <c r="AE708" s="605"/>
      <c r="AF708" s="605"/>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613</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613</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88.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657</v>
      </c>
      <c r="AE712" s="787"/>
      <c r="AF712" s="787"/>
      <c r="AG712" s="814" t="s">
        <v>658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617</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85.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613</v>
      </c>
      <c r="AE714" s="812"/>
      <c r="AF714" s="813"/>
      <c r="AG714" s="740" t="s">
        <v>620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0"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613</v>
      </c>
      <c r="AE715" s="605"/>
      <c r="AF715" s="656"/>
      <c r="AG715" s="746" t="s">
        <v>621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617</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6"/>
      <c r="C726" s="819" t="s">
        <v>53</v>
      </c>
      <c r="D726" s="845"/>
      <c r="E726" s="845"/>
      <c r="F726" s="846"/>
      <c r="G726" s="577" t="s">
        <v>659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1.75" customHeight="1" thickBot="1" x14ac:dyDescent="0.2">
      <c r="A731" s="803"/>
      <c r="B731" s="804"/>
      <c r="C731" s="804"/>
      <c r="D731" s="804"/>
      <c r="E731" s="805"/>
      <c r="F731" s="733"/>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8" customHeight="1" thickBot="1" x14ac:dyDescent="0.2">
      <c r="A733" s="677"/>
      <c r="B733" s="678"/>
      <c r="C733" s="678"/>
      <c r="D733" s="678"/>
      <c r="E733" s="679"/>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7"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549</v>
      </c>
      <c r="B737" s="210"/>
      <c r="C737" s="210"/>
      <c r="D737" s="211"/>
      <c r="E737" s="998" t="s">
        <v>623</v>
      </c>
      <c r="F737" s="998"/>
      <c r="G737" s="998"/>
      <c r="H737" s="998"/>
      <c r="I737" s="998"/>
      <c r="J737" s="998"/>
      <c r="K737" s="998"/>
      <c r="L737" s="998"/>
      <c r="M737" s="998"/>
      <c r="N737" s="365" t="s">
        <v>542</v>
      </c>
      <c r="O737" s="365"/>
      <c r="P737" s="365"/>
      <c r="Q737" s="365"/>
      <c r="R737" s="998" t="s">
        <v>623</v>
      </c>
      <c r="S737" s="998"/>
      <c r="T737" s="998"/>
      <c r="U737" s="998"/>
      <c r="V737" s="998"/>
      <c r="W737" s="998"/>
      <c r="X737" s="998"/>
      <c r="Y737" s="998"/>
      <c r="Z737" s="998"/>
      <c r="AA737" s="365" t="s">
        <v>541</v>
      </c>
      <c r="AB737" s="365"/>
      <c r="AC737" s="365"/>
      <c r="AD737" s="365"/>
      <c r="AE737" s="998" t="s">
        <v>623</v>
      </c>
      <c r="AF737" s="998"/>
      <c r="AG737" s="998"/>
      <c r="AH737" s="998"/>
      <c r="AI737" s="998"/>
      <c r="AJ737" s="998"/>
      <c r="AK737" s="998"/>
      <c r="AL737" s="998"/>
      <c r="AM737" s="998"/>
      <c r="AN737" s="365" t="s">
        <v>540</v>
      </c>
      <c r="AO737" s="365"/>
      <c r="AP737" s="365"/>
      <c r="AQ737" s="365"/>
      <c r="AR737" s="990" t="s">
        <v>623</v>
      </c>
      <c r="AS737" s="991"/>
      <c r="AT737" s="991"/>
      <c r="AU737" s="991"/>
      <c r="AV737" s="991"/>
      <c r="AW737" s="991"/>
      <c r="AX737" s="992"/>
      <c r="AY737" s="89"/>
      <c r="AZ737" s="89"/>
    </row>
    <row r="738" spans="1:52" ht="24.75" customHeight="1" x14ac:dyDescent="0.15">
      <c r="A738" s="999" t="s">
        <v>539</v>
      </c>
      <c r="B738" s="210"/>
      <c r="C738" s="210"/>
      <c r="D738" s="211"/>
      <c r="E738" s="998" t="s">
        <v>623</v>
      </c>
      <c r="F738" s="998"/>
      <c r="G738" s="998"/>
      <c r="H738" s="998"/>
      <c r="I738" s="998"/>
      <c r="J738" s="998"/>
      <c r="K738" s="998"/>
      <c r="L738" s="998"/>
      <c r="M738" s="998"/>
      <c r="N738" s="365" t="s">
        <v>538</v>
      </c>
      <c r="O738" s="365"/>
      <c r="P738" s="365"/>
      <c r="Q738" s="365"/>
      <c r="R738" s="998" t="s">
        <v>623</v>
      </c>
      <c r="S738" s="998"/>
      <c r="T738" s="998"/>
      <c r="U738" s="998"/>
      <c r="V738" s="998"/>
      <c r="W738" s="998"/>
      <c r="X738" s="998"/>
      <c r="Y738" s="998"/>
      <c r="Z738" s="998"/>
      <c r="AA738" s="365" t="s">
        <v>537</v>
      </c>
      <c r="AB738" s="365"/>
      <c r="AC738" s="365"/>
      <c r="AD738" s="365"/>
      <c r="AE738" s="998" t="s">
        <v>623</v>
      </c>
      <c r="AF738" s="998"/>
      <c r="AG738" s="998"/>
      <c r="AH738" s="998"/>
      <c r="AI738" s="998"/>
      <c r="AJ738" s="998"/>
      <c r="AK738" s="998"/>
      <c r="AL738" s="998"/>
      <c r="AM738" s="998"/>
      <c r="AN738" s="365" t="s">
        <v>533</v>
      </c>
      <c r="AO738" s="365"/>
      <c r="AP738" s="365"/>
      <c r="AQ738" s="365"/>
      <c r="AR738" s="990" t="s">
        <v>624</v>
      </c>
      <c r="AS738" s="991"/>
      <c r="AT738" s="991"/>
      <c r="AU738" s="991"/>
      <c r="AV738" s="991"/>
      <c r="AW738" s="991"/>
      <c r="AX738" s="992"/>
    </row>
    <row r="739" spans="1:52" ht="24.75" customHeight="1" thickBot="1" x14ac:dyDescent="0.2">
      <c r="A739" s="1000" t="s">
        <v>529</v>
      </c>
      <c r="B739" s="1001"/>
      <c r="C739" s="1001"/>
      <c r="D739" s="1002"/>
      <c r="E739" s="1003" t="s">
        <v>569</v>
      </c>
      <c r="F739" s="993"/>
      <c r="G739" s="993"/>
      <c r="H739" s="93" t="str">
        <f>IF(E739="", "", "(")</f>
        <v>(</v>
      </c>
      <c r="I739" s="993"/>
      <c r="J739" s="993"/>
      <c r="K739" s="93" t="str">
        <f>IF(OR(I739="　", I739=""), "", "-")</f>
        <v/>
      </c>
      <c r="L739" s="994">
        <v>593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671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x14ac:dyDescent="0.15">
      <c r="A781" s="631"/>
      <c r="B781" s="632"/>
      <c r="C781" s="632"/>
      <c r="D781" s="632"/>
      <c r="E781" s="632"/>
      <c r="F781" s="633"/>
      <c r="G781" s="674" t="s">
        <v>587</v>
      </c>
      <c r="H781" s="675"/>
      <c r="I781" s="675"/>
      <c r="J781" s="675"/>
      <c r="K781" s="676"/>
      <c r="L781" s="668" t="s">
        <v>625</v>
      </c>
      <c r="M781" s="843"/>
      <c r="N781" s="843"/>
      <c r="O781" s="843"/>
      <c r="P781" s="843"/>
      <c r="Q781" s="843"/>
      <c r="R781" s="843"/>
      <c r="S781" s="843"/>
      <c r="T781" s="843"/>
      <c r="U781" s="843"/>
      <c r="V781" s="843"/>
      <c r="W781" s="843"/>
      <c r="X781" s="844"/>
      <c r="Y781" s="388">
        <v>2.4</v>
      </c>
      <c r="Z781" s="389"/>
      <c r="AA781" s="389"/>
      <c r="AB781" s="809"/>
      <c r="AC781" s="674" t="s">
        <v>626</v>
      </c>
      <c r="AD781" s="839"/>
      <c r="AE781" s="839"/>
      <c r="AF781" s="839"/>
      <c r="AG781" s="840"/>
      <c r="AH781" s="668" t="s">
        <v>633</v>
      </c>
      <c r="AI781" s="669"/>
      <c r="AJ781" s="669"/>
      <c r="AK781" s="669"/>
      <c r="AL781" s="669"/>
      <c r="AM781" s="669"/>
      <c r="AN781" s="669"/>
      <c r="AO781" s="669"/>
      <c r="AP781" s="669"/>
      <c r="AQ781" s="669"/>
      <c r="AR781" s="669"/>
      <c r="AS781" s="669"/>
      <c r="AT781" s="670"/>
      <c r="AU781" s="388">
        <v>4.7</v>
      </c>
      <c r="AV781" s="389"/>
      <c r="AW781" s="389"/>
      <c r="AX781" s="390"/>
    </row>
    <row r="782" spans="1:50" ht="24.75" customHeight="1" x14ac:dyDescent="0.15">
      <c r="A782" s="631"/>
      <c r="B782" s="632"/>
      <c r="C782" s="632"/>
      <c r="D782" s="632"/>
      <c r="E782" s="632"/>
      <c r="F782" s="633"/>
      <c r="G782" s="606"/>
      <c r="H782" s="664"/>
      <c r="I782" s="664"/>
      <c r="J782" s="664"/>
      <c r="K782" s="665"/>
      <c r="L782" s="598"/>
      <c r="M782" s="666"/>
      <c r="N782" s="666"/>
      <c r="O782" s="666"/>
      <c r="P782" s="666"/>
      <c r="Q782" s="666"/>
      <c r="R782" s="666"/>
      <c r="S782" s="666"/>
      <c r="T782" s="666"/>
      <c r="U782" s="666"/>
      <c r="V782" s="666"/>
      <c r="W782" s="666"/>
      <c r="X782" s="667"/>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2.4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4.7</v>
      </c>
      <c r="AV791" s="836"/>
      <c r="AW791" s="836"/>
      <c r="AX791" s="838"/>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9"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hidden="1" customHeight="1" x14ac:dyDescent="0.15">
      <c r="A794" s="631"/>
      <c r="B794" s="632"/>
      <c r="C794" s="632"/>
      <c r="D794" s="632"/>
      <c r="E794" s="632"/>
      <c r="F794" s="633"/>
      <c r="G794" s="674"/>
      <c r="H794" s="839"/>
      <c r="I794" s="839"/>
      <c r="J794" s="839"/>
      <c r="K794" s="840"/>
      <c r="L794" s="668"/>
      <c r="M794" s="669"/>
      <c r="N794" s="669"/>
      <c r="O794" s="669"/>
      <c r="P794" s="669"/>
      <c r="Q794" s="669"/>
      <c r="R794" s="669"/>
      <c r="S794" s="669"/>
      <c r="T794" s="669"/>
      <c r="U794" s="669"/>
      <c r="V794" s="669"/>
      <c r="W794" s="669"/>
      <c r="X794" s="670"/>
      <c r="Y794" s="388"/>
      <c r="Z794" s="389"/>
      <c r="AA794" s="389"/>
      <c r="AB794" s="809"/>
      <c r="AC794" s="674"/>
      <c r="AD794" s="839"/>
      <c r="AE794" s="839"/>
      <c r="AF794" s="839"/>
      <c r="AG794" s="840"/>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hidden="1" customHeight="1" x14ac:dyDescent="0.15">
      <c r="A807" s="631"/>
      <c r="B807" s="632"/>
      <c r="C807" s="632"/>
      <c r="D807" s="632"/>
      <c r="E807" s="632"/>
      <c r="F807" s="633"/>
      <c r="G807" s="674"/>
      <c r="H807" s="839"/>
      <c r="I807" s="839"/>
      <c r="J807" s="839"/>
      <c r="K807" s="840"/>
      <c r="L807" s="668"/>
      <c r="M807" s="669"/>
      <c r="N807" s="669"/>
      <c r="O807" s="669"/>
      <c r="P807" s="669"/>
      <c r="Q807" s="669"/>
      <c r="R807" s="669"/>
      <c r="S807" s="669"/>
      <c r="T807" s="669"/>
      <c r="U807" s="669"/>
      <c r="V807" s="669"/>
      <c r="W807" s="669"/>
      <c r="X807" s="670"/>
      <c r="Y807" s="388"/>
      <c r="Z807" s="389"/>
      <c r="AA807" s="389"/>
      <c r="AB807" s="809"/>
      <c r="AC807" s="674"/>
      <c r="AD807" s="839"/>
      <c r="AE807" s="839"/>
      <c r="AF807" s="839"/>
      <c r="AG807" s="840"/>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x14ac:dyDescent="0.15">
      <c r="A820" s="631"/>
      <c r="B820" s="632"/>
      <c r="C820" s="632"/>
      <c r="D820" s="632"/>
      <c r="E820" s="632"/>
      <c r="F820" s="633"/>
      <c r="G820" s="674"/>
      <c r="H820" s="839"/>
      <c r="I820" s="839"/>
      <c r="J820" s="839"/>
      <c r="K820" s="840"/>
      <c r="L820" s="668"/>
      <c r="M820" s="669"/>
      <c r="N820" s="669"/>
      <c r="O820" s="669"/>
      <c r="P820" s="669"/>
      <c r="Q820" s="669"/>
      <c r="R820" s="669"/>
      <c r="S820" s="669"/>
      <c r="T820" s="669"/>
      <c r="U820" s="669"/>
      <c r="V820" s="669"/>
      <c r="W820" s="669"/>
      <c r="X820" s="670"/>
      <c r="Y820" s="388"/>
      <c r="Z820" s="389"/>
      <c r="AA820" s="389"/>
      <c r="AB820" s="809"/>
      <c r="AC820" s="674"/>
      <c r="AD820" s="839"/>
      <c r="AE820" s="839"/>
      <c r="AF820" s="839"/>
      <c r="AG820" s="840"/>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661</v>
      </c>
      <c r="D837" s="347"/>
      <c r="E837" s="347"/>
      <c r="F837" s="347"/>
      <c r="G837" s="347"/>
      <c r="H837" s="347"/>
      <c r="I837" s="347"/>
      <c r="J837" s="348" t="s">
        <v>627</v>
      </c>
      <c r="K837" s="349"/>
      <c r="L837" s="349"/>
      <c r="M837" s="349"/>
      <c r="N837" s="349"/>
      <c r="O837" s="349"/>
      <c r="P837" s="362" t="s">
        <v>628</v>
      </c>
      <c r="Q837" s="350"/>
      <c r="R837" s="350"/>
      <c r="S837" s="350"/>
      <c r="T837" s="350"/>
      <c r="U837" s="350"/>
      <c r="V837" s="350"/>
      <c r="W837" s="350"/>
      <c r="X837" s="350"/>
      <c r="Y837" s="351">
        <v>2.4</v>
      </c>
      <c r="Z837" s="352"/>
      <c r="AA837" s="352"/>
      <c r="AB837" s="353"/>
      <c r="AC837" s="363" t="s">
        <v>196</v>
      </c>
      <c r="AD837" s="371"/>
      <c r="AE837" s="371"/>
      <c r="AF837" s="371"/>
      <c r="AG837" s="371"/>
      <c r="AH837" s="372" t="s">
        <v>630</v>
      </c>
      <c r="AI837" s="373"/>
      <c r="AJ837" s="373"/>
      <c r="AK837" s="373"/>
      <c r="AL837" s="357" t="s">
        <v>606</v>
      </c>
      <c r="AM837" s="358"/>
      <c r="AN837" s="358"/>
      <c r="AO837" s="359"/>
      <c r="AP837" s="360" t="s">
        <v>631</v>
      </c>
      <c r="AQ837" s="360"/>
      <c r="AR837" s="360"/>
      <c r="AS837" s="360"/>
      <c r="AT837" s="360"/>
      <c r="AU837" s="360"/>
      <c r="AV837" s="360"/>
      <c r="AW837" s="360"/>
      <c r="AX837" s="360"/>
    </row>
    <row r="838" spans="1:50" ht="30" customHeight="1" x14ac:dyDescent="0.15">
      <c r="A838" s="376">
        <v>2</v>
      </c>
      <c r="B838" s="376">
        <v>1</v>
      </c>
      <c r="C838" s="361" t="s">
        <v>662</v>
      </c>
      <c r="D838" s="347"/>
      <c r="E838" s="347"/>
      <c r="F838" s="347"/>
      <c r="G838" s="347"/>
      <c r="H838" s="347"/>
      <c r="I838" s="347"/>
      <c r="J838" s="348" t="s">
        <v>627</v>
      </c>
      <c r="K838" s="349"/>
      <c r="L838" s="349"/>
      <c r="M838" s="349"/>
      <c r="N838" s="349"/>
      <c r="O838" s="349"/>
      <c r="P838" s="362" t="s">
        <v>628</v>
      </c>
      <c r="Q838" s="350"/>
      <c r="R838" s="350"/>
      <c r="S838" s="350"/>
      <c r="T838" s="350"/>
      <c r="U838" s="350"/>
      <c r="V838" s="350"/>
      <c r="W838" s="350"/>
      <c r="X838" s="350"/>
      <c r="Y838" s="351">
        <v>0.9</v>
      </c>
      <c r="Z838" s="352"/>
      <c r="AA838" s="352"/>
      <c r="AB838" s="353"/>
      <c r="AC838" s="363" t="s">
        <v>196</v>
      </c>
      <c r="AD838" s="363"/>
      <c r="AE838" s="363"/>
      <c r="AF838" s="363"/>
      <c r="AG838" s="363"/>
      <c r="AH838" s="372" t="s">
        <v>605</v>
      </c>
      <c r="AI838" s="373"/>
      <c r="AJ838" s="373"/>
      <c r="AK838" s="373"/>
      <c r="AL838" s="357" t="s">
        <v>605</v>
      </c>
      <c r="AM838" s="358"/>
      <c r="AN838" s="358"/>
      <c r="AO838" s="359"/>
      <c r="AP838" s="360" t="s">
        <v>623</v>
      </c>
      <c r="AQ838" s="360"/>
      <c r="AR838" s="360"/>
      <c r="AS838" s="360"/>
      <c r="AT838" s="360"/>
      <c r="AU838" s="360"/>
      <c r="AV838" s="360"/>
      <c r="AW838" s="360"/>
      <c r="AX838" s="360"/>
    </row>
    <row r="839" spans="1:50" ht="30" customHeight="1" x14ac:dyDescent="0.15">
      <c r="A839" s="376">
        <v>3</v>
      </c>
      <c r="B839" s="376">
        <v>1</v>
      </c>
      <c r="C839" s="361" t="s">
        <v>663</v>
      </c>
      <c r="D839" s="347"/>
      <c r="E839" s="347"/>
      <c r="F839" s="347"/>
      <c r="G839" s="347"/>
      <c r="H839" s="347"/>
      <c r="I839" s="347"/>
      <c r="J839" s="348" t="s">
        <v>629</v>
      </c>
      <c r="K839" s="349"/>
      <c r="L839" s="349"/>
      <c r="M839" s="349"/>
      <c r="N839" s="349"/>
      <c r="O839" s="349"/>
      <c r="P839" s="362" t="s">
        <v>628</v>
      </c>
      <c r="Q839" s="350"/>
      <c r="R839" s="350"/>
      <c r="S839" s="350"/>
      <c r="T839" s="350"/>
      <c r="U839" s="350"/>
      <c r="V839" s="350"/>
      <c r="W839" s="350"/>
      <c r="X839" s="350"/>
      <c r="Y839" s="351">
        <v>0.7</v>
      </c>
      <c r="Z839" s="352"/>
      <c r="AA839" s="352"/>
      <c r="AB839" s="353"/>
      <c r="AC839" s="363" t="s">
        <v>196</v>
      </c>
      <c r="AD839" s="363"/>
      <c r="AE839" s="363"/>
      <c r="AF839" s="363"/>
      <c r="AG839" s="363"/>
      <c r="AH839" s="355" t="s">
        <v>605</v>
      </c>
      <c r="AI839" s="356"/>
      <c r="AJ839" s="356"/>
      <c r="AK839" s="356"/>
      <c r="AL839" s="357" t="s">
        <v>605</v>
      </c>
      <c r="AM839" s="358"/>
      <c r="AN839" s="358"/>
      <c r="AO839" s="359"/>
      <c r="AP839" s="360" t="s">
        <v>623</v>
      </c>
      <c r="AQ839" s="360"/>
      <c r="AR839" s="360"/>
      <c r="AS839" s="360"/>
      <c r="AT839" s="360"/>
      <c r="AU839" s="360"/>
      <c r="AV839" s="360"/>
      <c r="AW839" s="360"/>
      <c r="AX839" s="360"/>
    </row>
    <row r="840" spans="1:50" ht="30" customHeight="1" x14ac:dyDescent="0.15">
      <c r="A840" s="376">
        <v>4</v>
      </c>
      <c r="B840" s="376">
        <v>1</v>
      </c>
      <c r="C840" s="361" t="s">
        <v>664</v>
      </c>
      <c r="D840" s="347"/>
      <c r="E840" s="347"/>
      <c r="F840" s="347"/>
      <c r="G840" s="347"/>
      <c r="H840" s="347"/>
      <c r="I840" s="347"/>
      <c r="J840" s="348" t="s">
        <v>629</v>
      </c>
      <c r="K840" s="349"/>
      <c r="L840" s="349"/>
      <c r="M840" s="349"/>
      <c r="N840" s="349"/>
      <c r="O840" s="349"/>
      <c r="P840" s="362" t="s">
        <v>628</v>
      </c>
      <c r="Q840" s="350"/>
      <c r="R840" s="350"/>
      <c r="S840" s="350"/>
      <c r="T840" s="350"/>
      <c r="U840" s="350"/>
      <c r="V840" s="350"/>
      <c r="W840" s="350"/>
      <c r="X840" s="350"/>
      <c r="Y840" s="351">
        <v>0.7</v>
      </c>
      <c r="Z840" s="352"/>
      <c r="AA840" s="352"/>
      <c r="AB840" s="353"/>
      <c r="AC840" s="363" t="s">
        <v>196</v>
      </c>
      <c r="AD840" s="363"/>
      <c r="AE840" s="363"/>
      <c r="AF840" s="363"/>
      <c r="AG840" s="363"/>
      <c r="AH840" s="355" t="s">
        <v>605</v>
      </c>
      <c r="AI840" s="356"/>
      <c r="AJ840" s="356"/>
      <c r="AK840" s="356"/>
      <c r="AL840" s="357" t="s">
        <v>605</v>
      </c>
      <c r="AM840" s="358"/>
      <c r="AN840" s="358"/>
      <c r="AO840" s="359"/>
      <c r="AP840" s="360" t="s">
        <v>623</v>
      </c>
      <c r="AQ840" s="360"/>
      <c r="AR840" s="360"/>
      <c r="AS840" s="360"/>
      <c r="AT840" s="360"/>
      <c r="AU840" s="360"/>
      <c r="AV840" s="360"/>
      <c r="AW840" s="360"/>
      <c r="AX840" s="360"/>
    </row>
    <row r="841" spans="1:50" ht="30" customHeight="1" x14ac:dyDescent="0.15">
      <c r="A841" s="376">
        <v>5</v>
      </c>
      <c r="B841" s="376">
        <v>1</v>
      </c>
      <c r="C841" s="361" t="s">
        <v>665</v>
      </c>
      <c r="D841" s="347"/>
      <c r="E841" s="347"/>
      <c r="F841" s="347"/>
      <c r="G841" s="347"/>
      <c r="H841" s="347"/>
      <c r="I841" s="347"/>
      <c r="J841" s="348" t="s">
        <v>627</v>
      </c>
      <c r="K841" s="349"/>
      <c r="L841" s="349"/>
      <c r="M841" s="349"/>
      <c r="N841" s="349"/>
      <c r="O841" s="349"/>
      <c r="P841" s="362" t="s">
        <v>628</v>
      </c>
      <c r="Q841" s="350"/>
      <c r="R841" s="350"/>
      <c r="S841" s="350"/>
      <c r="T841" s="350"/>
      <c r="U841" s="350"/>
      <c r="V841" s="350"/>
      <c r="W841" s="350"/>
      <c r="X841" s="350"/>
      <c r="Y841" s="351">
        <v>0.6</v>
      </c>
      <c r="Z841" s="352"/>
      <c r="AA841" s="352"/>
      <c r="AB841" s="353"/>
      <c r="AC841" s="354" t="s">
        <v>196</v>
      </c>
      <c r="AD841" s="354"/>
      <c r="AE841" s="354"/>
      <c r="AF841" s="354"/>
      <c r="AG841" s="354"/>
      <c r="AH841" s="355" t="s">
        <v>605</v>
      </c>
      <c r="AI841" s="356"/>
      <c r="AJ841" s="356"/>
      <c r="AK841" s="356"/>
      <c r="AL841" s="357" t="s">
        <v>605</v>
      </c>
      <c r="AM841" s="358"/>
      <c r="AN841" s="358"/>
      <c r="AO841" s="359"/>
      <c r="AP841" s="360" t="s">
        <v>623</v>
      </c>
      <c r="AQ841" s="360"/>
      <c r="AR841" s="360"/>
      <c r="AS841" s="360"/>
      <c r="AT841" s="360"/>
      <c r="AU841" s="360"/>
      <c r="AV841" s="360"/>
      <c r="AW841" s="360"/>
      <c r="AX841" s="360"/>
    </row>
    <row r="842" spans="1:50" ht="30" customHeight="1" x14ac:dyDescent="0.15">
      <c r="A842" s="376">
        <v>6</v>
      </c>
      <c r="B842" s="376">
        <v>1</v>
      </c>
      <c r="C842" s="361" t="s">
        <v>666</v>
      </c>
      <c r="D842" s="347"/>
      <c r="E842" s="347"/>
      <c r="F842" s="347"/>
      <c r="G842" s="347"/>
      <c r="H842" s="347"/>
      <c r="I842" s="347"/>
      <c r="J842" s="348" t="s">
        <v>627</v>
      </c>
      <c r="K842" s="349"/>
      <c r="L842" s="349"/>
      <c r="M842" s="349"/>
      <c r="N842" s="349"/>
      <c r="O842" s="349"/>
      <c r="P842" s="362" t="s">
        <v>628</v>
      </c>
      <c r="Q842" s="350"/>
      <c r="R842" s="350"/>
      <c r="S842" s="350"/>
      <c r="T842" s="350"/>
      <c r="U842" s="350"/>
      <c r="V842" s="350"/>
      <c r="W842" s="350"/>
      <c r="X842" s="350"/>
      <c r="Y842" s="351">
        <v>0.5</v>
      </c>
      <c r="Z842" s="352"/>
      <c r="AA842" s="352"/>
      <c r="AB842" s="353"/>
      <c r="AC842" s="354" t="s">
        <v>196</v>
      </c>
      <c r="AD842" s="354"/>
      <c r="AE842" s="354"/>
      <c r="AF842" s="354"/>
      <c r="AG842" s="354"/>
      <c r="AH842" s="355" t="s">
        <v>605</v>
      </c>
      <c r="AI842" s="356"/>
      <c r="AJ842" s="356"/>
      <c r="AK842" s="356"/>
      <c r="AL842" s="357" t="s">
        <v>605</v>
      </c>
      <c r="AM842" s="358"/>
      <c r="AN842" s="358"/>
      <c r="AO842" s="359"/>
      <c r="AP842" s="360" t="s">
        <v>623</v>
      </c>
      <c r="AQ842" s="360"/>
      <c r="AR842" s="360"/>
      <c r="AS842" s="360"/>
      <c r="AT842" s="360"/>
      <c r="AU842" s="360"/>
      <c r="AV842" s="360"/>
      <c r="AW842" s="360"/>
      <c r="AX842" s="360"/>
    </row>
    <row r="843" spans="1:50" ht="30" customHeight="1" x14ac:dyDescent="0.15">
      <c r="A843" s="376">
        <v>7</v>
      </c>
      <c r="B843" s="376">
        <v>1</v>
      </c>
      <c r="C843" s="361" t="s">
        <v>667</v>
      </c>
      <c r="D843" s="347"/>
      <c r="E843" s="347"/>
      <c r="F843" s="347"/>
      <c r="G843" s="347"/>
      <c r="H843" s="347"/>
      <c r="I843" s="347"/>
      <c r="J843" s="348" t="s">
        <v>627</v>
      </c>
      <c r="K843" s="349"/>
      <c r="L843" s="349"/>
      <c r="M843" s="349"/>
      <c r="N843" s="349"/>
      <c r="O843" s="349"/>
      <c r="P843" s="362" t="s">
        <v>628</v>
      </c>
      <c r="Q843" s="350"/>
      <c r="R843" s="350"/>
      <c r="S843" s="350"/>
      <c r="T843" s="350"/>
      <c r="U843" s="350"/>
      <c r="V843" s="350"/>
      <c r="W843" s="350"/>
      <c r="X843" s="350"/>
      <c r="Y843" s="351">
        <v>0.4</v>
      </c>
      <c r="Z843" s="352"/>
      <c r="AA843" s="352"/>
      <c r="AB843" s="353"/>
      <c r="AC843" s="354" t="s">
        <v>196</v>
      </c>
      <c r="AD843" s="354"/>
      <c r="AE843" s="354"/>
      <c r="AF843" s="354"/>
      <c r="AG843" s="354"/>
      <c r="AH843" s="355" t="s">
        <v>605</v>
      </c>
      <c r="AI843" s="356"/>
      <c r="AJ843" s="356"/>
      <c r="AK843" s="356"/>
      <c r="AL843" s="357" t="s">
        <v>605</v>
      </c>
      <c r="AM843" s="358"/>
      <c r="AN843" s="358"/>
      <c r="AO843" s="359"/>
      <c r="AP843" s="360" t="s">
        <v>623</v>
      </c>
      <c r="AQ843" s="360"/>
      <c r="AR843" s="360"/>
      <c r="AS843" s="360"/>
      <c r="AT843" s="360"/>
      <c r="AU843" s="360"/>
      <c r="AV843" s="360"/>
      <c r="AW843" s="360"/>
      <c r="AX843" s="360"/>
    </row>
    <row r="844" spans="1:50" ht="30" customHeight="1" x14ac:dyDescent="0.15">
      <c r="A844" s="376">
        <v>8</v>
      </c>
      <c r="B844" s="376">
        <v>1</v>
      </c>
      <c r="C844" s="361" t="s">
        <v>668</v>
      </c>
      <c r="D844" s="347"/>
      <c r="E844" s="347"/>
      <c r="F844" s="347"/>
      <c r="G844" s="347"/>
      <c r="H844" s="347"/>
      <c r="I844" s="347"/>
      <c r="J844" s="348" t="s">
        <v>627</v>
      </c>
      <c r="K844" s="349"/>
      <c r="L844" s="349"/>
      <c r="M844" s="349"/>
      <c r="N844" s="349"/>
      <c r="O844" s="349"/>
      <c r="P844" s="362" t="s">
        <v>628</v>
      </c>
      <c r="Q844" s="350"/>
      <c r="R844" s="350"/>
      <c r="S844" s="350"/>
      <c r="T844" s="350"/>
      <c r="U844" s="350"/>
      <c r="V844" s="350"/>
      <c r="W844" s="350"/>
      <c r="X844" s="350"/>
      <c r="Y844" s="351">
        <v>0.4</v>
      </c>
      <c r="Z844" s="352"/>
      <c r="AA844" s="352"/>
      <c r="AB844" s="353"/>
      <c r="AC844" s="354" t="s">
        <v>196</v>
      </c>
      <c r="AD844" s="354"/>
      <c r="AE844" s="354"/>
      <c r="AF844" s="354"/>
      <c r="AG844" s="354"/>
      <c r="AH844" s="355" t="s">
        <v>605</v>
      </c>
      <c r="AI844" s="356"/>
      <c r="AJ844" s="356"/>
      <c r="AK844" s="356"/>
      <c r="AL844" s="357" t="s">
        <v>605</v>
      </c>
      <c r="AM844" s="358"/>
      <c r="AN844" s="358"/>
      <c r="AO844" s="359"/>
      <c r="AP844" s="360" t="s">
        <v>623</v>
      </c>
      <c r="AQ844" s="360"/>
      <c r="AR844" s="360"/>
      <c r="AS844" s="360"/>
      <c r="AT844" s="360"/>
      <c r="AU844" s="360"/>
      <c r="AV844" s="360"/>
      <c r="AW844" s="360"/>
      <c r="AX844" s="360"/>
    </row>
    <row r="845" spans="1:50" ht="30" customHeight="1" x14ac:dyDescent="0.15">
      <c r="A845" s="376">
        <v>9</v>
      </c>
      <c r="B845" s="376">
        <v>1</v>
      </c>
      <c r="C845" s="361" t="s">
        <v>669</v>
      </c>
      <c r="D845" s="347"/>
      <c r="E845" s="347"/>
      <c r="F845" s="347"/>
      <c r="G845" s="347"/>
      <c r="H845" s="347"/>
      <c r="I845" s="347"/>
      <c r="J845" s="348" t="s">
        <v>627</v>
      </c>
      <c r="K845" s="349"/>
      <c r="L845" s="349"/>
      <c r="M845" s="349"/>
      <c r="N845" s="349"/>
      <c r="O845" s="349"/>
      <c r="P845" s="362" t="s">
        <v>628</v>
      </c>
      <c r="Q845" s="350"/>
      <c r="R845" s="350"/>
      <c r="S845" s="350"/>
      <c r="T845" s="350"/>
      <c r="U845" s="350"/>
      <c r="V845" s="350"/>
      <c r="W845" s="350"/>
      <c r="X845" s="350"/>
      <c r="Y845" s="351">
        <v>0.4</v>
      </c>
      <c r="Z845" s="352"/>
      <c r="AA845" s="352"/>
      <c r="AB845" s="353"/>
      <c r="AC845" s="354" t="s">
        <v>196</v>
      </c>
      <c r="AD845" s="354"/>
      <c r="AE845" s="354"/>
      <c r="AF845" s="354"/>
      <c r="AG845" s="354"/>
      <c r="AH845" s="355" t="s">
        <v>605</v>
      </c>
      <c r="AI845" s="356"/>
      <c r="AJ845" s="356"/>
      <c r="AK845" s="356"/>
      <c r="AL845" s="357" t="s">
        <v>605</v>
      </c>
      <c r="AM845" s="358"/>
      <c r="AN845" s="358"/>
      <c r="AO845" s="359"/>
      <c r="AP845" s="360" t="s">
        <v>623</v>
      </c>
      <c r="AQ845" s="360"/>
      <c r="AR845" s="360"/>
      <c r="AS845" s="360"/>
      <c r="AT845" s="360"/>
      <c r="AU845" s="360"/>
      <c r="AV845" s="360"/>
      <c r="AW845" s="360"/>
      <c r="AX845" s="360"/>
    </row>
    <row r="846" spans="1:50" ht="30" customHeight="1" x14ac:dyDescent="0.15">
      <c r="A846" s="376">
        <v>10</v>
      </c>
      <c r="B846" s="376">
        <v>1</v>
      </c>
      <c r="C846" s="361" t="s">
        <v>670</v>
      </c>
      <c r="D846" s="347"/>
      <c r="E846" s="347"/>
      <c r="F846" s="347"/>
      <c r="G846" s="347"/>
      <c r="H846" s="347"/>
      <c r="I846" s="347"/>
      <c r="J846" s="348" t="s">
        <v>627</v>
      </c>
      <c r="K846" s="349"/>
      <c r="L846" s="349"/>
      <c r="M846" s="349"/>
      <c r="N846" s="349"/>
      <c r="O846" s="349"/>
      <c r="P846" s="362" t="s">
        <v>628</v>
      </c>
      <c r="Q846" s="350"/>
      <c r="R846" s="350"/>
      <c r="S846" s="350"/>
      <c r="T846" s="350"/>
      <c r="U846" s="350"/>
      <c r="V846" s="350"/>
      <c r="W846" s="350"/>
      <c r="X846" s="350"/>
      <c r="Y846" s="351">
        <v>0.3</v>
      </c>
      <c r="Z846" s="352"/>
      <c r="AA846" s="352"/>
      <c r="AB846" s="353"/>
      <c r="AC846" s="354" t="s">
        <v>196</v>
      </c>
      <c r="AD846" s="354"/>
      <c r="AE846" s="354"/>
      <c r="AF846" s="354"/>
      <c r="AG846" s="354"/>
      <c r="AH846" s="355" t="s">
        <v>605</v>
      </c>
      <c r="AI846" s="356"/>
      <c r="AJ846" s="356"/>
      <c r="AK846" s="356"/>
      <c r="AL846" s="357" t="s">
        <v>605</v>
      </c>
      <c r="AM846" s="358"/>
      <c r="AN846" s="358"/>
      <c r="AO846" s="359"/>
      <c r="AP846" s="360" t="s">
        <v>623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6.25" customHeight="1" x14ac:dyDescent="0.15">
      <c r="A870" s="376">
        <v>1</v>
      </c>
      <c r="B870" s="376">
        <v>1</v>
      </c>
      <c r="C870" s="361" t="s">
        <v>634</v>
      </c>
      <c r="D870" s="347"/>
      <c r="E870" s="347"/>
      <c r="F870" s="347"/>
      <c r="G870" s="347"/>
      <c r="H870" s="347"/>
      <c r="I870" s="347"/>
      <c r="J870" s="348">
        <v>9011101001167</v>
      </c>
      <c r="K870" s="349"/>
      <c r="L870" s="349"/>
      <c r="M870" s="349"/>
      <c r="N870" s="349"/>
      <c r="O870" s="349"/>
      <c r="P870" s="362" t="s">
        <v>637</v>
      </c>
      <c r="Q870" s="350"/>
      <c r="R870" s="350"/>
      <c r="S870" s="350"/>
      <c r="T870" s="350"/>
      <c r="U870" s="350"/>
      <c r="V870" s="350"/>
      <c r="W870" s="350"/>
      <c r="X870" s="350"/>
      <c r="Y870" s="351">
        <v>4.7</v>
      </c>
      <c r="Z870" s="352"/>
      <c r="AA870" s="352"/>
      <c r="AB870" s="353"/>
      <c r="AC870" s="363" t="s">
        <v>497</v>
      </c>
      <c r="AD870" s="371"/>
      <c r="AE870" s="371"/>
      <c r="AF870" s="371"/>
      <c r="AG870" s="371"/>
      <c r="AH870" s="372">
        <v>3</v>
      </c>
      <c r="AI870" s="373"/>
      <c r="AJ870" s="373"/>
      <c r="AK870" s="373"/>
      <c r="AL870" s="357">
        <v>80.89</v>
      </c>
      <c r="AM870" s="358"/>
      <c r="AN870" s="358"/>
      <c r="AO870" s="359"/>
      <c r="AP870" s="360"/>
      <c r="AQ870" s="360"/>
      <c r="AR870" s="360"/>
      <c r="AS870" s="360"/>
      <c r="AT870" s="360"/>
      <c r="AU870" s="360"/>
      <c r="AV870" s="360"/>
      <c r="AW870" s="360"/>
      <c r="AX870" s="360"/>
    </row>
    <row r="871" spans="1:50" ht="56.25" customHeight="1" x14ac:dyDescent="0.15">
      <c r="A871" s="376">
        <v>2</v>
      </c>
      <c r="B871" s="376">
        <v>1</v>
      </c>
      <c r="C871" s="361" t="s">
        <v>635</v>
      </c>
      <c r="D871" s="347"/>
      <c r="E871" s="347"/>
      <c r="F871" s="347"/>
      <c r="G871" s="347"/>
      <c r="H871" s="347"/>
      <c r="I871" s="347"/>
      <c r="J871" s="348">
        <v>7010501016231</v>
      </c>
      <c r="K871" s="349"/>
      <c r="L871" s="349"/>
      <c r="M871" s="349"/>
      <c r="N871" s="349"/>
      <c r="O871" s="349"/>
      <c r="P871" s="362" t="s">
        <v>639</v>
      </c>
      <c r="Q871" s="350"/>
      <c r="R871" s="350"/>
      <c r="S871" s="350"/>
      <c r="T871" s="350"/>
      <c r="U871" s="350"/>
      <c r="V871" s="350"/>
      <c r="W871" s="350"/>
      <c r="X871" s="350"/>
      <c r="Y871" s="351">
        <v>4.5999999999999996</v>
      </c>
      <c r="Z871" s="352"/>
      <c r="AA871" s="352"/>
      <c r="AB871" s="353"/>
      <c r="AC871" s="363" t="s">
        <v>497</v>
      </c>
      <c r="AD871" s="363"/>
      <c r="AE871" s="363"/>
      <c r="AF871" s="363"/>
      <c r="AG871" s="363"/>
      <c r="AH871" s="372">
        <v>1</v>
      </c>
      <c r="AI871" s="373"/>
      <c r="AJ871" s="373"/>
      <c r="AK871" s="373"/>
      <c r="AL871" s="357">
        <v>99.87</v>
      </c>
      <c r="AM871" s="358"/>
      <c r="AN871" s="358"/>
      <c r="AO871" s="359"/>
      <c r="AP871" s="360"/>
      <c r="AQ871" s="360"/>
      <c r="AR871" s="360"/>
      <c r="AS871" s="360"/>
      <c r="AT871" s="360"/>
      <c r="AU871" s="360"/>
      <c r="AV871" s="360"/>
      <c r="AW871" s="360"/>
      <c r="AX871" s="360"/>
    </row>
    <row r="872" spans="1:50" ht="56.25" customHeight="1" x14ac:dyDescent="0.15">
      <c r="A872" s="376">
        <v>3</v>
      </c>
      <c r="B872" s="376">
        <v>1</v>
      </c>
      <c r="C872" s="361" t="s">
        <v>636</v>
      </c>
      <c r="D872" s="347"/>
      <c r="E872" s="347"/>
      <c r="F872" s="347"/>
      <c r="G872" s="347"/>
      <c r="H872" s="347"/>
      <c r="I872" s="347"/>
      <c r="J872" s="348">
        <v>9050001025933</v>
      </c>
      <c r="K872" s="349"/>
      <c r="L872" s="349"/>
      <c r="M872" s="349"/>
      <c r="N872" s="349"/>
      <c r="O872" s="349"/>
      <c r="P872" s="362" t="s">
        <v>638</v>
      </c>
      <c r="Q872" s="350"/>
      <c r="R872" s="350"/>
      <c r="S872" s="350"/>
      <c r="T872" s="350"/>
      <c r="U872" s="350"/>
      <c r="V872" s="350"/>
      <c r="W872" s="350"/>
      <c r="X872" s="350"/>
      <c r="Y872" s="351">
        <v>3</v>
      </c>
      <c r="Z872" s="352"/>
      <c r="AA872" s="352"/>
      <c r="AB872" s="353"/>
      <c r="AC872" s="363" t="s">
        <v>497</v>
      </c>
      <c r="AD872" s="363"/>
      <c r="AE872" s="363"/>
      <c r="AF872" s="363"/>
      <c r="AG872" s="363"/>
      <c r="AH872" s="355">
        <v>1</v>
      </c>
      <c r="AI872" s="356"/>
      <c r="AJ872" s="356"/>
      <c r="AK872" s="356"/>
      <c r="AL872" s="357">
        <v>71.3</v>
      </c>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640</v>
      </c>
      <c r="F1102" s="375"/>
      <c r="G1102" s="375"/>
      <c r="H1102" s="375"/>
      <c r="I1102" s="375"/>
      <c r="J1102" s="348" t="s">
        <v>641</v>
      </c>
      <c r="K1102" s="349"/>
      <c r="L1102" s="349"/>
      <c r="M1102" s="349"/>
      <c r="N1102" s="349"/>
      <c r="O1102" s="349"/>
      <c r="P1102" s="362" t="s">
        <v>641</v>
      </c>
      <c r="Q1102" s="350"/>
      <c r="R1102" s="350"/>
      <c r="S1102" s="350"/>
      <c r="T1102" s="350"/>
      <c r="U1102" s="350"/>
      <c r="V1102" s="350"/>
      <c r="W1102" s="350"/>
      <c r="X1102" s="350"/>
      <c r="Y1102" s="351" t="s">
        <v>640</v>
      </c>
      <c r="Z1102" s="352"/>
      <c r="AA1102" s="352"/>
      <c r="AB1102" s="353"/>
      <c r="AC1102" s="354"/>
      <c r="AD1102" s="354"/>
      <c r="AE1102" s="354"/>
      <c r="AF1102" s="354"/>
      <c r="AG1102" s="354"/>
      <c r="AH1102" s="355" t="s">
        <v>641</v>
      </c>
      <c r="AI1102" s="356"/>
      <c r="AJ1102" s="356"/>
      <c r="AK1102" s="356"/>
      <c r="AL1102" s="357" t="s">
        <v>642</v>
      </c>
      <c r="AM1102" s="358"/>
      <c r="AN1102" s="358"/>
      <c r="AO1102" s="359"/>
      <c r="AP1102" s="360" t="s">
        <v>641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3:AO899">
    <cfRule type="expression" dxfId="1963" priority="2079">
      <formula>IF(AND(AL873&gt;=0, RIGHT(TEXT(AL873,"0.#"),1)&lt;&gt;"."),TRUE,FALSE)</formula>
    </cfRule>
    <cfRule type="expression" dxfId="1962" priority="2080">
      <formula>IF(AND(AL873&gt;=0, RIGHT(TEXT(AL873,"0.#"),1)="."),TRUE,FALSE)</formula>
    </cfRule>
    <cfRule type="expression" dxfId="1961" priority="2081">
      <formula>IF(AND(AL873&lt;0, RIGHT(TEXT(AL873,"0.#"),1)&lt;&gt;"."),TRUE,FALSE)</formula>
    </cfRule>
    <cfRule type="expression" dxfId="1960" priority="2082">
      <formula>IF(AND(AL873&lt;0, RIGHT(TEXT(AL873,"0.#"),1)="."),TRUE,FALSE)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72:AO872">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613</v>
      </c>
      <c r="M2" s="13" t="str">
        <f>IF(L2="","",K2)</f>
        <v>社会保障</v>
      </c>
      <c r="N2" s="13" t="str">
        <f>IF(M2="","",IF(N1&lt;&gt;"",CONCATENATE(N1,"、",M2),M2))</f>
        <v>社会保障</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613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613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613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556</v>
      </c>
      <c r="AF2" s="1040"/>
      <c r="AG2" s="1040"/>
      <c r="AH2" s="1040"/>
      <c r="AI2" s="1040" t="s">
        <v>553</v>
      </c>
      <c r="AJ2" s="1040"/>
      <c r="AK2" s="1040"/>
      <c r="AL2" s="1040"/>
      <c r="AM2" s="1040" t="s">
        <v>527</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557</v>
      </c>
      <c r="AF9" s="1040"/>
      <c r="AG9" s="1040"/>
      <c r="AH9" s="1040"/>
      <c r="AI9" s="1040" t="s">
        <v>553</v>
      </c>
      <c r="AJ9" s="1040"/>
      <c r="AK9" s="1040"/>
      <c r="AL9" s="1040"/>
      <c r="AM9" s="1040" t="s">
        <v>527</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556</v>
      </c>
      <c r="AF16" s="1040"/>
      <c r="AG16" s="1040"/>
      <c r="AH16" s="1040"/>
      <c r="AI16" s="1040" t="s">
        <v>554</v>
      </c>
      <c r="AJ16" s="1040"/>
      <c r="AK16" s="1040"/>
      <c r="AL16" s="1040"/>
      <c r="AM16" s="1040" t="s">
        <v>527</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558</v>
      </c>
      <c r="AF23" s="1040"/>
      <c r="AG23" s="1040"/>
      <c r="AH23" s="1040"/>
      <c r="AI23" s="1040" t="s">
        <v>553</v>
      </c>
      <c r="AJ23" s="1040"/>
      <c r="AK23" s="1040"/>
      <c r="AL23" s="1040"/>
      <c r="AM23" s="1040" t="s">
        <v>527</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556</v>
      </c>
      <c r="AF30" s="1040"/>
      <c r="AG30" s="1040"/>
      <c r="AH30" s="1040"/>
      <c r="AI30" s="1040" t="s">
        <v>553</v>
      </c>
      <c r="AJ30" s="1040"/>
      <c r="AK30" s="1040"/>
      <c r="AL30" s="1040"/>
      <c r="AM30" s="1040" t="s">
        <v>551</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558</v>
      </c>
      <c r="AF37" s="1040"/>
      <c r="AG37" s="1040"/>
      <c r="AH37" s="1040"/>
      <c r="AI37" s="1040" t="s">
        <v>555</v>
      </c>
      <c r="AJ37" s="1040"/>
      <c r="AK37" s="1040"/>
      <c r="AL37" s="1040"/>
      <c r="AM37" s="1040" t="s">
        <v>552</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556</v>
      </c>
      <c r="AF44" s="1040"/>
      <c r="AG44" s="1040"/>
      <c r="AH44" s="1040"/>
      <c r="AI44" s="1040" t="s">
        <v>553</v>
      </c>
      <c r="AJ44" s="1040"/>
      <c r="AK44" s="1040"/>
      <c r="AL44" s="1040"/>
      <c r="AM44" s="1040" t="s">
        <v>527</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556</v>
      </c>
      <c r="AF51" s="1040"/>
      <c r="AG51" s="1040"/>
      <c r="AH51" s="1040"/>
      <c r="AI51" s="1040" t="s">
        <v>553</v>
      </c>
      <c r="AJ51" s="1040"/>
      <c r="AK51" s="1040"/>
      <c r="AL51" s="1040"/>
      <c r="AM51" s="1040" t="s">
        <v>527</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556</v>
      </c>
      <c r="AF58" s="1040"/>
      <c r="AG58" s="1040"/>
      <c r="AH58" s="1040"/>
      <c r="AI58" s="1040" t="s">
        <v>553</v>
      </c>
      <c r="AJ58" s="1040"/>
      <c r="AK58" s="1040"/>
      <c r="AL58" s="1040"/>
      <c r="AM58" s="1040" t="s">
        <v>527</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556</v>
      </c>
      <c r="AF65" s="1040"/>
      <c r="AG65" s="1040"/>
      <c r="AH65" s="1040"/>
      <c r="AI65" s="1040" t="s">
        <v>553</v>
      </c>
      <c r="AJ65" s="1040"/>
      <c r="AK65" s="1040"/>
      <c r="AL65" s="1040"/>
      <c r="AM65" s="1040" t="s">
        <v>527</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3" t="s">
        <v>19</v>
      </c>
      <c r="Z3" s="654"/>
      <c r="AA3" s="654"/>
      <c r="AB3" s="802"/>
      <c r="AC3" s="819"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53"/>
      <c r="B4" s="1054"/>
      <c r="C4" s="1054"/>
      <c r="D4" s="1054"/>
      <c r="E4" s="1054"/>
      <c r="F4" s="1055"/>
      <c r="G4" s="674"/>
      <c r="H4" s="839"/>
      <c r="I4" s="839"/>
      <c r="J4" s="839"/>
      <c r="K4" s="840"/>
      <c r="L4" s="668"/>
      <c r="M4" s="669"/>
      <c r="N4" s="669"/>
      <c r="O4" s="669"/>
      <c r="P4" s="669"/>
      <c r="Q4" s="669"/>
      <c r="R4" s="669"/>
      <c r="S4" s="669"/>
      <c r="T4" s="669"/>
      <c r="U4" s="669"/>
      <c r="V4" s="669"/>
      <c r="W4" s="669"/>
      <c r="X4" s="670"/>
      <c r="Y4" s="388"/>
      <c r="Z4" s="389"/>
      <c r="AA4" s="389"/>
      <c r="AB4" s="809"/>
      <c r="AC4" s="674"/>
      <c r="AD4" s="839"/>
      <c r="AE4" s="839"/>
      <c r="AF4" s="839"/>
      <c r="AG4" s="840"/>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802"/>
      <c r="AC16" s="819"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53"/>
      <c r="B17" s="1054"/>
      <c r="C17" s="1054"/>
      <c r="D17" s="1054"/>
      <c r="E17" s="1054"/>
      <c r="F17" s="1055"/>
      <c r="G17" s="674"/>
      <c r="H17" s="839"/>
      <c r="I17" s="839"/>
      <c r="J17" s="839"/>
      <c r="K17" s="840"/>
      <c r="L17" s="668"/>
      <c r="M17" s="669"/>
      <c r="N17" s="669"/>
      <c r="O17" s="669"/>
      <c r="P17" s="669"/>
      <c r="Q17" s="669"/>
      <c r="R17" s="669"/>
      <c r="S17" s="669"/>
      <c r="T17" s="669"/>
      <c r="U17" s="669"/>
      <c r="V17" s="669"/>
      <c r="W17" s="669"/>
      <c r="X17" s="670"/>
      <c r="Y17" s="388"/>
      <c r="Z17" s="389"/>
      <c r="AA17" s="389"/>
      <c r="AB17" s="809"/>
      <c r="AC17" s="674"/>
      <c r="AD17" s="839"/>
      <c r="AE17" s="839"/>
      <c r="AF17" s="839"/>
      <c r="AG17" s="840"/>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802"/>
      <c r="AC29" s="819"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53"/>
      <c r="B30" s="1054"/>
      <c r="C30" s="1054"/>
      <c r="D30" s="1054"/>
      <c r="E30" s="1054"/>
      <c r="F30" s="1055"/>
      <c r="G30" s="674"/>
      <c r="H30" s="839"/>
      <c r="I30" s="839"/>
      <c r="J30" s="839"/>
      <c r="K30" s="840"/>
      <c r="L30" s="668"/>
      <c r="M30" s="669"/>
      <c r="N30" s="669"/>
      <c r="O30" s="669"/>
      <c r="P30" s="669"/>
      <c r="Q30" s="669"/>
      <c r="R30" s="669"/>
      <c r="S30" s="669"/>
      <c r="T30" s="669"/>
      <c r="U30" s="669"/>
      <c r="V30" s="669"/>
      <c r="W30" s="669"/>
      <c r="X30" s="670"/>
      <c r="Y30" s="388"/>
      <c r="Z30" s="389"/>
      <c r="AA30" s="389"/>
      <c r="AB30" s="809"/>
      <c r="AC30" s="674"/>
      <c r="AD30" s="839"/>
      <c r="AE30" s="839"/>
      <c r="AF30" s="839"/>
      <c r="AG30" s="840"/>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802"/>
      <c r="AC42" s="819"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53"/>
      <c r="B43" s="1054"/>
      <c r="C43" s="1054"/>
      <c r="D43" s="1054"/>
      <c r="E43" s="1054"/>
      <c r="F43" s="1055"/>
      <c r="G43" s="674"/>
      <c r="H43" s="839"/>
      <c r="I43" s="839"/>
      <c r="J43" s="839"/>
      <c r="K43" s="840"/>
      <c r="L43" s="668"/>
      <c r="M43" s="669"/>
      <c r="N43" s="669"/>
      <c r="O43" s="669"/>
      <c r="P43" s="669"/>
      <c r="Q43" s="669"/>
      <c r="R43" s="669"/>
      <c r="S43" s="669"/>
      <c r="T43" s="669"/>
      <c r="U43" s="669"/>
      <c r="V43" s="669"/>
      <c r="W43" s="669"/>
      <c r="X43" s="670"/>
      <c r="Y43" s="388"/>
      <c r="Z43" s="389"/>
      <c r="AA43" s="389"/>
      <c r="AB43" s="809"/>
      <c r="AC43" s="674"/>
      <c r="AD43" s="839"/>
      <c r="AE43" s="839"/>
      <c r="AF43" s="839"/>
      <c r="AG43" s="840"/>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802"/>
      <c r="AC56" s="819"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53"/>
      <c r="B57" s="1054"/>
      <c r="C57" s="1054"/>
      <c r="D57" s="1054"/>
      <c r="E57" s="1054"/>
      <c r="F57" s="1055"/>
      <c r="G57" s="674"/>
      <c r="H57" s="839"/>
      <c r="I57" s="839"/>
      <c r="J57" s="839"/>
      <c r="K57" s="840"/>
      <c r="L57" s="668"/>
      <c r="M57" s="669"/>
      <c r="N57" s="669"/>
      <c r="O57" s="669"/>
      <c r="P57" s="669"/>
      <c r="Q57" s="669"/>
      <c r="R57" s="669"/>
      <c r="S57" s="669"/>
      <c r="T57" s="669"/>
      <c r="U57" s="669"/>
      <c r="V57" s="669"/>
      <c r="W57" s="669"/>
      <c r="X57" s="670"/>
      <c r="Y57" s="388"/>
      <c r="Z57" s="389"/>
      <c r="AA57" s="389"/>
      <c r="AB57" s="809"/>
      <c r="AC57" s="674"/>
      <c r="AD57" s="839"/>
      <c r="AE57" s="839"/>
      <c r="AF57" s="839"/>
      <c r="AG57" s="840"/>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802"/>
      <c r="AC69" s="819"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53"/>
      <c r="B70" s="1054"/>
      <c r="C70" s="1054"/>
      <c r="D70" s="1054"/>
      <c r="E70" s="1054"/>
      <c r="F70" s="1055"/>
      <c r="G70" s="674"/>
      <c r="H70" s="839"/>
      <c r="I70" s="839"/>
      <c r="J70" s="839"/>
      <c r="K70" s="840"/>
      <c r="L70" s="668"/>
      <c r="M70" s="669"/>
      <c r="N70" s="669"/>
      <c r="O70" s="669"/>
      <c r="P70" s="669"/>
      <c r="Q70" s="669"/>
      <c r="R70" s="669"/>
      <c r="S70" s="669"/>
      <c r="T70" s="669"/>
      <c r="U70" s="669"/>
      <c r="V70" s="669"/>
      <c r="W70" s="669"/>
      <c r="X70" s="670"/>
      <c r="Y70" s="388"/>
      <c r="Z70" s="389"/>
      <c r="AA70" s="389"/>
      <c r="AB70" s="809"/>
      <c r="AC70" s="674"/>
      <c r="AD70" s="839"/>
      <c r="AE70" s="839"/>
      <c r="AF70" s="839"/>
      <c r="AG70" s="840"/>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802"/>
      <c r="AC82" s="819"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53"/>
      <c r="B83" s="1054"/>
      <c r="C83" s="1054"/>
      <c r="D83" s="1054"/>
      <c r="E83" s="1054"/>
      <c r="F83" s="1055"/>
      <c r="G83" s="674"/>
      <c r="H83" s="839"/>
      <c r="I83" s="839"/>
      <c r="J83" s="839"/>
      <c r="K83" s="840"/>
      <c r="L83" s="668"/>
      <c r="M83" s="669"/>
      <c r="N83" s="669"/>
      <c r="O83" s="669"/>
      <c r="P83" s="669"/>
      <c r="Q83" s="669"/>
      <c r="R83" s="669"/>
      <c r="S83" s="669"/>
      <c r="T83" s="669"/>
      <c r="U83" s="669"/>
      <c r="V83" s="669"/>
      <c r="W83" s="669"/>
      <c r="X83" s="670"/>
      <c r="Y83" s="388"/>
      <c r="Z83" s="389"/>
      <c r="AA83" s="389"/>
      <c r="AB83" s="809"/>
      <c r="AC83" s="674"/>
      <c r="AD83" s="839"/>
      <c r="AE83" s="839"/>
      <c r="AF83" s="839"/>
      <c r="AG83" s="840"/>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802"/>
      <c r="AC95" s="819"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53"/>
      <c r="B96" s="1054"/>
      <c r="C96" s="1054"/>
      <c r="D96" s="1054"/>
      <c r="E96" s="1054"/>
      <c r="F96" s="1055"/>
      <c r="G96" s="674"/>
      <c r="H96" s="839"/>
      <c r="I96" s="839"/>
      <c r="J96" s="839"/>
      <c r="K96" s="840"/>
      <c r="L96" s="668"/>
      <c r="M96" s="669"/>
      <c r="N96" s="669"/>
      <c r="O96" s="669"/>
      <c r="P96" s="669"/>
      <c r="Q96" s="669"/>
      <c r="R96" s="669"/>
      <c r="S96" s="669"/>
      <c r="T96" s="669"/>
      <c r="U96" s="669"/>
      <c r="V96" s="669"/>
      <c r="W96" s="669"/>
      <c r="X96" s="670"/>
      <c r="Y96" s="388"/>
      <c r="Z96" s="389"/>
      <c r="AA96" s="389"/>
      <c r="AB96" s="809"/>
      <c r="AC96" s="674"/>
      <c r="AD96" s="839"/>
      <c r="AE96" s="839"/>
      <c r="AF96" s="839"/>
      <c r="AG96" s="840"/>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53"/>
      <c r="B110" s="1054"/>
      <c r="C110" s="1054"/>
      <c r="D110" s="1054"/>
      <c r="E110" s="1054"/>
      <c r="F110" s="1055"/>
      <c r="G110" s="674"/>
      <c r="H110" s="839"/>
      <c r="I110" s="839"/>
      <c r="J110" s="839"/>
      <c r="K110" s="840"/>
      <c r="L110" s="668"/>
      <c r="M110" s="669"/>
      <c r="N110" s="669"/>
      <c r="O110" s="669"/>
      <c r="P110" s="669"/>
      <c r="Q110" s="669"/>
      <c r="R110" s="669"/>
      <c r="S110" s="669"/>
      <c r="T110" s="669"/>
      <c r="U110" s="669"/>
      <c r="V110" s="669"/>
      <c r="W110" s="669"/>
      <c r="X110" s="670"/>
      <c r="Y110" s="388"/>
      <c r="Z110" s="389"/>
      <c r="AA110" s="389"/>
      <c r="AB110" s="809"/>
      <c r="AC110" s="674"/>
      <c r="AD110" s="839"/>
      <c r="AE110" s="839"/>
      <c r="AF110" s="839"/>
      <c r="AG110" s="840"/>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53"/>
      <c r="B123" s="1054"/>
      <c r="C123" s="1054"/>
      <c r="D123" s="1054"/>
      <c r="E123" s="1054"/>
      <c r="F123" s="1055"/>
      <c r="G123" s="674"/>
      <c r="H123" s="839"/>
      <c r="I123" s="839"/>
      <c r="J123" s="839"/>
      <c r="K123" s="840"/>
      <c r="L123" s="668"/>
      <c r="M123" s="669"/>
      <c r="N123" s="669"/>
      <c r="O123" s="669"/>
      <c r="P123" s="669"/>
      <c r="Q123" s="669"/>
      <c r="R123" s="669"/>
      <c r="S123" s="669"/>
      <c r="T123" s="669"/>
      <c r="U123" s="669"/>
      <c r="V123" s="669"/>
      <c r="W123" s="669"/>
      <c r="X123" s="670"/>
      <c r="Y123" s="388"/>
      <c r="Z123" s="389"/>
      <c r="AA123" s="389"/>
      <c r="AB123" s="809"/>
      <c r="AC123" s="674"/>
      <c r="AD123" s="839"/>
      <c r="AE123" s="839"/>
      <c r="AF123" s="839"/>
      <c r="AG123" s="840"/>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53"/>
      <c r="B136" s="1054"/>
      <c r="C136" s="1054"/>
      <c r="D136" s="1054"/>
      <c r="E136" s="1054"/>
      <c r="F136" s="1055"/>
      <c r="G136" s="674"/>
      <c r="H136" s="839"/>
      <c r="I136" s="839"/>
      <c r="J136" s="839"/>
      <c r="K136" s="840"/>
      <c r="L136" s="668"/>
      <c r="M136" s="669"/>
      <c r="N136" s="669"/>
      <c r="O136" s="669"/>
      <c r="P136" s="669"/>
      <c r="Q136" s="669"/>
      <c r="R136" s="669"/>
      <c r="S136" s="669"/>
      <c r="T136" s="669"/>
      <c r="U136" s="669"/>
      <c r="V136" s="669"/>
      <c r="W136" s="669"/>
      <c r="X136" s="670"/>
      <c r="Y136" s="388"/>
      <c r="Z136" s="389"/>
      <c r="AA136" s="389"/>
      <c r="AB136" s="809"/>
      <c r="AC136" s="674"/>
      <c r="AD136" s="839"/>
      <c r="AE136" s="839"/>
      <c r="AF136" s="839"/>
      <c r="AG136" s="840"/>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53"/>
      <c r="B149" s="1054"/>
      <c r="C149" s="1054"/>
      <c r="D149" s="1054"/>
      <c r="E149" s="1054"/>
      <c r="F149" s="1055"/>
      <c r="G149" s="674"/>
      <c r="H149" s="839"/>
      <c r="I149" s="839"/>
      <c r="J149" s="839"/>
      <c r="K149" s="840"/>
      <c r="L149" s="668"/>
      <c r="M149" s="669"/>
      <c r="N149" s="669"/>
      <c r="O149" s="669"/>
      <c r="P149" s="669"/>
      <c r="Q149" s="669"/>
      <c r="R149" s="669"/>
      <c r="S149" s="669"/>
      <c r="T149" s="669"/>
      <c r="U149" s="669"/>
      <c r="V149" s="669"/>
      <c r="W149" s="669"/>
      <c r="X149" s="670"/>
      <c r="Y149" s="388"/>
      <c r="Z149" s="389"/>
      <c r="AA149" s="389"/>
      <c r="AB149" s="809"/>
      <c r="AC149" s="674"/>
      <c r="AD149" s="839"/>
      <c r="AE149" s="839"/>
      <c r="AF149" s="839"/>
      <c r="AG149" s="840"/>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53"/>
      <c r="B163" s="1054"/>
      <c r="C163" s="1054"/>
      <c r="D163" s="1054"/>
      <c r="E163" s="1054"/>
      <c r="F163" s="1055"/>
      <c r="G163" s="674"/>
      <c r="H163" s="839"/>
      <c r="I163" s="839"/>
      <c r="J163" s="839"/>
      <c r="K163" s="840"/>
      <c r="L163" s="668"/>
      <c r="M163" s="669"/>
      <c r="N163" s="669"/>
      <c r="O163" s="669"/>
      <c r="P163" s="669"/>
      <c r="Q163" s="669"/>
      <c r="R163" s="669"/>
      <c r="S163" s="669"/>
      <c r="T163" s="669"/>
      <c r="U163" s="669"/>
      <c r="V163" s="669"/>
      <c r="W163" s="669"/>
      <c r="X163" s="670"/>
      <c r="Y163" s="388"/>
      <c r="Z163" s="389"/>
      <c r="AA163" s="389"/>
      <c r="AB163" s="809"/>
      <c r="AC163" s="674"/>
      <c r="AD163" s="839"/>
      <c r="AE163" s="839"/>
      <c r="AF163" s="839"/>
      <c r="AG163" s="840"/>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53"/>
      <c r="B176" s="1054"/>
      <c r="C176" s="1054"/>
      <c r="D176" s="1054"/>
      <c r="E176" s="1054"/>
      <c r="F176" s="1055"/>
      <c r="G176" s="674"/>
      <c r="H176" s="839"/>
      <c r="I176" s="839"/>
      <c r="J176" s="839"/>
      <c r="K176" s="840"/>
      <c r="L176" s="668"/>
      <c r="M176" s="669"/>
      <c r="N176" s="669"/>
      <c r="O176" s="669"/>
      <c r="P176" s="669"/>
      <c r="Q176" s="669"/>
      <c r="R176" s="669"/>
      <c r="S176" s="669"/>
      <c r="T176" s="669"/>
      <c r="U176" s="669"/>
      <c r="V176" s="669"/>
      <c r="W176" s="669"/>
      <c r="X176" s="670"/>
      <c r="Y176" s="388"/>
      <c r="Z176" s="389"/>
      <c r="AA176" s="389"/>
      <c r="AB176" s="809"/>
      <c r="AC176" s="674"/>
      <c r="AD176" s="839"/>
      <c r="AE176" s="839"/>
      <c r="AF176" s="839"/>
      <c r="AG176" s="840"/>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53"/>
      <c r="B189" s="1054"/>
      <c r="C189" s="1054"/>
      <c r="D189" s="1054"/>
      <c r="E189" s="1054"/>
      <c r="F189" s="1055"/>
      <c r="G189" s="674"/>
      <c r="H189" s="839"/>
      <c r="I189" s="839"/>
      <c r="J189" s="839"/>
      <c r="K189" s="840"/>
      <c r="L189" s="668"/>
      <c r="M189" s="669"/>
      <c r="N189" s="669"/>
      <c r="O189" s="669"/>
      <c r="P189" s="669"/>
      <c r="Q189" s="669"/>
      <c r="R189" s="669"/>
      <c r="S189" s="669"/>
      <c r="T189" s="669"/>
      <c r="U189" s="669"/>
      <c r="V189" s="669"/>
      <c r="W189" s="669"/>
      <c r="X189" s="670"/>
      <c r="Y189" s="388"/>
      <c r="Z189" s="389"/>
      <c r="AA189" s="389"/>
      <c r="AB189" s="809"/>
      <c r="AC189" s="674"/>
      <c r="AD189" s="839"/>
      <c r="AE189" s="839"/>
      <c r="AF189" s="839"/>
      <c r="AG189" s="840"/>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53"/>
      <c r="B202" s="1054"/>
      <c r="C202" s="1054"/>
      <c r="D202" s="1054"/>
      <c r="E202" s="1054"/>
      <c r="F202" s="1055"/>
      <c r="G202" s="674"/>
      <c r="H202" s="839"/>
      <c r="I202" s="839"/>
      <c r="J202" s="839"/>
      <c r="K202" s="840"/>
      <c r="L202" s="668"/>
      <c r="M202" s="669"/>
      <c r="N202" s="669"/>
      <c r="O202" s="669"/>
      <c r="P202" s="669"/>
      <c r="Q202" s="669"/>
      <c r="R202" s="669"/>
      <c r="S202" s="669"/>
      <c r="T202" s="669"/>
      <c r="U202" s="669"/>
      <c r="V202" s="669"/>
      <c r="W202" s="669"/>
      <c r="X202" s="670"/>
      <c r="Y202" s="388"/>
      <c r="Z202" s="389"/>
      <c r="AA202" s="389"/>
      <c r="AB202" s="809"/>
      <c r="AC202" s="674"/>
      <c r="AD202" s="839"/>
      <c r="AE202" s="839"/>
      <c r="AF202" s="839"/>
      <c r="AG202" s="840"/>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53"/>
      <c r="B216" s="1054"/>
      <c r="C216" s="1054"/>
      <c r="D216" s="1054"/>
      <c r="E216" s="1054"/>
      <c r="F216" s="1055"/>
      <c r="G216" s="674"/>
      <c r="H216" s="839"/>
      <c r="I216" s="839"/>
      <c r="J216" s="839"/>
      <c r="K216" s="840"/>
      <c r="L216" s="668"/>
      <c r="M216" s="669"/>
      <c r="N216" s="669"/>
      <c r="O216" s="669"/>
      <c r="P216" s="669"/>
      <c r="Q216" s="669"/>
      <c r="R216" s="669"/>
      <c r="S216" s="669"/>
      <c r="T216" s="669"/>
      <c r="U216" s="669"/>
      <c r="V216" s="669"/>
      <c r="W216" s="669"/>
      <c r="X216" s="670"/>
      <c r="Y216" s="388"/>
      <c r="Z216" s="389"/>
      <c r="AA216" s="389"/>
      <c r="AB216" s="809"/>
      <c r="AC216" s="674"/>
      <c r="AD216" s="839"/>
      <c r="AE216" s="839"/>
      <c r="AF216" s="839"/>
      <c r="AG216" s="840"/>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53"/>
      <c r="B229" s="1054"/>
      <c r="C229" s="1054"/>
      <c r="D229" s="1054"/>
      <c r="E229" s="1054"/>
      <c r="F229" s="1055"/>
      <c r="G229" s="674"/>
      <c r="H229" s="839"/>
      <c r="I229" s="839"/>
      <c r="J229" s="839"/>
      <c r="K229" s="840"/>
      <c r="L229" s="668"/>
      <c r="M229" s="669"/>
      <c r="N229" s="669"/>
      <c r="O229" s="669"/>
      <c r="P229" s="669"/>
      <c r="Q229" s="669"/>
      <c r="R229" s="669"/>
      <c r="S229" s="669"/>
      <c r="T229" s="669"/>
      <c r="U229" s="669"/>
      <c r="V229" s="669"/>
      <c r="W229" s="669"/>
      <c r="X229" s="670"/>
      <c r="Y229" s="388"/>
      <c r="Z229" s="389"/>
      <c r="AA229" s="389"/>
      <c r="AB229" s="809"/>
      <c r="AC229" s="674"/>
      <c r="AD229" s="839"/>
      <c r="AE229" s="839"/>
      <c r="AF229" s="839"/>
      <c r="AG229" s="840"/>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53"/>
      <c r="B242" s="1054"/>
      <c r="C242" s="1054"/>
      <c r="D242" s="1054"/>
      <c r="E242" s="1054"/>
      <c r="F242" s="1055"/>
      <c r="G242" s="674"/>
      <c r="H242" s="839"/>
      <c r="I242" s="839"/>
      <c r="J242" s="839"/>
      <c r="K242" s="840"/>
      <c r="L242" s="668"/>
      <c r="M242" s="669"/>
      <c r="N242" s="669"/>
      <c r="O242" s="669"/>
      <c r="P242" s="669"/>
      <c r="Q242" s="669"/>
      <c r="R242" s="669"/>
      <c r="S242" s="669"/>
      <c r="T242" s="669"/>
      <c r="U242" s="669"/>
      <c r="V242" s="669"/>
      <c r="W242" s="669"/>
      <c r="X242" s="670"/>
      <c r="Y242" s="388"/>
      <c r="Z242" s="389"/>
      <c r="AA242" s="389"/>
      <c r="AB242" s="809"/>
      <c r="AC242" s="674"/>
      <c r="AD242" s="839"/>
      <c r="AE242" s="839"/>
      <c r="AF242" s="839"/>
      <c r="AG242" s="840"/>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53"/>
      <c r="B255" s="1054"/>
      <c r="C255" s="1054"/>
      <c r="D255" s="1054"/>
      <c r="E255" s="1054"/>
      <c r="F255" s="1055"/>
      <c r="G255" s="674"/>
      <c r="H255" s="839"/>
      <c r="I255" s="839"/>
      <c r="J255" s="839"/>
      <c r="K255" s="840"/>
      <c r="L255" s="668"/>
      <c r="M255" s="669"/>
      <c r="N255" s="669"/>
      <c r="O255" s="669"/>
      <c r="P255" s="669"/>
      <c r="Q255" s="669"/>
      <c r="R255" s="669"/>
      <c r="S255" s="669"/>
      <c r="T255" s="669"/>
      <c r="U255" s="669"/>
      <c r="V255" s="669"/>
      <c r="W255" s="669"/>
      <c r="X255" s="670"/>
      <c r="Y255" s="388"/>
      <c r="Z255" s="389"/>
      <c r="AA255" s="389"/>
      <c r="AB255" s="809"/>
      <c r="AC255" s="674"/>
      <c r="AD255" s="839"/>
      <c r="AE255" s="839"/>
      <c r="AF255" s="839"/>
      <c r="AG255" s="840"/>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2019-06-24T05:27:14Z</cp:lastPrinted>
  <dcterms:created xsi:type="dcterms:W3CDTF">2012-03-13T00:50:25Z</dcterms:created>
  <dcterms:modified xsi:type="dcterms:W3CDTF">2019-07-01T07:06:24Z</dcterms:modified>
</cp:coreProperties>
</file>