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外部有識者\☆ＯＫ\格納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<sst xmlns="http://schemas.openxmlformats.org/spreadsheetml/2006/main" count="2888" uniqueCount="661">
  <si>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</si>
  <si>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</si>
  <si>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</si>
  <si>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</si>
  <si>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</si>
  <si>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</si>
  <si>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</si>
  <si>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</si>
  <si>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</si>
  <si>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</si>
  <si>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</si>
  <si>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</si>
  <si>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</si>
  <si>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</si>
  <si>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</si>
  <si>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</si>
  <si>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</si>
  <si>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</si>
  <si>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</si>
  <si>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</si>
  <si>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</si>
  <si>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</si>
  <si>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</si>
  <si>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</si>
  <si>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</si>
  <si>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</si>
  <si>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</si>
  <si>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</si>
  <si>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</si>
  <si>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</si>
  <si>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</si>
  <si>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</si>
  <si>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</si>
  <si>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</si>
  <si>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</si>
  <si>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</si>
  <si>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</si>
  <si>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</si>
  <si>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</si>
  <si>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</si>
  <si>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</si>
  <si>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</si>
  <si>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</si>
  <si>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</si>
  <si>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</si>
  <si>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</si>
  <si>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</si>
  <si>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</si>
  <si>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</si>
  <si>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</si>
  <si>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</si>
  <si>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</si>
  <si>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</si>
  <si>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</si>
  <si>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</si>
  <si>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</si>
  <si>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</si>
  <si>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</si>
  <si>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</si>
  <si>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</si>
  <si>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</si>
  <si>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</si>
  <si>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</si>
  <si>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</si>
  <si>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</si>
  <si>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</si>
  <si>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</si>
  <si>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</si>
  <si>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</si>
  <si>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</si>
  <si>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</si>
  <si>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</si>
  <si>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</si>
  <si>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</si>
  <si>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</si>
  <si>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</si>
  <si>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</si>
  <si>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</si>
  <si>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</si>
  <si>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</si>
  <si>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</si>
  <si>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</si>
  <si>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</si>
  <si>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</si>
  <si>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</si>
  <si>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</si>
  <si>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</si>
  <si>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</si>
  <si>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</si>
  <si>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</si>
  <si>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</si>
  <si>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</si>
  <si>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</si>
  <si>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</si>
  <si>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</si>
  <si>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</si>
  <si>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</si>
  <si>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</si>
  <si>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</si>
  <si>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</si>
  <si>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</si>
  <si>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</si>
  <si>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</si>
  <si>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</si>
  <si>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</si>
  <si>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</si>
  <si>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</si>
  <si>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</si>
  <si>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</si>
  <si>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</si>
  <si>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</si>
  <si>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</si>
  <si>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</si>
  <si>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</si>
  <si>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</si>
  <si>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</si>
  <si>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</si>
  <si>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</si>
  <si>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</si>
  <si>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</si>
  <si>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</si>
  <si>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</si>
  <si>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</si>
  <si>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</si>
  <si>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</si>
  <si>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</si>
  <si>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</si>
  <si>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</si>
  <si>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</si>
  <si>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</si>
  <si>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</si>
  <si>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</si>
  <si>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</si>
  <si>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</si>
  <si>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</si>
  <si>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</si>
  <si>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</si>
  <si>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</si>
  <si>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</si>
  <si>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</si>
  <si>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</si>
  <si>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</si>
  <si>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</si>
  <si>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</si>
  <si>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</si>
  <si>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</si>
  <si>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</si>
  <si>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</si>
  <si>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</si>
  <si>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</si>
  <si>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</si>
  <si>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</si>
  <si>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</si>
  <si>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</si>
  <si>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</si>
  <si>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</si>
  <si>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</si>
  <si>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</si>
  <si>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</si>
  <si>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</si>
  <si>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</si>
  <si>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</si>
  <si>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</si>
  <si>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</si>
  <si>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</si>
  <si>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</si>
  <si>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</si>
  <si>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</si>
  <si>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</si>
  <si>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</si>
  <si>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</si>
  <si>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</si>
  <si>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</si>
  <si>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</si>
  <si>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</si>
  <si>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</si>
  <si>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</si>
  <si>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</si>
  <si>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</si>
  <si>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</si>
  <si>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</si>
  <si>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</si>
  <si>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</si>
  <si>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</si>
  <si>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</si>
  <si>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</si>
  <si>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</si>
  <si>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</si>
  <si>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</si>
  <si>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</si>
  <si>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</si>
  <si>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</si>
  <si>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</si>
  <si>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</si>
  <si>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</si>
  <si>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</si>
  <si>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</si>
  <si>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</si>
  <si>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</si>
  <si>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</si>
  <si>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</si>
  <si>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</si>
  <si>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</si>
  <si>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</si>
  <si>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</si>
  <si>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</si>
  <si>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</si>
  <si>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</si>
  <si>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</si>
  <si>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</si>
  <si>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</si>
  <si>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</si>
  <si>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</si>
  <si>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</si>
  <si>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</si>
  <si>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</si>
  <si>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</si>
  <si>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</si>
  <si>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</si>
  <si>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</si>
  <si>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</si>
  <si>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</si>
  <si>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</si>
  <si>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</si>
  <si>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</si>
  <si>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</si>
  <si>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</si>
  <si>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</si>
  <si>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</si>
  <si>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</si>
  <si>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</si>
  <si>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</si>
  <si>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</si>
  <si>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</si>
  <si>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</si>
  <si>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</si>
  <si>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</si>
  <si>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</si>
  <si>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</si>
  <si>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</si>
  <si>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</si>
  <si>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</si>
  <si>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</si>
  <si>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</si>
  <si>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</si>
  <si>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</si>
  <si>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</si>
  <si>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</si>
  <si>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</si>
  <si>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</si>
  <si>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</si>
  <si>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</si>
  <si>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</si>
  <si>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</si>
  <si>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</si>
  <si>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</si>
  <si>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</si>
  <si>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</si>
  <si>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</si>
  <si>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</si>
  <si>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</si>
  <si>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</si>
  <si>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</si>
  <si>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</si>
  <si>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</si>
  <si>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</si>
  <si>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</si>
  <si>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</si>
  <si>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</si>
  <si>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</si>
  <si>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</si>
  <si>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</si>
  <si>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</si>
  <si>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</si>
  <si>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</si>
  <si>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</si>
  <si>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</si>
  <si>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</si>
  <si>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</si>
  <si>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</si>
  <si>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</si>
  <si>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</si>
  <si>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</si>
  <si>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</si>
  <si>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</si>
  <si>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</si>
  <si>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</si>
  <si>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</si>
  <si>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</si>
  <si>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</si>
  <si>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</si>
  <si>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</si>
  <si>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</si>
  <si>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</si>
  <si>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</si>
  <si>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</si>
  <si>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</si>
  <si>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</si>
  <si>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</si>
  <si>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</si>
  <si>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</si>
  <si>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</si>
  <si>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</si>
  <si>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</si>
  <si>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</si>
  <si>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</si>
  <si>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</si>
  <si>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</si>
  <si>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</si>
  <si>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</si>
  <si>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</si>
  <si>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</si>
  <si>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</si>
  <si>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</si>
  <si>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</si>
  <si>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</si>
  <si>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</si>
  <si>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</si>
  <si>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</si>
  <si>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</si>
  <si>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</si>
  <si>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</si>
  <si>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</si>
  <si>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</si>
  <si>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</si>
  <si>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</si>
  <si>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</si>
  <si>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</si>
  <si>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</si>
  <si>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</si>
  <si>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</si>
  <si>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</si>
  <si>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</si>
  <si>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</si>
  <si>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</si>
  <si>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</si>
  <si>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</si>
  <si>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</si>
  <si>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</si>
  <si>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</si>
  <si>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</si>
  <si>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</si>
  <si>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</si>
  <si>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</si>
  <si>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</si>
  <si>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</si>
  <si>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</si>
  <si>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</si>
  <si>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</si>
  <si>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</si>
  <si>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</si>
  <si>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</si>
  <si>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</si>
  <si>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</si>
  <si>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</si>
  <si>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</si>
  <si>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</si>
  <si>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</si>
  <si>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</si>
  <si>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</si>
  <si>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</si>
  <si>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</si>
  <si>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</si>
  <si>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</si>
  <si>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</si>
  <si>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</si>
  <si>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</si>
  <si>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</si>
  <si>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</si>
  <si>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</si>
  <si>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</si>
  <si>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</si>
  <si>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</si>
  <si>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</si>
  <si>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</si>
  <si>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</si>
  <si>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</si>
  <si>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</si>
  <si>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</si>
  <si>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</si>
  <si>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</si>
  <si>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</si>
  <si>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</si>
  <si>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</si>
  <si>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</si>
  <si>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</si>
  <si>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</si>
  <si>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</si>
  <si>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</si>
  <si>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</si>
  <si>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</si>
  <si>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</si>
  <si>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</si>
  <si>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</si>
  <si>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</si>
  <si>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</si>
  <si>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</si>
  <si>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</si>
  <si>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</si>
  <si>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</si>
  <si>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</si>
  <si>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</si>
  <si>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</si>
  <si>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</si>
  <si>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</si>
  <si>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</si>
  <si>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</si>
  <si>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</si>
  <si>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</si>
  <si>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</si>
  <si>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</si>
  <si>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</si>
  <si>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</si>
  <si>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</si>
  <si>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</si>
  <si>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</si>
  <si>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</si>
  <si>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</si>
  <si>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</si>
  <si>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</si>
  <si>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</si>
  <si>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</si>
  <si>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</si>
  <si>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</si>
  <si>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</si>
  <si>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</si>
  <si>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</si>
  <si>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</si>
  <si>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</si>
  <si>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</si>
  <si>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</si>
  <si>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</si>
  <si>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</si>
  <si>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</si>
  <si>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</si>
  <si>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</si>
  <si>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</si>
  <si>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</si>
  <si>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</si>
  <si>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</si>
  <si>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</si>
  <si>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</si>
  <si>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</si>
  <si>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</si>
  <si>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</si>
  <si>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</si>
  <si>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</si>
  <si>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</si>
  <si>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</si>
  <si>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</si>
  <si>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</si>
  <si>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</si>
  <si>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</si>
  <si>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</si>
  <si>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</si>
  <si>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</si>
  <si>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</si>
  <si>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</si>
  <si>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</si>
  <si>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</si>
  <si>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</si>
  <si>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</si>
  <si>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</si>
  <si>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</si>
  <si>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</si>
  <si>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</si>
  <si>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</si>
  <si>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</si>
  <si>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</si>
  <si>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</si>
  <si>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</si>
  <si>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</si>
  <si>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</si>
  <si>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</si>
  <si>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</si>
  <si>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</si>
  <si>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</si>
  <si>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</si>
  <si>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</si>
  <si>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</si>
  <si>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</si>
  <si>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</si>
  <si>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</si>
  <si>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</si>
  <si>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</si>
  <si>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</si>
  <si>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</si>
  <si>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</si>
  <si>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</si>
  <si>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</si>
  <si>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</si>
  <si>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</si>
  <si>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</si>
  <si>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</si>
  <si>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</si>
  <si>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</si>
  <si>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</si>
  <si>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</si>
  <si>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</si>
  <si>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</si>
  <si>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</si>
  <si>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</si>
  <si>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</si>
  <si>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</si>
  <si>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</si>
  <si>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</si>
  <si>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</si>
  <si>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</si>
  <si>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</si>
  <si>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</si>
  <si>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</si>
  <si>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</si>
  <si>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</si>
  <si>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</si>
  <si>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</si>
  <si>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</si>
  <si>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</si>
  <si>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</si>
  <si>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</si>
  <si>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</si>
  <si>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</si>
  <si>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</si>
  <si>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</si>
  <si>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</si>
  <si>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</si>
  <si>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</si>
  <si>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</si>
  <si>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</si>
  <si>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</si>
  <si>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</si>
  <si>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</si>
  <si>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</si>
  <si>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</si>
  <si>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</si>
  <si>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</si>
  <si>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</si>
  <si>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</si>
  <si>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</si>
  <si>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</si>
  <si>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</si>
  <si>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</si>
  <si>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</si>
  <si>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</si>
  <si>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</si>
  <si>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</si>
  <si>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</si>
  <si>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</si>
  <si>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</si>
  <si>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</si>
  <si>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</si>
  <si>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</si>
  <si>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</si>
  <si>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</si>
  <si>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</si>
  <si>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</si>
  <si>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</si>
  <si>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</si>
  <si>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</si>
  <si>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</si>
  <si>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</si>
  <si>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</si>
  <si>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</si>
  <si>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</si>
  <si>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</si>
  <si>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</si>
  <si>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</si>
  <si>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</si>
  <si>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</si>
  <si>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</si>
  <si>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</si>
  <si>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</si>
  <si>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労災ケアサポート事業経費</t>
    <rPh sb="0" eb="2">
      <t>ロウサイ</t>
    </rPh>
    <rPh sb="8" eb="10">
      <t>ジギョウ</t>
    </rPh>
    <rPh sb="10" eb="12">
      <t>ケイヒ</t>
    </rPh>
    <phoneticPr fontId="5"/>
  </si>
  <si>
    <t>労働基準局</t>
    <rPh sb="0" eb="2">
      <t>ロウドウ</t>
    </rPh>
    <rPh sb="2" eb="4">
      <t>キジュン</t>
    </rPh>
    <rPh sb="4" eb="5">
      <t>キョク</t>
    </rPh>
    <phoneticPr fontId="5"/>
  </si>
  <si>
    <t>労災管理課</t>
    <rPh sb="0" eb="2">
      <t>ロウサイ</t>
    </rPh>
    <rPh sb="2" eb="5">
      <t>カンリカ</t>
    </rPh>
    <phoneticPr fontId="5"/>
  </si>
  <si>
    <t>○</t>
  </si>
  <si>
    <t>社会復帰促進等事業委託費</t>
    <rPh sb="0" eb="2">
      <t>シャカイ</t>
    </rPh>
    <rPh sb="2" eb="4">
      <t>フッキ</t>
    </rPh>
    <rPh sb="4" eb="6">
      <t>ソクシン</t>
    </rPh>
    <rPh sb="6" eb="7">
      <t>トウ</t>
    </rPh>
    <rPh sb="7" eb="9">
      <t>ジギョウ</t>
    </rPh>
    <rPh sb="9" eb="12">
      <t>イタクヒ</t>
    </rPh>
    <phoneticPr fontId="5"/>
  </si>
  <si>
    <t>有用であった旨の回答数の割合(各設問への回答のうち、有用であった旨の回答数の合計÷各設問の総回答数×100)</t>
    <rPh sb="0" eb="2">
      <t>ユウヨウ</t>
    </rPh>
    <rPh sb="6" eb="7">
      <t>ムネ</t>
    </rPh>
    <rPh sb="8" eb="11">
      <t>カイトウスウ</t>
    </rPh>
    <rPh sb="12" eb="14">
      <t>ワリアイ</t>
    </rPh>
    <rPh sb="15" eb="16">
      <t>カク</t>
    </rPh>
    <rPh sb="16" eb="18">
      <t>セツモン</t>
    </rPh>
    <rPh sb="20" eb="22">
      <t>カイトウ</t>
    </rPh>
    <rPh sb="26" eb="28">
      <t>ユウヨウ</t>
    </rPh>
    <rPh sb="32" eb="33">
      <t>ムネ</t>
    </rPh>
    <rPh sb="34" eb="37">
      <t>カイトウスウ</t>
    </rPh>
    <rPh sb="38" eb="40">
      <t>ゴウケイ</t>
    </rPh>
    <rPh sb="41" eb="44">
      <t>カクセツモン</t>
    </rPh>
    <rPh sb="45" eb="46">
      <t>ソウ</t>
    </rPh>
    <rPh sb="46" eb="49">
      <t>カイトウスウ</t>
    </rPh>
    <phoneticPr fontId="5"/>
  </si>
  <si>
    <t>事業の利用者に対するアンケート調査結果</t>
  </si>
  <si>
    <t>件</t>
    <rPh sb="0" eb="1">
      <t>ケン</t>
    </rPh>
    <phoneticPr fontId="5"/>
  </si>
  <si>
    <t>X（執行額）／Y（訪問件数）　　　　　　　　　　　　　　</t>
    <phoneticPr fontId="5"/>
  </si>
  <si>
    <t>円／件</t>
    <rPh sb="0" eb="1">
      <t>エン</t>
    </rPh>
    <rPh sb="2" eb="3">
      <t>ケン</t>
    </rPh>
    <phoneticPr fontId="5"/>
  </si>
  <si>
    <t>　X/Y</t>
    <phoneticPr fontId="5"/>
  </si>
  <si>
    <t>田中　仁志</t>
    <rPh sb="0" eb="2">
      <t>タナカ</t>
    </rPh>
    <rPh sb="3" eb="5">
      <t>ヒトシ</t>
    </rPh>
    <phoneticPr fontId="5"/>
  </si>
  <si>
    <t>　在宅で介護、看護等を必要としている労災重度被災労働者等に対して、労災疾病に関する専門的な知識を有する看護師等による訪問支援を実施すること等により、労災重度被災労働者の生命・生活維持に必要な援護を図る。</t>
  </si>
  <si>
    <t>　在宅で介護、看護等を必要としている労災重度被災労働者等に対して、労災疾病に関する専門的な知識を有する看護師等による訪問支援を実施すること等により、労災重度被災労働者の生命・生活維持に必要な援護を図る。</t>
    <rPh sb="1" eb="3">
      <t>ザイタク</t>
    </rPh>
    <rPh sb="4" eb="6">
      <t>カイゴ</t>
    </rPh>
    <rPh sb="7" eb="9">
      <t>カンゴ</t>
    </rPh>
    <rPh sb="9" eb="10">
      <t>トウ</t>
    </rPh>
    <rPh sb="11" eb="13">
      <t>ヒツヨウ</t>
    </rPh>
    <rPh sb="18" eb="20">
      <t>ロウサイ</t>
    </rPh>
    <rPh sb="20" eb="22">
      <t>ジュウド</t>
    </rPh>
    <rPh sb="22" eb="24">
      <t>ヒサイ</t>
    </rPh>
    <rPh sb="24" eb="27">
      <t>ロウドウシャ</t>
    </rPh>
    <rPh sb="27" eb="28">
      <t>トウ</t>
    </rPh>
    <rPh sb="29" eb="30">
      <t>タイ</t>
    </rPh>
    <rPh sb="33" eb="35">
      <t>ロウサイ</t>
    </rPh>
    <rPh sb="35" eb="37">
      <t>シッペイ</t>
    </rPh>
    <rPh sb="38" eb="39">
      <t>カン</t>
    </rPh>
    <rPh sb="41" eb="44">
      <t>センモンテキ</t>
    </rPh>
    <rPh sb="45" eb="47">
      <t>チシキ</t>
    </rPh>
    <rPh sb="48" eb="49">
      <t>ユウ</t>
    </rPh>
    <rPh sb="51" eb="54">
      <t>カンゴシ</t>
    </rPh>
    <rPh sb="54" eb="55">
      <t>トウ</t>
    </rPh>
    <rPh sb="58" eb="60">
      <t>ホウモン</t>
    </rPh>
    <rPh sb="60" eb="62">
      <t>シエン</t>
    </rPh>
    <rPh sb="63" eb="65">
      <t>ジッシ</t>
    </rPh>
    <rPh sb="69" eb="70">
      <t>ナド</t>
    </rPh>
    <rPh sb="74" eb="76">
      <t>ロウサイ</t>
    </rPh>
    <rPh sb="76" eb="78">
      <t>ジュウド</t>
    </rPh>
    <rPh sb="78" eb="80">
      <t>ヒサイ</t>
    </rPh>
    <rPh sb="80" eb="83">
      <t>ロウドウシャ</t>
    </rPh>
    <rPh sb="84" eb="86">
      <t>セイメイ</t>
    </rPh>
    <rPh sb="87" eb="89">
      <t>セイカツ</t>
    </rPh>
    <rPh sb="89" eb="91">
      <t>イジ</t>
    </rPh>
    <rPh sb="92" eb="94">
      <t>ヒツヨウ</t>
    </rPh>
    <rPh sb="95" eb="97">
      <t>エンゴ</t>
    </rPh>
    <rPh sb="98" eb="99">
      <t>ハカ</t>
    </rPh>
    <phoneticPr fontId="5"/>
  </si>
  <si>
    <t>　65歳未満の労災重度被災労働者(傷病・障害等級が第1級から第3級に該当する労災年金受給者)及びその家族に対して、次の事業を実施する。
①介護、看護、健康管理等に関する専門的知識を有する看護師等(労災ケアサポーター)による訪問支援
②医師による健康管理に関する医学専門的指導・相談
③労災重度被災労働者の傷病・障害の特性に応じた介護を行う労災ホームヘルパーによる専門的介護サービスの提供及び労災ホームヘルパーの養成</t>
    <rPh sb="3" eb="4">
      <t>サイ</t>
    </rPh>
    <rPh sb="4" eb="6">
      <t>ミマン</t>
    </rPh>
    <rPh sb="7" eb="9">
      <t>ロウサイ</t>
    </rPh>
    <rPh sb="9" eb="11">
      <t>ジュウド</t>
    </rPh>
    <rPh sb="11" eb="13">
      <t>ヒサイ</t>
    </rPh>
    <rPh sb="13" eb="16">
      <t>ロウドウシャ</t>
    </rPh>
    <rPh sb="17" eb="19">
      <t>ショウビョウ</t>
    </rPh>
    <rPh sb="20" eb="22">
      <t>ショウガイ</t>
    </rPh>
    <rPh sb="22" eb="24">
      <t>トウキュウ</t>
    </rPh>
    <rPh sb="25" eb="26">
      <t>ダイ</t>
    </rPh>
    <rPh sb="27" eb="28">
      <t>キュウ</t>
    </rPh>
    <rPh sb="30" eb="31">
      <t>ダイ</t>
    </rPh>
    <rPh sb="32" eb="33">
      <t>キュウ</t>
    </rPh>
    <rPh sb="34" eb="36">
      <t>ガイトウ</t>
    </rPh>
    <rPh sb="38" eb="40">
      <t>ロウサイ</t>
    </rPh>
    <rPh sb="40" eb="42">
      <t>ネンキン</t>
    </rPh>
    <rPh sb="42" eb="45">
      <t>ジュキュウシャ</t>
    </rPh>
    <rPh sb="46" eb="47">
      <t>オヨ</t>
    </rPh>
    <rPh sb="50" eb="52">
      <t>カゾク</t>
    </rPh>
    <rPh sb="53" eb="54">
      <t>タイ</t>
    </rPh>
    <rPh sb="57" eb="58">
      <t>ツギ</t>
    </rPh>
    <rPh sb="59" eb="61">
      <t>ジギョウ</t>
    </rPh>
    <rPh sb="62" eb="64">
      <t>ジッシ</t>
    </rPh>
    <rPh sb="69" eb="71">
      <t>カイゴ</t>
    </rPh>
    <rPh sb="72" eb="74">
      <t>カンゴ</t>
    </rPh>
    <rPh sb="75" eb="77">
      <t>ケンコウ</t>
    </rPh>
    <rPh sb="77" eb="79">
      <t>カンリ</t>
    </rPh>
    <rPh sb="79" eb="80">
      <t>トウ</t>
    </rPh>
    <rPh sb="81" eb="82">
      <t>カン</t>
    </rPh>
    <rPh sb="84" eb="87">
      <t>センモンテキ</t>
    </rPh>
    <rPh sb="87" eb="89">
      <t>チシキ</t>
    </rPh>
    <rPh sb="90" eb="91">
      <t>ユウ</t>
    </rPh>
    <rPh sb="93" eb="96">
      <t>カンゴシ</t>
    </rPh>
    <rPh sb="96" eb="97">
      <t>トウ</t>
    </rPh>
    <rPh sb="98" eb="100">
      <t>ロウサイ</t>
    </rPh>
    <rPh sb="111" eb="113">
      <t>ホウモン</t>
    </rPh>
    <rPh sb="113" eb="115">
      <t>シエン</t>
    </rPh>
    <rPh sb="117" eb="119">
      <t>イシ</t>
    </rPh>
    <rPh sb="122" eb="124">
      <t>ケンコウ</t>
    </rPh>
    <rPh sb="124" eb="126">
      <t>カンリ</t>
    </rPh>
    <rPh sb="127" eb="128">
      <t>カン</t>
    </rPh>
    <phoneticPr fontId="5"/>
  </si>
  <si>
    <t>　施策大目標３　労働災害に被災した労働者等に対し必要な保険給付を行うとともに、その社会復帰の促進等を図ること</t>
    <phoneticPr fontId="5"/>
  </si>
  <si>
    <t>　施策目標Ⅲ－３－２　被災労働者等の社会復帰促進・援護等を図ること</t>
    <phoneticPr fontId="5"/>
  </si>
  <si>
    <t>有</t>
  </si>
  <si>
    <t>無</t>
  </si>
  <si>
    <t>‐</t>
  </si>
  <si>
    <t>労働災害による重度被災労働者は、じん肺、せき髄損傷等の傷病・障害を有する者が多いが、これらの者は、呼吸困難、肺炎等の合併症を発症しやすいことや、褥瘡、尿路障害等の併発疾病を発症しやすいなど、加齢による一般的な身体能力の低下とは異なる労災被災者に特有の症状がみられること、また、一人暮らしの者も相当数いることから、看護師等による専門的な支援が必要である。よって、重度被災労働者に対して介護支援を行うという本事業の目的は国民のニーズを的確に反映している。</t>
  </si>
  <si>
    <t>在宅で介護、看護等を必要としている重度被災労働者に対して、せき髄損傷等労働災害特有の傷病・障害に関する専門的な知識を有する看護師等による訪問支援を実施すること等により、重度被災労働者の生命・生活維持に必要な援護を図る本事業は、国が実施すべき事業である。</t>
  </si>
  <si>
    <t>労働災害による重度被災労働者は、じん肺、せき髄損傷等の傷病・障害を有する者が多いが、これらの者は、呼吸困難、肺炎等の合併症を発症しやすいことや、褥瘡、尿路障害等の併発疾病を発症しやすいなど、加齢による一般的な身体能力の低下とは異なる労災被災者に特有の症状がみられること、また、一人暮らしの者も相当数いることから、看護師等による専門的な支援が必要であり、労災重度被災労働者に対して介護支援を行う本事業の優先度は高い。</t>
  </si>
  <si>
    <t>本事業の利用対象者となる労災重度被災労働者の名簿を受託者に提供することにより、受託者において効率的な訪問支援を実施できるようにしている。</t>
  </si>
  <si>
    <t>受託者からの状況把握を適時行うとともに、必要な指導を行うことにより、引き続き適切な事業運営がなされるよう努める。</t>
  </si>
  <si>
    <t>1363-17</t>
    <phoneticPr fontId="5"/>
  </si>
  <si>
    <t>990</t>
    <phoneticPr fontId="5"/>
  </si>
  <si>
    <t>834</t>
    <phoneticPr fontId="5"/>
  </si>
  <si>
    <t>429</t>
    <phoneticPr fontId="5"/>
  </si>
  <si>
    <t>439</t>
    <phoneticPr fontId="5"/>
  </si>
  <si>
    <t>451</t>
    <phoneticPr fontId="5"/>
  </si>
  <si>
    <t>449</t>
    <phoneticPr fontId="5"/>
  </si>
  <si>
    <t>455</t>
    <phoneticPr fontId="5"/>
  </si>
  <si>
    <t>職員給与、福利厚生費</t>
    <rPh sb="0" eb="2">
      <t>ショクイン</t>
    </rPh>
    <rPh sb="2" eb="4">
      <t>キュウヨ</t>
    </rPh>
    <rPh sb="5" eb="7">
      <t>フクリ</t>
    </rPh>
    <rPh sb="7" eb="10">
      <t>コウセイヒ</t>
    </rPh>
    <phoneticPr fontId="4"/>
  </si>
  <si>
    <t>旅費交通費、諸謝金、事業諸費（通信運搬費、消耗品費、印刷製本費、光熱水料、賃借料等）、広報周知費、備品費等</t>
    <rPh sb="0" eb="2">
      <t>リョヒ</t>
    </rPh>
    <rPh sb="2" eb="5">
      <t>コウツウヒ</t>
    </rPh>
    <rPh sb="6" eb="7">
      <t>ショ</t>
    </rPh>
    <rPh sb="7" eb="9">
      <t>シャキン</t>
    </rPh>
    <rPh sb="10" eb="12">
      <t>ジギョウ</t>
    </rPh>
    <rPh sb="12" eb="14">
      <t>ショヒ</t>
    </rPh>
    <rPh sb="13" eb="14">
      <t>ヒ</t>
    </rPh>
    <rPh sb="15" eb="17">
      <t>ツウシン</t>
    </rPh>
    <rPh sb="17" eb="20">
      <t>ウンパンヒ</t>
    </rPh>
    <rPh sb="21" eb="24">
      <t>ショウモウヒン</t>
    </rPh>
    <rPh sb="24" eb="25">
      <t>ヒ</t>
    </rPh>
    <rPh sb="26" eb="28">
      <t>インサツ</t>
    </rPh>
    <rPh sb="28" eb="30">
      <t>セイホン</t>
    </rPh>
    <rPh sb="30" eb="31">
      <t>ヒ</t>
    </rPh>
    <rPh sb="32" eb="34">
      <t>コウネツ</t>
    </rPh>
    <rPh sb="34" eb="35">
      <t>スイ</t>
    </rPh>
    <rPh sb="35" eb="36">
      <t>リョウ</t>
    </rPh>
    <rPh sb="37" eb="40">
      <t>チンシャクリョウ</t>
    </rPh>
    <rPh sb="40" eb="41">
      <t>トウ</t>
    </rPh>
    <rPh sb="43" eb="45">
      <t>コウホウ</t>
    </rPh>
    <rPh sb="45" eb="47">
      <t>シュウチ</t>
    </rPh>
    <rPh sb="47" eb="48">
      <t>ヒ</t>
    </rPh>
    <rPh sb="49" eb="52">
      <t>ビヒンヒ</t>
    </rPh>
    <rPh sb="52" eb="53">
      <t>トウ</t>
    </rPh>
    <phoneticPr fontId="4"/>
  </si>
  <si>
    <t>消費税</t>
    <rPh sb="0" eb="3">
      <t>ショウヒゼイ</t>
    </rPh>
    <phoneticPr fontId="4"/>
  </si>
  <si>
    <t>人件費</t>
    <rPh sb="0" eb="3">
      <t>ジンケンヒ</t>
    </rPh>
    <phoneticPr fontId="5"/>
  </si>
  <si>
    <t>運営経費</t>
    <rPh sb="0" eb="2">
      <t>ウンエイ</t>
    </rPh>
    <rPh sb="2" eb="4">
      <t>ケイヒ</t>
    </rPh>
    <phoneticPr fontId="5"/>
  </si>
  <si>
    <t>消費税</t>
    <rPh sb="0" eb="3">
      <t>ショウヒゼイ</t>
    </rPh>
    <phoneticPr fontId="5"/>
  </si>
  <si>
    <t>（一財）労災サポートセンター</t>
  </si>
  <si>
    <t>成果目標に見合った成果実績となっている。</t>
    <rPh sb="0" eb="2">
      <t>セイカ</t>
    </rPh>
    <rPh sb="2" eb="4">
      <t>モクヒョウ</t>
    </rPh>
    <rPh sb="5" eb="7">
      <t>ミア</t>
    </rPh>
    <rPh sb="9" eb="11">
      <t>セイカ</t>
    </rPh>
    <rPh sb="11" eb="13">
      <t>ジッセキ</t>
    </rPh>
    <phoneticPr fontId="6"/>
  </si>
  <si>
    <t>活動実績は見込みに見合ったものとなっている。</t>
    <rPh sb="0" eb="2">
      <t>カツドウ</t>
    </rPh>
    <rPh sb="2" eb="4">
      <t>ジッセキ</t>
    </rPh>
    <rPh sb="5" eb="7">
      <t>ミコ</t>
    </rPh>
    <rPh sb="9" eb="11">
      <t>ミア</t>
    </rPh>
    <phoneticPr fontId="6"/>
  </si>
  <si>
    <t>-</t>
    <phoneticPr fontId="5"/>
  </si>
  <si>
    <t>-</t>
  </si>
  <si>
    <t>-</t>
    <phoneticPr fontId="5"/>
  </si>
  <si>
    <t>-</t>
    <phoneticPr fontId="5"/>
  </si>
  <si>
    <t>-</t>
    <phoneticPr fontId="5"/>
  </si>
  <si>
    <t>-</t>
    <phoneticPr fontId="5"/>
  </si>
  <si>
    <t>-</t>
    <phoneticPr fontId="5"/>
  </si>
  <si>
    <t>事業の利用者から、介護、看護、健康管理、精神的ケア等が有用であった旨の評価を90％以上得る。</t>
    <rPh sb="0" eb="2">
      <t>ジギョウ</t>
    </rPh>
    <rPh sb="3" eb="5">
      <t>リヨウ</t>
    </rPh>
    <rPh sb="5" eb="6">
      <t>シャ</t>
    </rPh>
    <rPh sb="9" eb="11">
      <t>カイゴ</t>
    </rPh>
    <rPh sb="12" eb="14">
      <t>カンゴ</t>
    </rPh>
    <rPh sb="15" eb="17">
      <t>ケンコウ</t>
    </rPh>
    <rPh sb="17" eb="19">
      <t>カンリ</t>
    </rPh>
    <rPh sb="20" eb="23">
      <t>セイシンテキ</t>
    </rPh>
    <rPh sb="25" eb="26">
      <t>トウ</t>
    </rPh>
    <rPh sb="27" eb="29">
      <t>ユウヨウ</t>
    </rPh>
    <rPh sb="33" eb="34">
      <t>ムネ</t>
    </rPh>
    <rPh sb="35" eb="37">
      <t>ヒョウカ</t>
    </rPh>
    <rPh sb="41" eb="43">
      <t>イジョウ</t>
    </rPh>
    <rPh sb="43" eb="44">
      <t>エ</t>
    </rPh>
    <phoneticPr fontId="5"/>
  </si>
  <si>
    <t>労災重度被災労働者等に対して、訪問支援を年間11,100件以上実施する。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</si>
  <si>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</si>
  <si>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</si>
  <si>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</si>
  <si>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</si>
  <si>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</si>
  <si>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</si>
  <si>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</si>
  <si>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</si>
  <si>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</si>
  <si>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</si>
  <si>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本事業については、「競争の導入による公共サービスの改革に関する法律」（いわゆる市場化テスト）に基づく民間競争入札を実施し、受託者の選定を行っている。
　本事業の今期調達（平成29～31年度）に際し、開催した外部有識者検討会の結果、一般管理費率の引き上げ（10％→15％）、事業費と一般管理費の科目の明示等の見直しを行ったが、入札においては一者応札となった。</t>
    <rPh sb="1" eb="2">
      <t>ホン</t>
    </rPh>
    <rPh sb="2" eb="4">
      <t>ジギョウ</t>
    </rPh>
    <phoneticPr fontId="6"/>
  </si>
  <si>
    <t>本事業の経費は、労災重度被災労働者及びその家族に対し、介護、看護、健康管理等に関する看護師による訪問支援等を実施することにより援護を図るためのものである。したがって、事業主から徴収した労災保険料から当該経費を負担することは妥当である。</t>
    <phoneticPr fontId="6"/>
  </si>
  <si>
    <t>本事業の実施に必要な人件費、運営諸費等に限られている。</t>
    <phoneticPr fontId="5"/>
  </si>
  <si>
    <t>労働者災害補償保険法第29条第１項第２号</t>
    <rPh sb="0" eb="3">
      <t>ロウドウシャ</t>
    </rPh>
    <rPh sb="3" eb="5">
      <t>サイガイ</t>
    </rPh>
    <rPh sb="5" eb="7">
      <t>ホショウ</t>
    </rPh>
    <rPh sb="7" eb="10">
      <t>ホケンホウ</t>
    </rPh>
    <rPh sb="10" eb="11">
      <t>ダイ</t>
    </rPh>
    <rPh sb="13" eb="14">
      <t>ジョウ</t>
    </rPh>
    <rPh sb="14" eb="15">
      <t>ダイ</t>
    </rPh>
    <rPh sb="16" eb="17">
      <t>コウ</t>
    </rPh>
    <rPh sb="17" eb="18">
      <t>ダイ</t>
    </rPh>
    <rPh sb="19" eb="20">
      <t>ゴウ</t>
    </rPh>
    <phoneticPr fontId="5"/>
  </si>
  <si>
    <t>-</t>
    <phoneticPr fontId="5"/>
  </si>
  <si>
    <t>-</t>
    <phoneticPr fontId="5"/>
  </si>
  <si>
    <t>462,411,718円／13,817件</t>
    <rPh sb="11" eb="12">
      <t>エン</t>
    </rPh>
    <rPh sb="19" eb="20">
      <t>ケン</t>
    </rPh>
    <phoneticPr fontId="5"/>
  </si>
  <si>
    <t>448,615,434円／12,577件</t>
    <rPh sb="11" eb="12">
      <t>エン</t>
    </rPh>
    <rPh sb="19" eb="20">
      <t>ケン</t>
    </rPh>
    <phoneticPr fontId="5"/>
  </si>
  <si>
    <t>448,499,343円／12,807件</t>
    <rPh sb="11" eb="12">
      <t>エン</t>
    </rPh>
    <rPh sb="19" eb="20">
      <t>ケン</t>
    </rPh>
    <phoneticPr fontId="5"/>
  </si>
  <si>
    <t>-</t>
    <phoneticPr fontId="5"/>
  </si>
  <si>
    <t>-</t>
    <phoneticPr fontId="5"/>
  </si>
  <si>
    <t>効率的な訪問支援の実施に努め、１日当たりの訪問支援件数は２件以上を目安とする計画を策定し、コストの削減に努めており、妥当なものとなっている。</t>
    <rPh sb="12" eb="13">
      <t>ツト</t>
    </rPh>
    <rPh sb="58" eb="60">
      <t>ダトウ</t>
    </rPh>
    <phoneticPr fontId="5"/>
  </si>
  <si>
    <t>-</t>
    <phoneticPr fontId="5"/>
  </si>
  <si>
    <t>事業の実施に当たり、利用者に対する有用度調査結果を四半期毎に国から受託者に提供し、受託者においてその結果を業務に反映させ、より効果的な訪問支援等を行っている。</t>
    <rPh sb="0" eb="2">
      <t>ジギョウ</t>
    </rPh>
    <rPh sb="3" eb="5">
      <t>ジッシ</t>
    </rPh>
    <rPh sb="6" eb="7">
      <t>ア</t>
    </rPh>
    <rPh sb="30" eb="31">
      <t>クニ</t>
    </rPh>
    <rPh sb="50" eb="52">
      <t>ケッカ</t>
    </rPh>
    <rPh sb="53" eb="55">
      <t>ギョウム</t>
    </rPh>
    <rPh sb="56" eb="58">
      <t>ハンエイ</t>
    </rPh>
    <rPh sb="73" eb="74">
      <t>オコナ</t>
    </rPh>
    <phoneticPr fontId="6"/>
  </si>
  <si>
    <t>-</t>
    <phoneticPr fontId="5"/>
  </si>
  <si>
    <t>-</t>
    <phoneticPr fontId="5"/>
  </si>
  <si>
    <t>平成30年度の活動実績については、見込みを上回る実績を残しているほか、成果実績についても目標である90％を超え、適切に事業が実施されている。</t>
    <phoneticPr fontId="5"/>
  </si>
  <si>
    <t>平成30年度において、本事業の利用者から有用である旨の評価が90％以上得られており、成果目標を達成している。
本事業は、被災労働者の援護を図るための事業であることから、成果目標の達成は施策目標の達成に寄与している。</t>
    <rPh sb="0" eb="2">
      <t>ヘイセイ</t>
    </rPh>
    <rPh sb="4" eb="6">
      <t>ネンド</t>
    </rPh>
    <rPh sb="11" eb="12">
      <t>ホン</t>
    </rPh>
    <rPh sb="12" eb="14">
      <t>ジギョウ</t>
    </rPh>
    <rPh sb="15" eb="18">
      <t>リヨウシャ</t>
    </rPh>
    <rPh sb="20" eb="22">
      <t>ユウヨウ</t>
    </rPh>
    <rPh sb="25" eb="26">
      <t>ムネ</t>
    </rPh>
    <rPh sb="27" eb="29">
      <t>ヒョウカ</t>
    </rPh>
    <rPh sb="33" eb="35">
      <t>イジョウ</t>
    </rPh>
    <rPh sb="35" eb="36">
      <t>エ</t>
    </rPh>
    <rPh sb="42" eb="44">
      <t>セイカ</t>
    </rPh>
    <rPh sb="44" eb="46">
      <t>モクヒョウ</t>
    </rPh>
    <rPh sb="47" eb="49">
      <t>タッセイ</t>
    </rPh>
    <rPh sb="55" eb="56">
      <t>ホン</t>
    </rPh>
    <rPh sb="56" eb="58">
      <t>ジギョウ</t>
    </rPh>
    <rPh sb="60" eb="62">
      <t>ヒサイ</t>
    </rPh>
    <rPh sb="62" eb="65">
      <t>ロウドウシャ</t>
    </rPh>
    <rPh sb="66" eb="68">
      <t>エンゴ</t>
    </rPh>
    <rPh sb="69" eb="70">
      <t>ハカ</t>
    </rPh>
    <rPh sb="74" eb="76">
      <t>ジギョウ</t>
    </rPh>
    <rPh sb="84" eb="86">
      <t>セイカ</t>
    </rPh>
    <rPh sb="86" eb="88">
      <t>モクヒョウ</t>
    </rPh>
    <rPh sb="89" eb="91">
      <t>タッセイ</t>
    </rPh>
    <rPh sb="92" eb="94">
      <t>セサク</t>
    </rPh>
    <rPh sb="94" eb="96">
      <t>モクヒョウ</t>
    </rPh>
    <rPh sb="97" eb="99">
      <t>タッセイ</t>
    </rPh>
    <rPh sb="100" eb="102">
      <t>キヨ</t>
    </rPh>
    <phoneticPr fontId="5"/>
  </si>
  <si>
    <t>-</t>
    <phoneticPr fontId="5"/>
  </si>
  <si>
    <t>A.(一財)労災サポートセンター</t>
    <rPh sb="3" eb="4">
      <t>イチ</t>
    </rPh>
    <rPh sb="4" eb="5">
      <t>ザイ</t>
    </rPh>
    <rPh sb="6" eb="8">
      <t>ロウサイ</t>
    </rPh>
    <phoneticPr fontId="5"/>
  </si>
  <si>
    <t>-</t>
    <phoneticPr fontId="5"/>
  </si>
  <si>
    <t>-</t>
    <phoneticPr fontId="5"/>
  </si>
  <si>
    <t>-</t>
    <phoneticPr fontId="5"/>
  </si>
  <si>
    <t>-</t>
    <phoneticPr fontId="5"/>
  </si>
  <si>
    <t>-</t>
    <phoneticPr fontId="6"/>
  </si>
  <si>
    <t>国庫債務負担行為等</t>
  </si>
  <si>
    <t>448,499,343円／11,100件</t>
    <rPh sb="11" eb="12">
      <t>エン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</si>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</sst>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38"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25743</xdr:colOff>
      <xdr:row>741</xdr:row>
      <xdr:rowOff>165492</xdr:rowOff>
    </xdr:from>
    <xdr:to>
      <xdr:col>45</xdr:col>
      <xdr:colOff>66565</xdr:colOff>
      <xdr:row>743</xdr:row>
      <xdr:rowOff>260742</xdr:rowOff>
    </xdr:to>
    <xdr:sp macro="" textlink="">
      <xdr:nvSpPr>
        <xdr:cNvPr id="9" name="テキスト ボックス 8"/>
        <xdr:cNvSpPr txBox="1"/>
      </xdr:nvSpPr>
      <xdr:spPr>
        <a:xfrm>
          <a:off x="2908986" y="47442958"/>
          <a:ext cx="6425147" cy="7903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厚生労働省</a:t>
          </a:r>
          <a:endParaRPr kumimoji="1" lang="en-US" altLang="ja-JP" sz="1800"/>
        </a:p>
        <a:p>
          <a:pPr algn="ctr"/>
          <a:r>
            <a:rPr kumimoji="1" lang="en-US" altLang="ja-JP" sz="1800">
              <a:latin typeface="+mn-ea"/>
              <a:ea typeface="+mn-ea"/>
            </a:rPr>
            <a:t>448</a:t>
          </a:r>
          <a:r>
            <a:rPr kumimoji="1" lang="ja-JP" altLang="en-US" sz="1800">
              <a:latin typeface="+mn-ea"/>
              <a:ea typeface="+mn-ea"/>
            </a:rPr>
            <a:t>百万円</a:t>
          </a:r>
        </a:p>
      </xdr:txBody>
    </xdr:sp>
    <xdr:clientData/>
  </xdr:twoCellAnchor>
  <xdr:twoCellAnchor>
    <xdr:from>
      <xdr:col>14</xdr:col>
      <xdr:colOff>68036</xdr:colOff>
      <xdr:row>743</xdr:row>
      <xdr:rowOff>326571</xdr:rowOff>
    </xdr:from>
    <xdr:to>
      <xdr:col>44</xdr:col>
      <xdr:colOff>176893</xdr:colOff>
      <xdr:row>744</xdr:row>
      <xdr:rowOff>323849</xdr:rowOff>
    </xdr:to>
    <xdr:sp macro="" textlink="">
      <xdr:nvSpPr>
        <xdr:cNvPr id="10" name="大かっこ 9"/>
        <xdr:cNvSpPr/>
      </xdr:nvSpPr>
      <xdr:spPr>
        <a:xfrm>
          <a:off x="2868386" y="41150721"/>
          <a:ext cx="6109607" cy="349703"/>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事業管理、受託者への指導</a:t>
          </a:r>
        </a:p>
      </xdr:txBody>
    </xdr:sp>
    <xdr:clientData/>
  </xdr:twoCellAnchor>
  <xdr:twoCellAnchor>
    <xdr:from>
      <xdr:col>29</xdr:col>
      <xdr:colOff>149679</xdr:colOff>
      <xdr:row>744</xdr:row>
      <xdr:rowOff>340178</xdr:rowOff>
    </xdr:from>
    <xdr:to>
      <xdr:col>29</xdr:col>
      <xdr:colOff>152062</xdr:colOff>
      <xdr:row>748</xdr:row>
      <xdr:rowOff>-1</xdr:rowOff>
    </xdr:to>
    <xdr:cxnSp macro="">
      <xdr:nvCxnSpPr>
        <xdr:cNvPr id="11" name="直線矢印コネクタ 10"/>
        <xdr:cNvCxnSpPr/>
      </xdr:nvCxnSpPr>
      <xdr:spPr>
        <a:xfrm flipH="1">
          <a:off x="5950404" y="41516753"/>
          <a:ext cx="2383" cy="1069521"/>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13</xdr:col>
      <xdr:colOff>190498</xdr:colOff>
      <xdr:row>749</xdr:row>
      <xdr:rowOff>54429</xdr:rowOff>
    </xdr:from>
    <xdr:to>
      <xdr:col>45</xdr:col>
      <xdr:colOff>27213</xdr:colOff>
      <xdr:row>751</xdr:row>
      <xdr:rowOff>149678</xdr:rowOff>
    </xdr:to>
    <xdr:sp macro="" textlink="">
      <xdr:nvSpPr>
        <xdr:cNvPr id="12" name="テキスト ボックス 11"/>
        <xdr:cNvSpPr txBox="1"/>
      </xdr:nvSpPr>
      <xdr:spPr>
        <a:xfrm>
          <a:off x="2790823" y="42993129"/>
          <a:ext cx="6237515" cy="8000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latin typeface="+mn-ea"/>
              <a:ea typeface="+mn-ea"/>
            </a:rPr>
            <a:t>A.</a:t>
          </a:r>
          <a:r>
            <a:rPr kumimoji="1" lang="ja-JP" altLang="en-US" sz="1800">
              <a:latin typeface="+mn-ea"/>
              <a:ea typeface="+mn-ea"/>
            </a:rPr>
            <a:t>（一財）労災サポートセンター</a:t>
          </a:r>
          <a:endParaRPr kumimoji="1" lang="en-US" altLang="ja-JP" sz="1800">
            <a:latin typeface="+mn-ea"/>
            <a:ea typeface="+mn-ea"/>
          </a:endParaRPr>
        </a:p>
        <a:p>
          <a:pPr algn="ctr"/>
          <a:r>
            <a:rPr kumimoji="1" lang="en-US" altLang="ja-JP" sz="1800">
              <a:latin typeface="+mn-ea"/>
              <a:ea typeface="+mn-ea"/>
            </a:rPr>
            <a:t>448</a:t>
          </a:r>
          <a:r>
            <a:rPr kumimoji="1" lang="ja-JP" altLang="en-US" sz="1800">
              <a:latin typeface="+mn-ea"/>
              <a:ea typeface="+mn-ea"/>
            </a:rPr>
            <a:t>百万円</a:t>
          </a:r>
        </a:p>
      </xdr:txBody>
    </xdr:sp>
    <xdr:clientData/>
  </xdr:twoCellAnchor>
  <xdr:twoCellAnchor>
    <xdr:from>
      <xdr:col>12</xdr:col>
      <xdr:colOff>19050</xdr:colOff>
      <xdr:row>751</xdr:row>
      <xdr:rowOff>180976</xdr:rowOff>
    </xdr:from>
    <xdr:to>
      <xdr:col>48</xdr:col>
      <xdr:colOff>57150</xdr:colOff>
      <xdr:row>755</xdr:row>
      <xdr:rowOff>95250</xdr:rowOff>
    </xdr:to>
    <xdr:sp macro="" textlink="">
      <xdr:nvSpPr>
        <xdr:cNvPr id="13" name="大かっこ 12"/>
        <xdr:cNvSpPr/>
      </xdr:nvSpPr>
      <xdr:spPr>
        <a:xfrm>
          <a:off x="2419350" y="43824526"/>
          <a:ext cx="7239000" cy="1323974"/>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400">
              <a:latin typeface="+mn-ea"/>
              <a:ea typeface="+mn-ea"/>
            </a:rPr>
            <a:t>65</a:t>
          </a:r>
          <a:r>
            <a:rPr kumimoji="1" lang="ja-JP" altLang="en-US" sz="1400">
              <a:latin typeface="+mn-ea"/>
              <a:ea typeface="+mn-ea"/>
            </a:rPr>
            <a:t>歳</a:t>
          </a:r>
          <a:r>
            <a:rPr kumimoji="1" lang="ja-JP" altLang="en-US" sz="1400"/>
            <a:t>未満の労災重度被災労働者及び家族に対し、①介護、看護、健康管理等に関する専門的知識を有する看護師等による訪問支援、②医師による健康管理に関する医学専門的指導・相談、③労災ホームヘルパーによる専門的介護サービスの提供</a:t>
          </a:r>
          <a:endParaRPr kumimoji="1" lang="en-US" altLang="ja-JP" sz="1400"/>
        </a:p>
        <a:p>
          <a:pPr algn="l"/>
          <a:r>
            <a:rPr kumimoji="1" lang="ja-JP" altLang="en-US" sz="1400"/>
            <a:t>及び労災ホームヘルパーの養成を行う。</a:t>
          </a:r>
        </a:p>
      </xdr:txBody>
    </xdr:sp>
    <xdr:clientData/>
  </xdr:twoCellAnchor>
  <xdr:twoCellAnchor>
    <xdr:from>
      <xdr:col>22</xdr:col>
      <xdr:colOff>156883</xdr:colOff>
      <xdr:row>748</xdr:row>
      <xdr:rowOff>33618</xdr:rowOff>
    </xdr:from>
    <xdr:to>
      <xdr:col>37</xdr:col>
      <xdr:colOff>22411</xdr:colOff>
      <xdr:row>749</xdr:row>
      <xdr:rowOff>11206</xdr:rowOff>
    </xdr:to>
    <xdr:sp macro="" textlink="">
      <xdr:nvSpPr>
        <xdr:cNvPr id="14" name="テキスト ボックス 13"/>
        <xdr:cNvSpPr txBox="1"/>
      </xdr:nvSpPr>
      <xdr:spPr>
        <a:xfrm>
          <a:off x="4557433" y="42619893"/>
          <a:ext cx="2865903" cy="330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latin typeface="+mn-lt"/>
              <a:ea typeface="+mn-ea"/>
              <a:cs typeface="+mn-cs"/>
            </a:rPr>
            <a:t>【</a:t>
          </a:r>
          <a:r>
            <a:rPr kumimoji="1" lang="ja-JP" altLang="ja-JP" sz="1400">
              <a:solidFill>
                <a:schemeClr val="dk1"/>
              </a:solidFill>
              <a:latin typeface="+mn-lt"/>
              <a:ea typeface="+mn-ea"/>
              <a:cs typeface="+mn-cs"/>
            </a:rPr>
            <a:t>国庫債務負担行為</a:t>
          </a:r>
          <a:r>
            <a:rPr kumimoji="1" lang="ja-JP" altLang="en-US" sz="1400">
              <a:solidFill>
                <a:schemeClr val="dk1"/>
              </a:solidFill>
              <a:latin typeface="+mn-lt"/>
              <a:ea typeface="+mn-ea"/>
              <a:cs typeface="+mn-cs"/>
            </a:rPr>
            <a:t>等</a:t>
          </a:r>
          <a:r>
            <a:rPr kumimoji="1" lang="en-US" altLang="ja-JP" sz="1400">
              <a:solidFill>
                <a:schemeClr val="dk1"/>
              </a:solidFill>
              <a:latin typeface="+mn-lt"/>
              <a:ea typeface="+mn-ea"/>
              <a:cs typeface="+mn-cs"/>
            </a:rPr>
            <a:t>】</a:t>
          </a:r>
          <a:endParaRPr kumimoji="1" lang="ja-JP" altLang="en-US" sz="14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0" zoomScaleNormal="75" zoomScaleSheetLayoutView="100" zoomScalePageLayoutView="85" workbookViewId="0">
      <selection activeCell="BF100" sqref="BF1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t="s">
        <v>466</v>
      </c>
      <c r="AP2" s="940"/>
      <c r="AQ2" s="940"/>
      <c r="AR2" s="79" t="str">
        <f>IF(OR(AO2="　", AO2=""), "", "-")</f>
        <v/>
      </c>
      <c r="AS2" s="941">
        <v>466</v>
      </c>
      <c r="AT2" s="941"/>
      <c r="AU2" s="941"/>
      <c r="AV2" s="52" t="str">
        <f>IF(AW2="", "", "-")</f>
        <v/>
      </c>
      <c r="AW2" s="912"/>
      <c r="AX2" s="912"/>
    </row>
    <row r="3" spans="1:50" ht="21" customHeight="1" thickBot="1" x14ac:dyDescent="0.2">
      <c r="A3" s="868" t="s">
        <v>544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570</v>
      </c>
      <c r="AK3" s="870"/>
      <c r="AL3" s="870"/>
      <c r="AM3" s="870"/>
      <c r="AN3" s="870"/>
      <c r="AO3" s="870"/>
      <c r="AP3" s="870"/>
      <c r="AQ3" s="870"/>
      <c r="AR3" s="870"/>
      <c r="AS3" s="870"/>
      <c r="AT3" s="870"/>
      <c r="AU3" s="870"/>
      <c r="AV3" s="870"/>
      <c r="AW3" s="870"/>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0" t="s">
        <v>152</v>
      </c>
      <c r="H5" s="841"/>
      <c r="I5" s="841"/>
      <c r="J5" s="841"/>
      <c r="K5" s="841"/>
      <c r="L5" s="841"/>
      <c r="M5" s="842" t="s">
        <v>66</v>
      </c>
      <c r="N5" s="843"/>
      <c r="O5" s="843"/>
      <c r="P5" s="843"/>
      <c r="Q5" s="843"/>
      <c r="R5" s="844"/>
      <c r="S5" s="845" t="s">
        <v>131</v>
      </c>
      <c r="T5" s="841"/>
      <c r="U5" s="841"/>
      <c r="V5" s="841"/>
      <c r="W5" s="841"/>
      <c r="X5" s="846"/>
      <c r="Y5" s="698" t="s">
        <v>3</v>
      </c>
      <c r="Z5" s="543"/>
      <c r="AA5" s="543"/>
      <c r="AB5" s="543"/>
      <c r="AC5" s="543"/>
      <c r="AD5" s="544"/>
      <c r="AE5" s="699" t="s">
        <v>573</v>
      </c>
      <c r="AF5" s="699"/>
      <c r="AG5" s="699"/>
      <c r="AH5" s="699"/>
      <c r="AI5" s="699"/>
      <c r="AJ5" s="699"/>
      <c r="AK5" s="699"/>
      <c r="AL5" s="699"/>
      <c r="AM5" s="699"/>
      <c r="AN5" s="699"/>
      <c r="AO5" s="699"/>
      <c r="AP5" s="700"/>
      <c r="AQ5" s="701" t="s">
        <v>582</v>
      </c>
      <c r="AR5" s="702"/>
      <c r="AS5" s="702"/>
      <c r="AT5" s="702"/>
      <c r="AU5" s="702"/>
      <c r="AV5" s="702"/>
      <c r="AW5" s="702"/>
      <c r="AX5" s="703"/>
    </row>
    <row r="6" spans="1:50" ht="39" customHeight="1" x14ac:dyDescent="0.15">
      <c r="A6" s="706" t="s">
        <v>4</v>
      </c>
      <c r="B6" s="707"/>
      <c r="C6" s="707"/>
      <c r="D6" s="707"/>
      <c r="E6" s="707"/>
      <c r="F6" s="707"/>
      <c r="G6" s="395" t="str">
        <f>入力規則等!F39</f>
        <v>労働保険特別会計労災勘定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635</v>
      </c>
      <c r="H7" s="499"/>
      <c r="I7" s="499"/>
      <c r="J7" s="499"/>
      <c r="K7" s="499"/>
      <c r="L7" s="499"/>
      <c r="M7" s="499"/>
      <c r="N7" s="499"/>
      <c r="O7" s="499"/>
      <c r="P7" s="499"/>
      <c r="Q7" s="499"/>
      <c r="R7" s="499"/>
      <c r="S7" s="499"/>
      <c r="T7" s="499"/>
      <c r="U7" s="499"/>
      <c r="V7" s="499"/>
      <c r="W7" s="499"/>
      <c r="X7" s="500"/>
      <c r="Y7" s="923" t="s">
        <v>516</v>
      </c>
      <c r="Z7" s="443"/>
      <c r="AA7" s="443"/>
      <c r="AB7" s="443"/>
      <c r="AC7" s="443"/>
      <c r="AD7" s="924"/>
      <c r="AE7" s="913" t="s">
        <v>567</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v>
      </c>
      <c r="H8" s="720"/>
      <c r="I8" s="720"/>
      <c r="J8" s="720"/>
      <c r="K8" s="720"/>
      <c r="L8" s="720"/>
      <c r="M8" s="720"/>
      <c r="N8" s="720"/>
      <c r="O8" s="720"/>
      <c r="P8" s="720"/>
      <c r="Q8" s="720"/>
      <c r="R8" s="720"/>
      <c r="S8" s="720"/>
      <c r="T8" s="720"/>
      <c r="U8" s="720"/>
      <c r="V8" s="720"/>
      <c r="W8" s="720"/>
      <c r="X8" s="943"/>
      <c r="Y8" s="847" t="s">
        <v>379</v>
      </c>
      <c r="Z8" s="848"/>
      <c r="AA8" s="848"/>
      <c r="AB8" s="848"/>
      <c r="AC8" s="848"/>
      <c r="AD8" s="849"/>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0" t="s">
        <v>23</v>
      </c>
      <c r="B9" s="851"/>
      <c r="C9" s="851"/>
      <c r="D9" s="851"/>
      <c r="E9" s="851"/>
      <c r="F9" s="851"/>
      <c r="G9" s="852" t="s">
        <v>584</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0" t="s">
        <v>30</v>
      </c>
      <c r="B10" s="661"/>
      <c r="C10" s="661"/>
      <c r="D10" s="661"/>
      <c r="E10" s="661"/>
      <c r="F10" s="661"/>
      <c r="G10" s="754" t="s">
        <v>585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4" t="s">
        <v>24</v>
      </c>
      <c r="B12" s="945"/>
      <c r="C12" s="945"/>
      <c r="D12" s="945"/>
      <c r="E12" s="945"/>
      <c r="F12" s="946"/>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462</v>
      </c>
      <c r="Q13" s="658"/>
      <c r="R13" s="658"/>
      <c r="S13" s="658"/>
      <c r="T13" s="658"/>
      <c r="U13" s="658"/>
      <c r="V13" s="659"/>
      <c r="W13" s="657">
        <v>481</v>
      </c>
      <c r="X13" s="658"/>
      <c r="Y13" s="658"/>
      <c r="Z13" s="658"/>
      <c r="AA13" s="658"/>
      <c r="AB13" s="658"/>
      <c r="AC13" s="659"/>
      <c r="AD13" s="657">
        <v>449</v>
      </c>
      <c r="AE13" s="658"/>
      <c r="AF13" s="658"/>
      <c r="AG13" s="658"/>
      <c r="AH13" s="658"/>
      <c r="AI13" s="658"/>
      <c r="AJ13" s="659"/>
      <c r="AK13" s="657">
        <v>457</v>
      </c>
      <c r="AL13" s="658"/>
      <c r="AM13" s="658"/>
      <c r="AN13" s="658"/>
      <c r="AO13" s="658"/>
      <c r="AP13" s="658"/>
      <c r="AQ13" s="659"/>
      <c r="AR13" s="920"/>
      <c r="AS13" s="921"/>
      <c r="AT13" s="921"/>
      <c r="AU13" s="921"/>
      <c r="AV13" s="921"/>
      <c r="AW13" s="921"/>
      <c r="AX13" s="922"/>
    </row>
    <row r="14" spans="1:50" ht="21" customHeight="1" x14ac:dyDescent="0.15">
      <c r="A14" s="614"/>
      <c r="B14" s="615"/>
      <c r="C14" s="615"/>
      <c r="D14" s="615"/>
      <c r="E14" s="615"/>
      <c r="F14" s="616"/>
      <c r="G14" s="725"/>
      <c r="H14" s="726"/>
      <c r="I14" s="711" t="s">
        <v>8</v>
      </c>
      <c r="J14" s="762"/>
      <c r="K14" s="762"/>
      <c r="L14" s="762"/>
      <c r="M14" s="762"/>
      <c r="N14" s="762"/>
      <c r="O14" s="763"/>
      <c r="P14" s="657" t="s">
        <v>615</v>
      </c>
      <c r="Q14" s="658"/>
      <c r="R14" s="658"/>
      <c r="S14" s="658"/>
      <c r="T14" s="658"/>
      <c r="U14" s="658"/>
      <c r="V14" s="659"/>
      <c r="W14" s="657" t="s">
        <v>616</v>
      </c>
      <c r="X14" s="658"/>
      <c r="Y14" s="658"/>
      <c r="Z14" s="658"/>
      <c r="AA14" s="658"/>
      <c r="AB14" s="658"/>
      <c r="AC14" s="659"/>
      <c r="AD14" s="657" t="s">
        <v>615</v>
      </c>
      <c r="AE14" s="658"/>
      <c r="AF14" s="658"/>
      <c r="AG14" s="658"/>
      <c r="AH14" s="658"/>
      <c r="AI14" s="658"/>
      <c r="AJ14" s="659"/>
      <c r="AK14" s="657" t="s">
        <v>636</v>
      </c>
      <c r="AL14" s="658"/>
      <c r="AM14" s="658"/>
      <c r="AN14" s="658"/>
      <c r="AO14" s="658"/>
      <c r="AP14" s="658"/>
      <c r="AQ14" s="659"/>
      <c r="AR14" s="789"/>
      <c r="AS14" s="789"/>
      <c r="AT14" s="789"/>
      <c r="AU14" s="789"/>
      <c r="AV14" s="789"/>
      <c r="AW14" s="789"/>
      <c r="AX14" s="790"/>
    </row>
    <row r="15" spans="1:50" ht="21" customHeight="1" x14ac:dyDescent="0.15">
      <c r="A15" s="614"/>
      <c r="B15" s="615"/>
      <c r="C15" s="615"/>
      <c r="D15" s="615"/>
      <c r="E15" s="615"/>
      <c r="F15" s="616"/>
      <c r="G15" s="725"/>
      <c r="H15" s="726"/>
      <c r="I15" s="711" t="s">
        <v>51</v>
      </c>
      <c r="J15" s="712"/>
      <c r="K15" s="712"/>
      <c r="L15" s="712"/>
      <c r="M15" s="712"/>
      <c r="N15" s="712"/>
      <c r="O15" s="713"/>
      <c r="P15" s="657" t="s">
        <v>616</v>
      </c>
      <c r="Q15" s="658"/>
      <c r="R15" s="658"/>
      <c r="S15" s="658"/>
      <c r="T15" s="658"/>
      <c r="U15" s="658"/>
      <c r="V15" s="659"/>
      <c r="W15" s="657" t="s">
        <v>617</v>
      </c>
      <c r="X15" s="658"/>
      <c r="Y15" s="658"/>
      <c r="Z15" s="658"/>
      <c r="AA15" s="658"/>
      <c r="AB15" s="658"/>
      <c r="AC15" s="659"/>
      <c r="AD15" s="657" t="s">
        <v>615</v>
      </c>
      <c r="AE15" s="658"/>
      <c r="AF15" s="658"/>
      <c r="AG15" s="658"/>
      <c r="AH15" s="658"/>
      <c r="AI15" s="658"/>
      <c r="AJ15" s="659"/>
      <c r="AK15" s="657" t="s">
        <v>615</v>
      </c>
      <c r="AL15" s="658"/>
      <c r="AM15" s="658"/>
      <c r="AN15" s="658"/>
      <c r="AO15" s="658"/>
      <c r="AP15" s="658"/>
      <c r="AQ15" s="659"/>
      <c r="AR15" s="657"/>
      <c r="AS15" s="658"/>
      <c r="AT15" s="658"/>
      <c r="AU15" s="658"/>
      <c r="AV15" s="658"/>
      <c r="AW15" s="658"/>
      <c r="AX15" s="807"/>
    </row>
    <row r="16" spans="1:50" ht="21" customHeight="1" x14ac:dyDescent="0.15">
      <c r="A16" s="614"/>
      <c r="B16" s="615"/>
      <c r="C16" s="615"/>
      <c r="D16" s="615"/>
      <c r="E16" s="615"/>
      <c r="F16" s="616"/>
      <c r="G16" s="725"/>
      <c r="H16" s="726"/>
      <c r="I16" s="711" t="s">
        <v>52</v>
      </c>
      <c r="J16" s="712"/>
      <c r="K16" s="712"/>
      <c r="L16" s="712"/>
      <c r="M16" s="712"/>
      <c r="N16" s="712"/>
      <c r="O16" s="713"/>
      <c r="P16" s="657" t="s">
        <v>616</v>
      </c>
      <c r="Q16" s="658"/>
      <c r="R16" s="658"/>
      <c r="S16" s="658"/>
      <c r="T16" s="658"/>
      <c r="U16" s="658"/>
      <c r="V16" s="659"/>
      <c r="W16" s="657" t="s">
        <v>618</v>
      </c>
      <c r="X16" s="658"/>
      <c r="Y16" s="658"/>
      <c r="Z16" s="658"/>
      <c r="AA16" s="658"/>
      <c r="AB16" s="658"/>
      <c r="AC16" s="659"/>
      <c r="AD16" s="657" t="s">
        <v>616</v>
      </c>
      <c r="AE16" s="658"/>
      <c r="AF16" s="658"/>
      <c r="AG16" s="658"/>
      <c r="AH16" s="658"/>
      <c r="AI16" s="658"/>
      <c r="AJ16" s="659"/>
      <c r="AK16" s="657" t="s">
        <v>616</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616</v>
      </c>
      <c r="Q17" s="658"/>
      <c r="R17" s="658"/>
      <c r="S17" s="658"/>
      <c r="T17" s="658"/>
      <c r="U17" s="658"/>
      <c r="V17" s="659"/>
      <c r="W17" s="657" t="s">
        <v>615</v>
      </c>
      <c r="X17" s="658"/>
      <c r="Y17" s="658"/>
      <c r="Z17" s="658"/>
      <c r="AA17" s="658"/>
      <c r="AB17" s="658"/>
      <c r="AC17" s="659"/>
      <c r="AD17" s="657" t="s">
        <v>615</v>
      </c>
      <c r="AE17" s="658"/>
      <c r="AF17" s="658"/>
      <c r="AG17" s="658"/>
      <c r="AH17" s="658"/>
      <c r="AI17" s="658"/>
      <c r="AJ17" s="659"/>
      <c r="AK17" s="657" t="s">
        <v>619</v>
      </c>
      <c r="AL17" s="658"/>
      <c r="AM17" s="658"/>
      <c r="AN17" s="658"/>
      <c r="AO17" s="658"/>
      <c r="AP17" s="658"/>
      <c r="AQ17" s="659"/>
      <c r="AR17" s="918"/>
      <c r="AS17" s="918"/>
      <c r="AT17" s="918"/>
      <c r="AU17" s="918"/>
      <c r="AV17" s="918"/>
      <c r="AW17" s="918"/>
      <c r="AX17" s="919"/>
    </row>
    <row r="18" spans="1:50" ht="24.75" customHeight="1" x14ac:dyDescent="0.15">
      <c r="A18" s="614"/>
      <c r="B18" s="615"/>
      <c r="C18" s="615"/>
      <c r="D18" s="615"/>
      <c r="E18" s="615"/>
      <c r="F18" s="616"/>
      <c r="G18" s="727"/>
      <c r="H18" s="728"/>
      <c r="I18" s="716" t="s">
        <v>20</v>
      </c>
      <c r="J18" s="717"/>
      <c r="K18" s="717"/>
      <c r="L18" s="717"/>
      <c r="M18" s="717"/>
      <c r="N18" s="717"/>
      <c r="O18" s="718"/>
      <c r="P18" s="879">
        <f>SUM(P13:V17)</f>
        <v>462</v>
      </c>
      <c r="Q18" s="880"/>
      <c r="R18" s="880"/>
      <c r="S18" s="880"/>
      <c r="T18" s="880"/>
      <c r="U18" s="880"/>
      <c r="V18" s="881"/>
      <c r="W18" s="879">
        <f>SUM(W13:AC17)</f>
        <v>481</v>
      </c>
      <c r="X18" s="880"/>
      <c r="Y18" s="880"/>
      <c r="Z18" s="880"/>
      <c r="AA18" s="880"/>
      <c r="AB18" s="880"/>
      <c r="AC18" s="881"/>
      <c r="AD18" s="879">
        <f>SUM(AD13:AJ17)</f>
        <v>449</v>
      </c>
      <c r="AE18" s="880"/>
      <c r="AF18" s="880"/>
      <c r="AG18" s="880"/>
      <c r="AH18" s="880"/>
      <c r="AI18" s="880"/>
      <c r="AJ18" s="881"/>
      <c r="AK18" s="879">
        <f>SUM(AK13:AQ17)</f>
        <v>457</v>
      </c>
      <c r="AL18" s="880"/>
      <c r="AM18" s="880"/>
      <c r="AN18" s="880"/>
      <c r="AO18" s="880"/>
      <c r="AP18" s="880"/>
      <c r="AQ18" s="881"/>
      <c r="AR18" s="879">
        <f>SUM(AR13:AX17)</f>
        <v>0</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v>462</v>
      </c>
      <c r="Q19" s="658"/>
      <c r="R19" s="658"/>
      <c r="S19" s="658"/>
      <c r="T19" s="658"/>
      <c r="U19" s="658"/>
      <c r="V19" s="659"/>
      <c r="W19" s="657">
        <v>449</v>
      </c>
      <c r="X19" s="658"/>
      <c r="Y19" s="658"/>
      <c r="Z19" s="658"/>
      <c r="AA19" s="658"/>
      <c r="AB19" s="658"/>
      <c r="AC19" s="659"/>
      <c r="AD19" s="657">
        <v>448</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7" t="s">
        <v>10</v>
      </c>
      <c r="H20" s="878"/>
      <c r="I20" s="878"/>
      <c r="J20" s="878"/>
      <c r="K20" s="878"/>
      <c r="L20" s="878"/>
      <c r="M20" s="878"/>
      <c r="N20" s="878"/>
      <c r="O20" s="878"/>
      <c r="P20" s="318">
        <f>IF(P18=0, "-", SUM(P19)/P18)</f>
        <v>1</v>
      </c>
      <c r="Q20" s="318"/>
      <c r="R20" s="318"/>
      <c r="S20" s="318"/>
      <c r="T20" s="318"/>
      <c r="U20" s="318"/>
      <c r="V20" s="318"/>
      <c r="W20" s="318">
        <f t="shared" ref="W20" si="0">IF(W18=0, "-", SUM(W19)/W18)</f>
        <v>0.93347193347193347</v>
      </c>
      <c r="X20" s="318"/>
      <c r="Y20" s="318"/>
      <c r="Z20" s="318"/>
      <c r="AA20" s="318"/>
      <c r="AB20" s="318"/>
      <c r="AC20" s="318"/>
      <c r="AD20" s="318">
        <f t="shared" ref="AD20" si="1">IF(AD18=0, "-", SUM(AD19)/AD18)</f>
        <v>0.99777282850779514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7"/>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0.93347193347193347</v>
      </c>
      <c r="X21" s="318"/>
      <c r="Y21" s="318"/>
      <c r="Z21" s="318"/>
      <c r="AA21" s="318"/>
      <c r="AB21" s="318"/>
      <c r="AC21" s="318"/>
      <c r="AD21" s="318">
        <f t="shared" ref="AD21" si="3">IF(AD19=0, "-", SUM(AD19)/SUM(AD13,AD14))</f>
        <v>0.99777282850779514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560</v>
      </c>
      <c r="B22" s="966"/>
      <c r="C22" s="966"/>
      <c r="D22" s="966"/>
      <c r="E22" s="966"/>
      <c r="F22" s="967"/>
      <c r="G22" s="952" t="s">
        <v>457</v>
      </c>
      <c r="H22" s="222"/>
      <c r="I22" s="222"/>
      <c r="J22" s="222"/>
      <c r="K22" s="222"/>
      <c r="L22" s="222"/>
      <c r="M22" s="222"/>
      <c r="N22" s="222"/>
      <c r="O22" s="223"/>
      <c r="P22" s="937" t="s">
        <v>521</v>
      </c>
      <c r="Q22" s="222"/>
      <c r="R22" s="222"/>
      <c r="S22" s="222"/>
      <c r="T22" s="222"/>
      <c r="U22" s="222"/>
      <c r="V22" s="223"/>
      <c r="W22" s="937" t="s">
        <v>517</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575</v>
      </c>
      <c r="H23" s="954"/>
      <c r="I23" s="954"/>
      <c r="J23" s="954"/>
      <c r="K23" s="954"/>
      <c r="L23" s="954"/>
      <c r="M23" s="954"/>
      <c r="N23" s="954"/>
      <c r="O23" s="955"/>
      <c r="P23" s="920">
        <v>457</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x14ac:dyDescent="0.15">
      <c r="A24" s="968"/>
      <c r="B24" s="969"/>
      <c r="C24" s="969"/>
      <c r="D24" s="969"/>
      <c r="E24" s="969"/>
      <c r="F24" s="970"/>
      <c r="G24" s="956"/>
      <c r="H24" s="957"/>
      <c r="I24" s="957"/>
      <c r="J24" s="957"/>
      <c r="K24" s="957"/>
      <c r="L24" s="957"/>
      <c r="M24" s="957"/>
      <c r="N24" s="957"/>
      <c r="O24" s="958"/>
      <c r="P24" s="657"/>
      <c r="Q24" s="658"/>
      <c r="R24" s="658"/>
      <c r="S24" s="658"/>
      <c r="T24" s="658"/>
      <c r="U24" s="658"/>
      <c r="V24" s="659"/>
      <c r="W24" s="657"/>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7"/>
      <c r="Q25" s="658"/>
      <c r="R25" s="658"/>
      <c r="S25" s="658"/>
      <c r="T25" s="658"/>
      <c r="U25" s="658"/>
      <c r="V25" s="659"/>
      <c r="W25" s="657"/>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7"/>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7"/>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7">
        <f>AK13</f>
        <v>457</v>
      </c>
      <c r="Q29" s="658"/>
      <c r="R29" s="658"/>
      <c r="S29" s="658"/>
      <c r="T29" s="658"/>
      <c r="U29" s="658"/>
      <c r="V29" s="659"/>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3" t="s">
        <v>265</v>
      </c>
      <c r="H30" s="774"/>
      <c r="I30" s="774"/>
      <c r="J30" s="774"/>
      <c r="K30" s="774"/>
      <c r="L30" s="774"/>
      <c r="M30" s="774"/>
      <c r="N30" s="774"/>
      <c r="O30" s="775"/>
      <c r="P30" s="858" t="s">
        <v>59</v>
      </c>
      <c r="Q30" s="774"/>
      <c r="R30" s="774"/>
      <c r="S30" s="774"/>
      <c r="T30" s="774"/>
      <c r="U30" s="774"/>
      <c r="V30" s="774"/>
      <c r="W30" s="774"/>
      <c r="X30" s="775"/>
      <c r="Y30" s="855"/>
      <c r="Z30" s="856"/>
      <c r="AA30" s="857"/>
      <c r="AB30" s="859" t="s">
        <v>11</v>
      </c>
      <c r="AC30" s="860"/>
      <c r="AD30" s="861"/>
      <c r="AE30" s="859" t="s">
        <v>536</v>
      </c>
      <c r="AF30" s="860"/>
      <c r="AG30" s="860"/>
      <c r="AH30" s="861"/>
      <c r="AI30" s="859" t="s">
        <v>533</v>
      </c>
      <c r="AJ30" s="860"/>
      <c r="AK30" s="860"/>
      <c r="AL30" s="861"/>
      <c r="AM30" s="916" t="s">
        <v>528</v>
      </c>
      <c r="AN30" s="916"/>
      <c r="AO30" s="916"/>
      <c r="AP30" s="859"/>
      <c r="AQ30" s="767" t="s">
        <v>354</v>
      </c>
      <c r="AR30" s="768"/>
      <c r="AS30" s="768"/>
      <c r="AT30" s="769"/>
      <c r="AU30" s="774" t="s">
        <v>253</v>
      </c>
      <c r="AV30" s="774"/>
      <c r="AW30" s="774"/>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622</v>
      </c>
      <c r="AR31" s="200"/>
      <c r="AS31" s="133" t="s">
        <v>355</v>
      </c>
      <c r="AT31" s="134"/>
      <c r="AU31" s="199">
        <v>31</v>
      </c>
      <c r="AV31" s="199"/>
      <c r="AW31" s="398" t="s">
        <v>300</v>
      </c>
      <c r="AX31" s="399"/>
    </row>
    <row r="32" spans="1:50" ht="23.25" customHeight="1" x14ac:dyDescent="0.15">
      <c r="A32" s="403"/>
      <c r="B32" s="401"/>
      <c r="C32" s="401"/>
      <c r="D32" s="401"/>
      <c r="E32" s="401"/>
      <c r="F32" s="402"/>
      <c r="G32" s="564" t="s">
        <v>620</v>
      </c>
      <c r="H32" s="565"/>
      <c r="I32" s="565"/>
      <c r="J32" s="565"/>
      <c r="K32" s="565"/>
      <c r="L32" s="565"/>
      <c r="M32" s="565"/>
      <c r="N32" s="565"/>
      <c r="O32" s="566"/>
      <c r="P32" s="105" t="s">
        <v>576</v>
      </c>
      <c r="Q32" s="105"/>
      <c r="R32" s="105"/>
      <c r="S32" s="105"/>
      <c r="T32" s="105"/>
      <c r="U32" s="105"/>
      <c r="V32" s="105"/>
      <c r="W32" s="105"/>
      <c r="X32" s="106"/>
      <c r="Y32" s="471" t="s">
        <v>12</v>
      </c>
      <c r="Z32" s="531"/>
      <c r="AA32" s="532"/>
      <c r="AB32" s="461" t="s">
        <v>497</v>
      </c>
      <c r="AC32" s="461"/>
      <c r="AD32" s="461"/>
      <c r="AE32" s="218">
        <v>94.7</v>
      </c>
      <c r="AF32" s="219"/>
      <c r="AG32" s="219"/>
      <c r="AH32" s="219"/>
      <c r="AI32" s="218">
        <v>96.5</v>
      </c>
      <c r="AJ32" s="219"/>
      <c r="AK32" s="219"/>
      <c r="AL32" s="219"/>
      <c r="AM32" s="218">
        <v>95.7</v>
      </c>
      <c r="AN32" s="219"/>
      <c r="AO32" s="219"/>
      <c r="AP32" s="219"/>
      <c r="AQ32" s="340" t="s">
        <v>615</v>
      </c>
      <c r="AR32" s="207"/>
      <c r="AS32" s="207"/>
      <c r="AT32" s="341"/>
      <c r="AU32" s="219" t="s">
        <v>659</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497</v>
      </c>
      <c r="AC33" s="523"/>
      <c r="AD33" s="523"/>
      <c r="AE33" s="218">
        <v>90</v>
      </c>
      <c r="AF33" s="219"/>
      <c r="AG33" s="219"/>
      <c r="AH33" s="219"/>
      <c r="AI33" s="218">
        <v>90</v>
      </c>
      <c r="AJ33" s="219"/>
      <c r="AK33" s="219"/>
      <c r="AL33" s="219"/>
      <c r="AM33" s="218">
        <v>90</v>
      </c>
      <c r="AN33" s="219"/>
      <c r="AO33" s="219"/>
      <c r="AP33" s="219"/>
      <c r="AQ33" s="340" t="s">
        <v>615</v>
      </c>
      <c r="AR33" s="207"/>
      <c r="AS33" s="207"/>
      <c r="AT33" s="341"/>
      <c r="AU33" s="219">
        <v>90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105</v>
      </c>
      <c r="AF34" s="219"/>
      <c r="AG34" s="219"/>
      <c r="AH34" s="219"/>
      <c r="AI34" s="218">
        <v>107</v>
      </c>
      <c r="AJ34" s="219"/>
      <c r="AK34" s="219"/>
      <c r="AL34" s="219"/>
      <c r="AM34" s="218">
        <v>106</v>
      </c>
      <c r="AN34" s="219"/>
      <c r="AO34" s="219"/>
      <c r="AP34" s="219"/>
      <c r="AQ34" s="340" t="s">
        <v>622</v>
      </c>
      <c r="AR34" s="207"/>
      <c r="AS34" s="207"/>
      <c r="AT34" s="341"/>
      <c r="AU34" s="219" t="s">
        <v>660</v>
      </c>
      <c r="AV34" s="219"/>
      <c r="AW34" s="219"/>
      <c r="AX34" s="221"/>
    </row>
    <row r="35" spans="1:50" ht="23.25" customHeight="1" x14ac:dyDescent="0.15">
      <c r="A35" s="226" t="s">
        <v>506</v>
      </c>
      <c r="B35" s="227"/>
      <c r="C35" s="227"/>
      <c r="D35" s="227"/>
      <c r="E35" s="227"/>
      <c r="F35" s="228"/>
      <c r="G35" s="232" t="s">
        <v>577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hidden="1" customHeight="1" x14ac:dyDescent="0.15">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621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578</v>
      </c>
      <c r="AC101" s="461"/>
      <c r="AD101" s="461"/>
      <c r="AE101" s="218">
        <v>13817</v>
      </c>
      <c r="AF101" s="219"/>
      <c r="AG101" s="219"/>
      <c r="AH101" s="220"/>
      <c r="AI101" s="218">
        <v>12577</v>
      </c>
      <c r="AJ101" s="219"/>
      <c r="AK101" s="219"/>
      <c r="AL101" s="220"/>
      <c r="AM101" s="218">
        <v>12807</v>
      </c>
      <c r="AN101" s="219"/>
      <c r="AO101" s="219"/>
      <c r="AP101" s="220"/>
      <c r="AQ101" s="218" t="s">
        <v>637</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578</v>
      </c>
      <c r="AC102" s="461"/>
      <c r="AD102" s="461"/>
      <c r="AE102" s="418">
        <v>11100</v>
      </c>
      <c r="AF102" s="418"/>
      <c r="AG102" s="418"/>
      <c r="AH102" s="418"/>
      <c r="AI102" s="418">
        <v>11100</v>
      </c>
      <c r="AJ102" s="418"/>
      <c r="AK102" s="418"/>
      <c r="AL102" s="418"/>
      <c r="AM102" s="418">
        <v>11100</v>
      </c>
      <c r="AN102" s="418"/>
      <c r="AO102" s="418"/>
      <c r="AP102" s="418"/>
      <c r="AQ102" s="273">
        <v>11100</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579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580</v>
      </c>
      <c r="AC116" s="463"/>
      <c r="AD116" s="464"/>
      <c r="AE116" s="418">
        <v>33467</v>
      </c>
      <c r="AF116" s="418"/>
      <c r="AG116" s="418"/>
      <c r="AH116" s="418"/>
      <c r="AI116" s="418">
        <v>35670</v>
      </c>
      <c r="AJ116" s="418"/>
      <c r="AK116" s="418"/>
      <c r="AL116" s="418"/>
      <c r="AM116" s="418">
        <v>35020</v>
      </c>
      <c r="AN116" s="418"/>
      <c r="AO116" s="418"/>
      <c r="AP116" s="418"/>
      <c r="AQ116" s="218">
        <v>40405</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581</v>
      </c>
      <c r="AC117" s="473"/>
      <c r="AD117" s="474"/>
      <c r="AE117" s="551" t="s">
        <v>638</v>
      </c>
      <c r="AF117" s="551"/>
      <c r="AG117" s="551"/>
      <c r="AH117" s="551"/>
      <c r="AI117" s="551" t="s">
        <v>639</v>
      </c>
      <c r="AJ117" s="551"/>
      <c r="AK117" s="551"/>
      <c r="AL117" s="551"/>
      <c r="AM117" s="551" t="s">
        <v>640</v>
      </c>
      <c r="AN117" s="551"/>
      <c r="AO117" s="551"/>
      <c r="AP117" s="551"/>
      <c r="AQ117" s="551" t="s">
        <v>658</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586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615</v>
      </c>
      <c r="AR133" s="199"/>
      <c r="AS133" s="133" t="s">
        <v>355</v>
      </c>
      <c r="AT133" s="134"/>
      <c r="AU133" s="200" t="s">
        <v>615</v>
      </c>
      <c r="AV133" s="200"/>
      <c r="AW133" s="133" t="s">
        <v>300</v>
      </c>
      <c r="AX133" s="195"/>
    </row>
    <row r="134" spans="1:50" ht="39.75" customHeight="1" x14ac:dyDescent="0.15">
      <c r="A134" s="189"/>
      <c r="B134" s="186"/>
      <c r="C134" s="180"/>
      <c r="D134" s="186"/>
      <c r="E134" s="180"/>
      <c r="F134" s="181"/>
      <c r="G134" s="104" t="s">
        <v>641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567</v>
      </c>
      <c r="AC134" s="205"/>
      <c r="AD134" s="205"/>
      <c r="AE134" s="206" t="s">
        <v>625</v>
      </c>
      <c r="AF134" s="207"/>
      <c r="AG134" s="207"/>
      <c r="AH134" s="207"/>
      <c r="AI134" s="206" t="s">
        <v>615</v>
      </c>
      <c r="AJ134" s="207"/>
      <c r="AK134" s="207"/>
      <c r="AL134" s="207"/>
      <c r="AM134" s="206" t="s">
        <v>626</v>
      </c>
      <c r="AN134" s="207"/>
      <c r="AO134" s="207"/>
      <c r="AP134" s="207"/>
      <c r="AQ134" s="206" t="s">
        <v>626</v>
      </c>
      <c r="AR134" s="207"/>
      <c r="AS134" s="207"/>
      <c r="AT134" s="207"/>
      <c r="AU134" s="206" t="s">
        <v>615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567</v>
      </c>
      <c r="AC135" s="213"/>
      <c r="AD135" s="213"/>
      <c r="AE135" s="206" t="s">
        <v>615</v>
      </c>
      <c r="AF135" s="207"/>
      <c r="AG135" s="207"/>
      <c r="AH135" s="207"/>
      <c r="AI135" s="206" t="s">
        <v>615</v>
      </c>
      <c r="AJ135" s="207"/>
      <c r="AK135" s="207"/>
      <c r="AL135" s="207"/>
      <c r="AM135" s="206" t="s">
        <v>618</v>
      </c>
      <c r="AN135" s="207"/>
      <c r="AO135" s="207"/>
      <c r="AP135" s="207"/>
      <c r="AQ135" s="206" t="s">
        <v>615</v>
      </c>
      <c r="AR135" s="207"/>
      <c r="AS135" s="207"/>
      <c r="AT135" s="207"/>
      <c r="AU135" s="206" t="s">
        <v>626</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624</v>
      </c>
      <c r="H154" s="105"/>
      <c r="I154" s="105"/>
      <c r="J154" s="105"/>
      <c r="K154" s="105"/>
      <c r="L154" s="105"/>
      <c r="M154" s="105"/>
      <c r="N154" s="105"/>
      <c r="O154" s="105"/>
      <c r="P154" s="106"/>
      <c r="Q154" s="125" t="s">
        <v>624</v>
      </c>
      <c r="R154" s="105"/>
      <c r="S154" s="105"/>
      <c r="T154" s="105"/>
      <c r="U154" s="105"/>
      <c r="V154" s="105"/>
      <c r="W154" s="105"/>
      <c r="X154" s="105"/>
      <c r="Y154" s="105"/>
      <c r="Z154" s="105"/>
      <c r="AA154" s="293"/>
      <c r="AB154" s="141" t="s">
        <v>623</v>
      </c>
      <c r="AC154" s="142"/>
      <c r="AD154" s="142"/>
      <c r="AE154" s="147" t="s">
        <v>627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615</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649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2"/>
      <c r="E430" s="174" t="s">
        <v>546</v>
      </c>
      <c r="F430" s="899"/>
      <c r="G430" s="900" t="s">
        <v>374</v>
      </c>
      <c r="H430" s="123"/>
      <c r="I430" s="123"/>
      <c r="J430" s="901" t="s">
        <v>614</v>
      </c>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615</v>
      </c>
      <c r="AF432" s="200"/>
      <c r="AG432" s="133" t="s">
        <v>355</v>
      </c>
      <c r="AH432" s="134"/>
      <c r="AI432" s="156"/>
      <c r="AJ432" s="156"/>
      <c r="AK432" s="156"/>
      <c r="AL432" s="154"/>
      <c r="AM432" s="156"/>
      <c r="AN432" s="156"/>
      <c r="AO432" s="156"/>
      <c r="AP432" s="154"/>
      <c r="AQ432" s="590" t="s">
        <v>629</v>
      </c>
      <c r="AR432" s="200"/>
      <c r="AS432" s="133" t="s">
        <v>355</v>
      </c>
      <c r="AT432" s="134"/>
      <c r="AU432" s="200" t="s">
        <v>631</v>
      </c>
      <c r="AV432" s="200"/>
      <c r="AW432" s="133" t="s">
        <v>300</v>
      </c>
      <c r="AX432" s="195"/>
    </row>
    <row r="433" spans="1:50" ht="23.25" customHeight="1" x14ac:dyDescent="0.15">
      <c r="A433" s="189"/>
      <c r="B433" s="186"/>
      <c r="C433" s="180"/>
      <c r="D433" s="186"/>
      <c r="E433" s="342"/>
      <c r="F433" s="343"/>
      <c r="G433" s="104" t="s">
        <v>615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615</v>
      </c>
      <c r="AC433" s="213"/>
      <c r="AD433" s="213"/>
      <c r="AE433" s="340" t="s">
        <v>615</v>
      </c>
      <c r="AF433" s="207"/>
      <c r="AG433" s="207"/>
      <c r="AH433" s="207"/>
      <c r="AI433" s="340" t="s">
        <v>615</v>
      </c>
      <c r="AJ433" s="207"/>
      <c r="AK433" s="207"/>
      <c r="AL433" s="207"/>
      <c r="AM433" s="340" t="s">
        <v>615</v>
      </c>
      <c r="AN433" s="207"/>
      <c r="AO433" s="207"/>
      <c r="AP433" s="341"/>
      <c r="AQ433" s="340" t="s">
        <v>626</v>
      </c>
      <c r="AR433" s="207"/>
      <c r="AS433" s="207"/>
      <c r="AT433" s="341"/>
      <c r="AU433" s="207" t="s">
        <v>626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784" t="s">
        <v>618</v>
      </c>
      <c r="AC434" s="205"/>
      <c r="AD434" s="205"/>
      <c r="AE434" s="340" t="s">
        <v>615</v>
      </c>
      <c r="AF434" s="207"/>
      <c r="AG434" s="207"/>
      <c r="AH434" s="341"/>
      <c r="AI434" s="340" t="s">
        <v>615</v>
      </c>
      <c r="AJ434" s="207"/>
      <c r="AK434" s="207"/>
      <c r="AL434" s="207"/>
      <c r="AM434" s="340" t="s">
        <v>615</v>
      </c>
      <c r="AN434" s="207"/>
      <c r="AO434" s="207"/>
      <c r="AP434" s="341"/>
      <c r="AQ434" s="340" t="s">
        <v>615</v>
      </c>
      <c r="AR434" s="207"/>
      <c r="AS434" s="207"/>
      <c r="AT434" s="341"/>
      <c r="AU434" s="207" t="s">
        <v>628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615</v>
      </c>
      <c r="AF435" s="207"/>
      <c r="AG435" s="207"/>
      <c r="AH435" s="341"/>
      <c r="AI435" s="340" t="s">
        <v>629</v>
      </c>
      <c r="AJ435" s="207"/>
      <c r="AK435" s="207"/>
      <c r="AL435" s="207"/>
      <c r="AM435" s="340" t="s">
        <v>628</v>
      </c>
      <c r="AN435" s="207"/>
      <c r="AO435" s="207"/>
      <c r="AP435" s="341"/>
      <c r="AQ435" s="340" t="s">
        <v>615</v>
      </c>
      <c r="AR435" s="207"/>
      <c r="AS435" s="207"/>
      <c r="AT435" s="341"/>
      <c r="AU435" s="207" t="s">
        <v>615</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615</v>
      </c>
      <c r="AF457" s="200"/>
      <c r="AG457" s="133" t="s">
        <v>355</v>
      </c>
      <c r="AH457" s="134"/>
      <c r="AI457" s="156"/>
      <c r="AJ457" s="156"/>
      <c r="AK457" s="156"/>
      <c r="AL457" s="154"/>
      <c r="AM457" s="156"/>
      <c r="AN457" s="156"/>
      <c r="AO457" s="156"/>
      <c r="AP457" s="154"/>
      <c r="AQ457" s="590" t="s">
        <v>642</v>
      </c>
      <c r="AR457" s="200"/>
      <c r="AS457" s="133" t="s">
        <v>355</v>
      </c>
      <c r="AT457" s="134"/>
      <c r="AU457" s="200" t="s">
        <v>642</v>
      </c>
      <c r="AV457" s="200"/>
      <c r="AW457" s="133" t="s">
        <v>300</v>
      </c>
      <c r="AX457" s="195"/>
    </row>
    <row r="458" spans="1:50" ht="23.25" customHeight="1" x14ac:dyDescent="0.15">
      <c r="A458" s="189"/>
      <c r="B458" s="186"/>
      <c r="C458" s="180"/>
      <c r="D458" s="186"/>
      <c r="E458" s="342"/>
      <c r="F458" s="343"/>
      <c r="G458" s="104" t="s">
        <v>629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615</v>
      </c>
      <c r="AC458" s="213"/>
      <c r="AD458" s="213"/>
      <c r="AE458" s="340" t="s">
        <v>615</v>
      </c>
      <c r="AF458" s="207"/>
      <c r="AG458" s="207"/>
      <c r="AH458" s="207"/>
      <c r="AI458" s="340" t="s">
        <v>615</v>
      </c>
      <c r="AJ458" s="207"/>
      <c r="AK458" s="207"/>
      <c r="AL458" s="207"/>
      <c r="AM458" s="340" t="s">
        <v>615</v>
      </c>
      <c r="AN458" s="207"/>
      <c r="AO458" s="207"/>
      <c r="AP458" s="341"/>
      <c r="AQ458" s="340" t="s">
        <v>615</v>
      </c>
      <c r="AR458" s="207"/>
      <c r="AS458" s="207"/>
      <c r="AT458" s="341"/>
      <c r="AU458" s="207" t="s">
        <v>615</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615</v>
      </c>
      <c r="AC459" s="205"/>
      <c r="AD459" s="205"/>
      <c r="AE459" s="340" t="s">
        <v>615</v>
      </c>
      <c r="AF459" s="207"/>
      <c r="AG459" s="207"/>
      <c r="AH459" s="341"/>
      <c r="AI459" s="340" t="s">
        <v>618</v>
      </c>
      <c r="AJ459" s="207"/>
      <c r="AK459" s="207"/>
      <c r="AL459" s="207"/>
      <c r="AM459" s="340" t="s">
        <v>615</v>
      </c>
      <c r="AN459" s="207"/>
      <c r="AO459" s="207"/>
      <c r="AP459" s="341"/>
      <c r="AQ459" s="340" t="s">
        <v>628</v>
      </c>
      <c r="AR459" s="207"/>
      <c r="AS459" s="207"/>
      <c r="AT459" s="341"/>
      <c r="AU459" s="207" t="s">
        <v>615</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630</v>
      </c>
      <c r="AF460" s="207"/>
      <c r="AG460" s="207"/>
      <c r="AH460" s="341"/>
      <c r="AI460" s="340" t="s">
        <v>615</v>
      </c>
      <c r="AJ460" s="207"/>
      <c r="AK460" s="207"/>
      <c r="AL460" s="207"/>
      <c r="AM460" s="340" t="s">
        <v>629</v>
      </c>
      <c r="AN460" s="207"/>
      <c r="AO460" s="207"/>
      <c r="AP460" s="341"/>
      <c r="AQ460" s="340" t="s">
        <v>615</v>
      </c>
      <c r="AR460" s="207"/>
      <c r="AS460" s="207"/>
      <c r="AT460" s="341"/>
      <c r="AU460" s="207" t="s">
        <v>618</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623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120" customHeight="1" x14ac:dyDescent="0.15">
      <c r="A702" s="871" t="s">
        <v>259</v>
      </c>
      <c r="B702" s="872"/>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574</v>
      </c>
      <c r="AE702" s="346"/>
      <c r="AF702" s="346"/>
      <c r="AG702" s="385" t="s">
        <v>591</v>
      </c>
      <c r="AH702" s="386"/>
      <c r="AI702" s="386"/>
      <c r="AJ702" s="386"/>
      <c r="AK702" s="386"/>
      <c r="AL702" s="386"/>
      <c r="AM702" s="386"/>
      <c r="AN702" s="386"/>
      <c r="AO702" s="386"/>
      <c r="AP702" s="386"/>
      <c r="AQ702" s="386"/>
      <c r="AR702" s="386"/>
      <c r="AS702" s="386"/>
      <c r="AT702" s="386"/>
      <c r="AU702" s="386"/>
      <c r="AV702" s="386"/>
      <c r="AW702" s="386"/>
      <c r="AX702" s="387"/>
    </row>
    <row r="703" spans="1:50" ht="101.2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574</v>
      </c>
      <c r="AE703" s="329"/>
      <c r="AF703" s="329"/>
      <c r="AG703" s="101" t="s">
        <v>592</v>
      </c>
      <c r="AH703" s="102"/>
      <c r="AI703" s="102"/>
      <c r="AJ703" s="102"/>
      <c r="AK703" s="102"/>
      <c r="AL703" s="102"/>
      <c r="AM703" s="102"/>
      <c r="AN703" s="102"/>
      <c r="AO703" s="102"/>
      <c r="AP703" s="102"/>
      <c r="AQ703" s="102"/>
      <c r="AR703" s="102"/>
      <c r="AS703" s="102"/>
      <c r="AT703" s="102"/>
      <c r="AU703" s="102"/>
      <c r="AV703" s="102"/>
      <c r="AW703" s="102"/>
      <c r="AX703" s="103"/>
    </row>
    <row r="704" spans="1:50" ht="133.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2" t="s">
        <v>574</v>
      </c>
      <c r="AE704" s="783"/>
      <c r="AF704" s="783"/>
      <c r="AG704" s="167" t="s">
        <v>593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4" t="s">
        <v>574</v>
      </c>
      <c r="AE705" s="715"/>
      <c r="AF705" s="715"/>
      <c r="AG705" s="125" t="s">
        <v>632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5"/>
      <c r="D706" s="796"/>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588</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62.25" customHeight="1" x14ac:dyDescent="0.15">
      <c r="A707" s="642"/>
      <c r="B707" s="643"/>
      <c r="C707" s="797"/>
      <c r="D707" s="798"/>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6" t="s">
        <v>589</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76.5"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574</v>
      </c>
      <c r="AE708" s="605"/>
      <c r="AF708" s="605"/>
      <c r="AG708" s="742" t="s">
        <v>633</v>
      </c>
      <c r="AH708" s="743"/>
      <c r="AI708" s="743"/>
      <c r="AJ708" s="743"/>
      <c r="AK708" s="743"/>
      <c r="AL708" s="743"/>
      <c r="AM708" s="743"/>
      <c r="AN708" s="743"/>
      <c r="AO708" s="743"/>
      <c r="AP708" s="743"/>
      <c r="AQ708" s="743"/>
      <c r="AR708" s="743"/>
      <c r="AS708" s="743"/>
      <c r="AT708" s="743"/>
      <c r="AU708" s="743"/>
      <c r="AV708" s="743"/>
      <c r="AW708" s="743"/>
      <c r="AX708" s="744"/>
    </row>
    <row r="709" spans="1:50" ht="46.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643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590</v>
      </c>
      <c r="AE710" s="329"/>
      <c r="AF710" s="329"/>
      <c r="AG710" s="101" t="s">
        <v>567</v>
      </c>
      <c r="AH710" s="102"/>
      <c r="AI710" s="102"/>
      <c r="AJ710" s="102"/>
      <c r="AK710" s="102"/>
      <c r="AL710" s="102"/>
      <c r="AM710" s="102"/>
      <c r="AN710" s="102"/>
      <c r="AO710" s="102"/>
      <c r="AP710" s="102"/>
      <c r="AQ710" s="102"/>
      <c r="AR710" s="102"/>
      <c r="AS710" s="102"/>
      <c r="AT710" s="102"/>
      <c r="AU710" s="102"/>
      <c r="AV710" s="102"/>
      <c r="AW710" s="102"/>
      <c r="AX710" s="103"/>
    </row>
    <row r="711" spans="1:50" ht="39.7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634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590</v>
      </c>
      <c r="AE712" s="783"/>
      <c r="AF712" s="783"/>
      <c r="AG712" s="811" t="s">
        <v>567</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590</v>
      </c>
      <c r="AE713" s="329"/>
      <c r="AF713" s="663"/>
      <c r="AG713" s="101" t="s">
        <v>644</v>
      </c>
      <c r="AH713" s="102"/>
      <c r="AI713" s="102"/>
      <c r="AJ713" s="102"/>
      <c r="AK713" s="102"/>
      <c r="AL713" s="102"/>
      <c r="AM713" s="102"/>
      <c r="AN713" s="102"/>
      <c r="AO713" s="102"/>
      <c r="AP713" s="102"/>
      <c r="AQ713" s="102"/>
      <c r="AR713" s="102"/>
      <c r="AS713" s="102"/>
      <c r="AT713" s="102"/>
      <c r="AU713" s="102"/>
      <c r="AV713" s="102"/>
      <c r="AW713" s="102"/>
      <c r="AX713" s="103"/>
    </row>
    <row r="714" spans="1:50" ht="54"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574</v>
      </c>
      <c r="AE714" s="809"/>
      <c r="AF714" s="810"/>
      <c r="AG714" s="736" t="s">
        <v>594</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574</v>
      </c>
      <c r="AE715" s="605"/>
      <c r="AF715" s="656"/>
      <c r="AG715" s="742" t="s">
        <v>611</v>
      </c>
      <c r="AH715" s="743"/>
      <c r="AI715" s="743"/>
      <c r="AJ715" s="743"/>
      <c r="AK715" s="743"/>
      <c r="AL715" s="743"/>
      <c r="AM715" s="743"/>
      <c r="AN715" s="743"/>
      <c r="AO715" s="743"/>
      <c r="AP715" s="743"/>
      <c r="AQ715" s="743"/>
      <c r="AR715" s="743"/>
      <c r="AS715" s="743"/>
      <c r="AT715" s="743"/>
      <c r="AU715" s="743"/>
      <c r="AV715" s="743"/>
      <c r="AW715" s="743"/>
      <c r="AX715" s="744"/>
    </row>
    <row r="716" spans="1:50" ht="60"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574</v>
      </c>
      <c r="AE716" s="627"/>
      <c r="AF716" s="627"/>
      <c r="AG716" s="101" t="s">
        <v>645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612</v>
      </c>
      <c r="AH717" s="102"/>
      <c r="AI717" s="102"/>
      <c r="AJ717" s="102"/>
      <c r="AK717" s="102"/>
      <c r="AL717" s="102"/>
      <c r="AM717" s="102"/>
      <c r="AN717" s="102"/>
      <c r="AO717" s="102"/>
      <c r="AP717" s="102"/>
      <c r="AQ717" s="102"/>
      <c r="AR717" s="102"/>
      <c r="AS717" s="102"/>
      <c r="AT717" s="102"/>
      <c r="AU717" s="102"/>
      <c r="AV717" s="102"/>
      <c r="AW717" s="102"/>
      <c r="AX717" s="103"/>
    </row>
    <row r="718" spans="1:50" ht="46.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590</v>
      </c>
      <c r="AE718" s="329"/>
      <c r="AF718" s="329"/>
      <c r="AG718" s="127" t="s">
        <v>646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590</v>
      </c>
      <c r="AE719" s="605"/>
      <c r="AF719" s="605"/>
      <c r="AG719" s="125" t="s">
        <v>567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t="s">
        <v>613</v>
      </c>
      <c r="K721" s="291"/>
      <c r="L721" s="83" t="str">
        <f>IF(M721="","","-")</f>
        <v/>
      </c>
      <c r="M721" s="84"/>
      <c r="N721" s="304" t="s">
        <v>647</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3"/>
      <c r="C726" s="816" t="s">
        <v>53</v>
      </c>
      <c r="D726" s="838"/>
      <c r="E726" s="838"/>
      <c r="F726" s="839"/>
      <c r="G726" s="577" t="s">
        <v>648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8" t="s">
        <v>57</v>
      </c>
      <c r="D727" s="749"/>
      <c r="E727" s="749"/>
      <c r="F727" s="750"/>
      <c r="G727" s="575" t="s">
        <v>595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800"/>
      <c r="B731" s="801"/>
      <c r="C731" s="801"/>
      <c r="D731" s="801"/>
      <c r="E731" s="802"/>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550</v>
      </c>
      <c r="B737" s="210"/>
      <c r="C737" s="210"/>
      <c r="D737" s="211"/>
      <c r="E737" s="991" t="s">
        <v>596</v>
      </c>
      <c r="F737" s="991"/>
      <c r="G737" s="991"/>
      <c r="H737" s="991"/>
      <c r="I737" s="991"/>
      <c r="J737" s="991"/>
      <c r="K737" s="991"/>
      <c r="L737" s="991"/>
      <c r="M737" s="991"/>
      <c r="N737" s="365" t="s">
        <v>543</v>
      </c>
      <c r="O737" s="365"/>
      <c r="P737" s="365"/>
      <c r="Q737" s="365"/>
      <c r="R737" s="991" t="s">
        <v>597</v>
      </c>
      <c r="S737" s="991"/>
      <c r="T737" s="991"/>
      <c r="U737" s="991"/>
      <c r="V737" s="991"/>
      <c r="W737" s="991"/>
      <c r="X737" s="991"/>
      <c r="Y737" s="991"/>
      <c r="Z737" s="991"/>
      <c r="AA737" s="365" t="s">
        <v>542</v>
      </c>
      <c r="AB737" s="365"/>
      <c r="AC737" s="365"/>
      <c r="AD737" s="365"/>
      <c r="AE737" s="991" t="s">
        <v>598</v>
      </c>
      <c r="AF737" s="991"/>
      <c r="AG737" s="991"/>
      <c r="AH737" s="991"/>
      <c r="AI737" s="991"/>
      <c r="AJ737" s="991"/>
      <c r="AK737" s="991"/>
      <c r="AL737" s="991"/>
      <c r="AM737" s="991"/>
      <c r="AN737" s="365" t="s">
        <v>541</v>
      </c>
      <c r="AO737" s="365"/>
      <c r="AP737" s="365"/>
      <c r="AQ737" s="365"/>
      <c r="AR737" s="983" t="s">
        <v>599</v>
      </c>
      <c r="AS737" s="984"/>
      <c r="AT737" s="984"/>
      <c r="AU737" s="984"/>
      <c r="AV737" s="984"/>
      <c r="AW737" s="984"/>
      <c r="AX737" s="985"/>
      <c r="AY737" s="89"/>
      <c r="AZ737" s="89"/>
    </row>
    <row r="738" spans="1:52" ht="24.75" customHeight="1" x14ac:dyDescent="0.15">
      <c r="A738" s="992" t="s">
        <v>540</v>
      </c>
      <c r="B738" s="210"/>
      <c r="C738" s="210"/>
      <c r="D738" s="211"/>
      <c r="E738" s="991" t="s">
        <v>600</v>
      </c>
      <c r="F738" s="991"/>
      <c r="G738" s="991"/>
      <c r="H738" s="991"/>
      <c r="I738" s="991"/>
      <c r="J738" s="991"/>
      <c r="K738" s="991"/>
      <c r="L738" s="991"/>
      <c r="M738" s="991"/>
      <c r="N738" s="365" t="s">
        <v>539</v>
      </c>
      <c r="O738" s="365"/>
      <c r="P738" s="365"/>
      <c r="Q738" s="365"/>
      <c r="R738" s="991" t="s">
        <v>601</v>
      </c>
      <c r="S738" s="991"/>
      <c r="T738" s="991"/>
      <c r="U738" s="991"/>
      <c r="V738" s="991"/>
      <c r="W738" s="991"/>
      <c r="X738" s="991"/>
      <c r="Y738" s="991"/>
      <c r="Z738" s="991"/>
      <c r="AA738" s="365" t="s">
        <v>538</v>
      </c>
      <c r="AB738" s="365"/>
      <c r="AC738" s="365"/>
      <c r="AD738" s="365"/>
      <c r="AE738" s="991" t="s">
        <v>602</v>
      </c>
      <c r="AF738" s="991"/>
      <c r="AG738" s="991"/>
      <c r="AH738" s="991"/>
      <c r="AI738" s="991"/>
      <c r="AJ738" s="991"/>
      <c r="AK738" s="991"/>
      <c r="AL738" s="991"/>
      <c r="AM738" s="991"/>
      <c r="AN738" s="365" t="s">
        <v>534</v>
      </c>
      <c r="AO738" s="365"/>
      <c r="AP738" s="365"/>
      <c r="AQ738" s="365"/>
      <c r="AR738" s="983" t="s">
        <v>603</v>
      </c>
      <c r="AS738" s="984"/>
      <c r="AT738" s="984"/>
      <c r="AU738" s="984"/>
      <c r="AV738" s="984"/>
      <c r="AW738" s="984"/>
      <c r="AX738" s="985"/>
    </row>
    <row r="739" spans="1:52" ht="24.75" customHeight="1" thickBot="1" x14ac:dyDescent="0.2">
      <c r="A739" s="993" t="s">
        <v>530</v>
      </c>
      <c r="B739" s="994"/>
      <c r="C739" s="994"/>
      <c r="D739" s="995"/>
      <c r="E739" s="996" t="s">
        <v>570</v>
      </c>
      <c r="F739" s="986"/>
      <c r="G739" s="986"/>
      <c r="H739" s="93" t="str">
        <f>IF(E739="", "", "(")</f>
        <v>(</v>
      </c>
      <c r="I739" s="986"/>
      <c r="J739" s="986"/>
      <c r="K739" s="93" t="str">
        <f>IF(OR(I739="　", I739=""), "", "-")</f>
        <v/>
      </c>
      <c r="L739" s="987">
        <v>455</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651</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1"/>
      <c r="B780" s="632"/>
      <c r="C780" s="632"/>
      <c r="D780" s="632"/>
      <c r="E780" s="632"/>
      <c r="F780" s="633"/>
      <c r="G780" s="816"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9"/>
      <c r="AC780" s="816"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607</v>
      </c>
      <c r="H781" s="671"/>
      <c r="I781" s="671"/>
      <c r="J781" s="671"/>
      <c r="K781" s="672"/>
      <c r="L781" s="664" t="s">
        <v>604</v>
      </c>
      <c r="M781" s="665"/>
      <c r="N781" s="665"/>
      <c r="O781" s="665"/>
      <c r="P781" s="665"/>
      <c r="Q781" s="665"/>
      <c r="R781" s="665"/>
      <c r="S781" s="665"/>
      <c r="T781" s="665"/>
      <c r="U781" s="665"/>
      <c r="V781" s="665"/>
      <c r="W781" s="665"/>
      <c r="X781" s="666"/>
      <c r="Y781" s="388">
        <v>241</v>
      </c>
      <c r="Z781" s="389"/>
      <c r="AA781" s="389"/>
      <c r="AB781" s="806"/>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41.25" customHeight="1" x14ac:dyDescent="0.15">
      <c r="A782" s="631"/>
      <c r="B782" s="632"/>
      <c r="C782" s="632"/>
      <c r="D782" s="632"/>
      <c r="E782" s="632"/>
      <c r="F782" s="633"/>
      <c r="G782" s="606" t="s">
        <v>608</v>
      </c>
      <c r="H782" s="607"/>
      <c r="I782" s="607"/>
      <c r="J782" s="607"/>
      <c r="K782" s="608"/>
      <c r="L782" s="598" t="s">
        <v>605</v>
      </c>
      <c r="M782" s="599"/>
      <c r="N782" s="599"/>
      <c r="O782" s="599"/>
      <c r="P782" s="599"/>
      <c r="Q782" s="599"/>
      <c r="R782" s="599"/>
      <c r="S782" s="599"/>
      <c r="T782" s="599"/>
      <c r="U782" s="599"/>
      <c r="V782" s="599"/>
      <c r="W782" s="599"/>
      <c r="X782" s="600"/>
      <c r="Y782" s="601">
        <v>174</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609</v>
      </c>
      <c r="H783" s="607"/>
      <c r="I783" s="607"/>
      <c r="J783" s="607"/>
      <c r="K783" s="608"/>
      <c r="L783" s="598" t="s">
        <v>606</v>
      </c>
      <c r="M783" s="599"/>
      <c r="N783" s="599"/>
      <c r="O783" s="599"/>
      <c r="P783" s="599"/>
      <c r="Q783" s="599"/>
      <c r="R783" s="599"/>
      <c r="S783" s="599"/>
      <c r="T783" s="599"/>
      <c r="U783" s="599"/>
      <c r="V783" s="599"/>
      <c r="W783" s="599"/>
      <c r="X783" s="600"/>
      <c r="Y783" s="601">
        <v>33</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448</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hidden="1" customHeight="1" x14ac:dyDescent="0.15">
      <c r="A793" s="631"/>
      <c r="B793" s="632"/>
      <c r="C793" s="632"/>
      <c r="D793" s="632"/>
      <c r="E793" s="632"/>
      <c r="F793" s="633"/>
      <c r="G793" s="816"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9"/>
      <c r="AC793" s="816"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6"/>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hidden="1" customHeight="1" x14ac:dyDescent="0.15">
      <c r="A806" s="631"/>
      <c r="B806" s="632"/>
      <c r="C806" s="632"/>
      <c r="D806" s="632"/>
      <c r="E806" s="632"/>
      <c r="F806" s="633"/>
      <c r="G806" s="816"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9"/>
      <c r="AC806" s="816"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6"/>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15">
      <c r="A819" s="631"/>
      <c r="B819" s="632"/>
      <c r="C819" s="632"/>
      <c r="D819" s="632"/>
      <c r="E819" s="632"/>
      <c r="F819" s="633"/>
      <c r="G819" s="816"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9"/>
      <c r="AC819" s="816"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6"/>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136.5" customHeight="1" x14ac:dyDescent="0.15">
      <c r="A837" s="376">
        <v>1</v>
      </c>
      <c r="B837" s="376">
        <v>1</v>
      </c>
      <c r="C837" s="347" t="s">
        <v>610</v>
      </c>
      <c r="D837" s="347"/>
      <c r="E837" s="347"/>
      <c r="F837" s="347"/>
      <c r="G837" s="347"/>
      <c r="H837" s="347"/>
      <c r="I837" s="347"/>
      <c r="J837" s="348">
        <v>1010005003450</v>
      </c>
      <c r="K837" s="349"/>
      <c r="L837" s="349"/>
      <c r="M837" s="349"/>
      <c r="N837" s="349"/>
      <c r="O837" s="349"/>
      <c r="P837" s="350" t="s">
        <v>583</v>
      </c>
      <c r="Q837" s="350"/>
      <c r="R837" s="350"/>
      <c r="S837" s="350"/>
      <c r="T837" s="350"/>
      <c r="U837" s="350"/>
      <c r="V837" s="350"/>
      <c r="W837" s="350"/>
      <c r="X837" s="350"/>
      <c r="Y837" s="351">
        <v>448</v>
      </c>
      <c r="Z837" s="352"/>
      <c r="AA837" s="352"/>
      <c r="AB837" s="353"/>
      <c r="AC837" s="363" t="s">
        <v>657</v>
      </c>
      <c r="AD837" s="371"/>
      <c r="AE837" s="371"/>
      <c r="AF837" s="371"/>
      <c r="AG837" s="371"/>
      <c r="AH837" s="372" t="s">
        <v>636</v>
      </c>
      <c r="AI837" s="373"/>
      <c r="AJ837" s="373"/>
      <c r="AK837" s="373"/>
      <c r="AL837" s="357" t="s">
        <v>636</v>
      </c>
      <c r="AM837" s="358"/>
      <c r="AN837" s="358"/>
      <c r="AO837" s="359"/>
      <c r="AP837" s="360" t="s">
        <v>650</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12"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120.75"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93" customHeight="1" x14ac:dyDescent="0.15">
      <c r="A1102" s="376">
        <v>1</v>
      </c>
      <c r="B1102" s="376">
        <v>1</v>
      </c>
      <c r="C1102" s="374"/>
      <c r="D1102" s="374"/>
      <c r="E1102" s="147" t="s">
        <v>652</v>
      </c>
      <c r="F1102" s="375"/>
      <c r="G1102" s="375"/>
      <c r="H1102" s="375"/>
      <c r="I1102" s="375"/>
      <c r="J1102" s="348" t="s">
        <v>653</v>
      </c>
      <c r="K1102" s="349"/>
      <c r="L1102" s="349"/>
      <c r="M1102" s="349"/>
      <c r="N1102" s="349"/>
      <c r="O1102" s="349"/>
      <c r="P1102" s="362" t="s">
        <v>652</v>
      </c>
      <c r="Q1102" s="350"/>
      <c r="R1102" s="350"/>
      <c r="S1102" s="350"/>
      <c r="T1102" s="350"/>
      <c r="U1102" s="350"/>
      <c r="V1102" s="350"/>
      <c r="W1102" s="350"/>
      <c r="X1102" s="350"/>
      <c r="Y1102" s="351" t="s">
        <v>654</v>
      </c>
      <c r="Z1102" s="352"/>
      <c r="AA1102" s="352"/>
      <c r="AB1102" s="353"/>
      <c r="AC1102" s="354"/>
      <c r="AD1102" s="354"/>
      <c r="AE1102" s="354"/>
      <c r="AF1102" s="354"/>
      <c r="AG1102" s="354"/>
      <c r="AH1102" s="355" t="s">
        <v>652</v>
      </c>
      <c r="AI1102" s="356"/>
      <c r="AJ1102" s="356"/>
      <c r="AK1102" s="356"/>
      <c r="AL1102" s="357" t="s">
        <v>655</v>
      </c>
      <c r="AM1102" s="358"/>
      <c r="AN1102" s="358"/>
      <c r="AO1102" s="359"/>
      <c r="AP1102" s="360" t="s">
        <v>656</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07" max="49" man="1"/>
    <brk id="739"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7" sqref="P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574</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t="s">
        <v>574</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30"/>
      <c r="AA2" s="831"/>
      <c r="AB2" s="1027" t="s">
        <v>11</v>
      </c>
      <c r="AC2" s="1028"/>
      <c r="AD2" s="1029"/>
      <c r="AE2" s="1033" t="s">
        <v>557</v>
      </c>
      <c r="AF2" s="1033"/>
      <c r="AG2" s="1033"/>
      <c r="AH2" s="1033"/>
      <c r="AI2" s="1033" t="s">
        <v>554</v>
      </c>
      <c r="AJ2" s="1033"/>
      <c r="AK2" s="1033"/>
      <c r="AL2" s="1033"/>
      <c r="AM2" s="1033" t="s">
        <v>528</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30"/>
      <c r="AA9" s="831"/>
      <c r="AB9" s="1027" t="s">
        <v>11</v>
      </c>
      <c r="AC9" s="1028"/>
      <c r="AD9" s="1029"/>
      <c r="AE9" s="1033" t="s">
        <v>558</v>
      </c>
      <c r="AF9" s="1033"/>
      <c r="AG9" s="1033"/>
      <c r="AH9" s="1033"/>
      <c r="AI9" s="1033" t="s">
        <v>554</v>
      </c>
      <c r="AJ9" s="1033"/>
      <c r="AK9" s="1033"/>
      <c r="AL9" s="1033"/>
      <c r="AM9" s="1033" t="s">
        <v>528</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30"/>
      <c r="AA16" s="831"/>
      <c r="AB16" s="1027" t="s">
        <v>11</v>
      </c>
      <c r="AC16" s="1028"/>
      <c r="AD16" s="1029"/>
      <c r="AE16" s="1033" t="s">
        <v>557</v>
      </c>
      <c r="AF16" s="1033"/>
      <c r="AG16" s="1033"/>
      <c r="AH16" s="1033"/>
      <c r="AI16" s="1033" t="s">
        <v>555</v>
      </c>
      <c r="AJ16" s="1033"/>
      <c r="AK16" s="1033"/>
      <c r="AL16" s="1033"/>
      <c r="AM16" s="1033" t="s">
        <v>528</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30"/>
      <c r="AA23" s="831"/>
      <c r="AB23" s="1027" t="s">
        <v>11</v>
      </c>
      <c r="AC23" s="1028"/>
      <c r="AD23" s="1029"/>
      <c r="AE23" s="1033" t="s">
        <v>559</v>
      </c>
      <c r="AF23" s="1033"/>
      <c r="AG23" s="1033"/>
      <c r="AH23" s="1033"/>
      <c r="AI23" s="1033" t="s">
        <v>554</v>
      </c>
      <c r="AJ23" s="1033"/>
      <c r="AK23" s="1033"/>
      <c r="AL23" s="1033"/>
      <c r="AM23" s="1033" t="s">
        <v>528</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30"/>
      <c r="AA30" s="831"/>
      <c r="AB30" s="1027" t="s">
        <v>11</v>
      </c>
      <c r="AC30" s="1028"/>
      <c r="AD30" s="1029"/>
      <c r="AE30" s="1033" t="s">
        <v>557</v>
      </c>
      <c r="AF30" s="1033"/>
      <c r="AG30" s="1033"/>
      <c r="AH30" s="1033"/>
      <c r="AI30" s="1033" t="s">
        <v>554</v>
      </c>
      <c r="AJ30" s="1033"/>
      <c r="AK30" s="1033"/>
      <c r="AL30" s="1033"/>
      <c r="AM30" s="1033" t="s">
        <v>552</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30"/>
      <c r="AA37" s="831"/>
      <c r="AB37" s="1027" t="s">
        <v>11</v>
      </c>
      <c r="AC37" s="1028"/>
      <c r="AD37" s="1029"/>
      <c r="AE37" s="1033" t="s">
        <v>559</v>
      </c>
      <c r="AF37" s="1033"/>
      <c r="AG37" s="1033"/>
      <c r="AH37" s="1033"/>
      <c r="AI37" s="1033" t="s">
        <v>556</v>
      </c>
      <c r="AJ37" s="1033"/>
      <c r="AK37" s="1033"/>
      <c r="AL37" s="1033"/>
      <c r="AM37" s="1033" t="s">
        <v>553</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30"/>
      <c r="AA44" s="831"/>
      <c r="AB44" s="1027" t="s">
        <v>11</v>
      </c>
      <c r="AC44" s="1028"/>
      <c r="AD44" s="1029"/>
      <c r="AE44" s="1033" t="s">
        <v>557</v>
      </c>
      <c r="AF44" s="1033"/>
      <c r="AG44" s="1033"/>
      <c r="AH44" s="1033"/>
      <c r="AI44" s="1033" t="s">
        <v>554</v>
      </c>
      <c r="AJ44" s="1033"/>
      <c r="AK44" s="1033"/>
      <c r="AL44" s="1033"/>
      <c r="AM44" s="1033" t="s">
        <v>528</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30"/>
      <c r="AA51" s="831"/>
      <c r="AB51" s="557" t="s">
        <v>11</v>
      </c>
      <c r="AC51" s="1028"/>
      <c r="AD51" s="1029"/>
      <c r="AE51" s="1033" t="s">
        <v>557</v>
      </c>
      <c r="AF51" s="1033"/>
      <c r="AG51" s="1033"/>
      <c r="AH51" s="1033"/>
      <c r="AI51" s="1033" t="s">
        <v>554</v>
      </c>
      <c r="AJ51" s="1033"/>
      <c r="AK51" s="1033"/>
      <c r="AL51" s="1033"/>
      <c r="AM51" s="1033" t="s">
        <v>528</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30"/>
      <c r="AA58" s="831"/>
      <c r="AB58" s="1027" t="s">
        <v>11</v>
      </c>
      <c r="AC58" s="1028"/>
      <c r="AD58" s="1029"/>
      <c r="AE58" s="1033" t="s">
        <v>557</v>
      </c>
      <c r="AF58" s="1033"/>
      <c r="AG58" s="1033"/>
      <c r="AH58" s="1033"/>
      <c r="AI58" s="1033" t="s">
        <v>554</v>
      </c>
      <c r="AJ58" s="1033"/>
      <c r="AK58" s="1033"/>
      <c r="AL58" s="1033"/>
      <c r="AM58" s="1033" t="s">
        <v>528</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30"/>
      <c r="AA65" s="831"/>
      <c r="AB65" s="1027" t="s">
        <v>11</v>
      </c>
      <c r="AC65" s="1028"/>
      <c r="AD65" s="1029"/>
      <c r="AE65" s="1033" t="s">
        <v>557</v>
      </c>
      <c r="AF65" s="1033"/>
      <c r="AG65" s="1033"/>
      <c r="AH65" s="1033"/>
      <c r="AI65" s="1033" t="s">
        <v>554</v>
      </c>
      <c r="AJ65" s="1033"/>
      <c r="AK65" s="1033"/>
      <c r="AL65" s="1033"/>
      <c r="AM65" s="1033" t="s">
        <v>528</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8"/>
      <c r="I3" s="668"/>
      <c r="J3" s="668"/>
      <c r="K3" s="668"/>
      <c r="L3" s="667" t="s">
        <v>18</v>
      </c>
      <c r="M3" s="668"/>
      <c r="N3" s="668"/>
      <c r="O3" s="668"/>
      <c r="P3" s="668"/>
      <c r="Q3" s="668"/>
      <c r="R3" s="668"/>
      <c r="S3" s="668"/>
      <c r="T3" s="668"/>
      <c r="U3" s="668"/>
      <c r="V3" s="668"/>
      <c r="W3" s="668"/>
      <c r="X3" s="669"/>
      <c r="Y3" s="653" t="s">
        <v>19</v>
      </c>
      <c r="Z3" s="654"/>
      <c r="AA3" s="654"/>
      <c r="AB3" s="799"/>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8"/>
      <c r="Z4" s="389"/>
      <c r="AA4" s="389"/>
      <c r="AB4" s="806"/>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46"/>
      <c r="B16" s="1047"/>
      <c r="C16" s="1047"/>
      <c r="D16" s="1047"/>
      <c r="E16" s="1047"/>
      <c r="F16" s="1048"/>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8"/>
      <c r="Z17" s="389"/>
      <c r="AA17" s="389"/>
      <c r="AB17" s="806"/>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46"/>
      <c r="B29" s="1047"/>
      <c r="C29" s="1047"/>
      <c r="D29" s="1047"/>
      <c r="E29" s="1047"/>
      <c r="F29" s="1048"/>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8"/>
      <c r="Z30" s="389"/>
      <c r="AA30" s="389"/>
      <c r="AB30" s="806"/>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46"/>
      <c r="B42" s="1047"/>
      <c r="C42" s="1047"/>
      <c r="D42" s="1047"/>
      <c r="E42" s="1047"/>
      <c r="F42" s="1048"/>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8"/>
      <c r="Z43" s="389"/>
      <c r="AA43" s="389"/>
      <c r="AB43" s="806"/>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46"/>
      <c r="B56" s="1047"/>
      <c r="C56" s="1047"/>
      <c r="D56" s="1047"/>
      <c r="E56" s="1047"/>
      <c r="F56" s="1048"/>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8"/>
      <c r="Z57" s="389"/>
      <c r="AA57" s="389"/>
      <c r="AB57" s="806"/>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46"/>
      <c r="B69" s="1047"/>
      <c r="C69" s="1047"/>
      <c r="D69" s="1047"/>
      <c r="E69" s="1047"/>
      <c r="F69" s="1048"/>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8"/>
      <c r="Z70" s="389"/>
      <c r="AA70" s="389"/>
      <c r="AB70" s="806"/>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46"/>
      <c r="B82" s="1047"/>
      <c r="C82" s="1047"/>
      <c r="D82" s="1047"/>
      <c r="E82" s="1047"/>
      <c r="F82" s="1048"/>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8"/>
      <c r="Z83" s="389"/>
      <c r="AA83" s="389"/>
      <c r="AB83" s="806"/>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46"/>
      <c r="B95" s="1047"/>
      <c r="C95" s="1047"/>
      <c r="D95" s="1047"/>
      <c r="E95" s="1047"/>
      <c r="F95" s="1048"/>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8"/>
      <c r="Z96" s="389"/>
      <c r="AA96" s="389"/>
      <c r="AB96" s="806"/>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46"/>
      <c r="B109" s="1047"/>
      <c r="C109" s="1047"/>
      <c r="D109" s="1047"/>
      <c r="E109" s="1047"/>
      <c r="F109" s="1048"/>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6"/>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46"/>
      <c r="B122" s="1047"/>
      <c r="C122" s="1047"/>
      <c r="D122" s="1047"/>
      <c r="E122" s="1047"/>
      <c r="F122" s="1048"/>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6"/>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46"/>
      <c r="B135" s="1047"/>
      <c r="C135" s="1047"/>
      <c r="D135" s="1047"/>
      <c r="E135" s="1047"/>
      <c r="F135" s="1048"/>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6"/>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46"/>
      <c r="B148" s="1047"/>
      <c r="C148" s="1047"/>
      <c r="D148" s="1047"/>
      <c r="E148" s="1047"/>
      <c r="F148" s="1048"/>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6"/>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46"/>
      <c r="B162" s="1047"/>
      <c r="C162" s="1047"/>
      <c r="D162" s="1047"/>
      <c r="E162" s="1047"/>
      <c r="F162" s="1048"/>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6"/>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46"/>
      <c r="B175" s="1047"/>
      <c r="C175" s="1047"/>
      <c r="D175" s="1047"/>
      <c r="E175" s="1047"/>
      <c r="F175" s="1048"/>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6"/>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46"/>
      <c r="B188" s="1047"/>
      <c r="C188" s="1047"/>
      <c r="D188" s="1047"/>
      <c r="E188" s="1047"/>
      <c r="F188" s="1048"/>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6"/>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46"/>
      <c r="B201" s="1047"/>
      <c r="C201" s="1047"/>
      <c r="D201" s="1047"/>
      <c r="E201" s="1047"/>
      <c r="F201" s="1048"/>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6"/>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46"/>
      <c r="B215" s="1047"/>
      <c r="C215" s="1047"/>
      <c r="D215" s="1047"/>
      <c r="E215" s="1047"/>
      <c r="F215" s="1048"/>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6"/>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46"/>
      <c r="B228" s="1047"/>
      <c r="C228" s="1047"/>
      <c r="D228" s="1047"/>
      <c r="E228" s="1047"/>
      <c r="F228" s="1048"/>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6"/>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46"/>
      <c r="B241" s="1047"/>
      <c r="C241" s="1047"/>
      <c r="D241" s="1047"/>
      <c r="E241" s="1047"/>
      <c r="F241" s="1048"/>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6"/>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46"/>
      <c r="B254" s="1047"/>
      <c r="C254" s="1047"/>
      <c r="D254" s="1047"/>
      <c r="E254" s="1047"/>
      <c r="F254" s="1048"/>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6"/>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2019-05-30T13:41:29Z</cp:lastPrinted>
  <dcterms:created xsi:type="dcterms:W3CDTF">2012-03-13T00:50:25Z</dcterms:created>
  <dcterms:modified xsi:type="dcterms:W3CDTF">2019-05-30T13:41:52Z</dcterms:modified>
</cp:coreProperties>
</file>