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34" i="3" l="1"/>
  <c r="AO34" i="3"/>
  <c r="AN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<sst xmlns="http://schemas.openxmlformats.org/spreadsheetml/2006/main" count="2900" uniqueCount="646">
  <si>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</si>
  <si>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</si>
  <si>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</si>
  <si>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</si>
  <si>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</si>
  <si>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</si>
  <si>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</si>
  <si>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</si>
  <si>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</si>
  <si>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</si>
  <si>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</si>
  <si>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</si>
  <si>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</si>
  <si>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</si>
  <si>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</si>
  <si>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</si>
  <si>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</si>
  <si>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</si>
  <si>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</si>
  <si>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</si>
  <si>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</si>
  <si>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</si>
  <si>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</si>
  <si>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</si>
  <si>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</si>
  <si>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</si>
  <si>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</si>
  <si>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</si>
  <si>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</si>
  <si>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</si>
  <si>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</si>
  <si>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</si>
  <si>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</si>
  <si>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</si>
  <si>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</si>
  <si>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</si>
  <si>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</si>
  <si>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</si>
  <si>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</si>
  <si>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</si>
  <si>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</si>
  <si>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</si>
  <si>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</si>
  <si>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</si>
  <si>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</si>
  <si>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</si>
  <si>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</si>
  <si>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</si>
  <si>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</si>
  <si>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</si>
  <si>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</si>
  <si>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</si>
  <si>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</si>
  <si>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</si>
  <si>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</si>
  <si>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</si>
  <si>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</si>
  <si>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</si>
  <si>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</si>
  <si>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</si>
  <si>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</si>
  <si>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</si>
  <si>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</si>
  <si>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</si>
  <si>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</si>
  <si>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</si>
  <si>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</si>
  <si>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</si>
  <si>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</si>
  <si>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</si>
  <si>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</si>
  <si>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</si>
  <si>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</si>
  <si>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</si>
  <si>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</si>
  <si>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</si>
  <si>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</si>
  <si>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</si>
  <si>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</si>
  <si>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</si>
  <si>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</si>
  <si>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</si>
  <si>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</si>
  <si>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</si>
  <si>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</si>
  <si>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</si>
  <si>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</si>
  <si>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</si>
  <si>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</si>
  <si>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</si>
  <si>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</si>
  <si>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</si>
  <si>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</si>
  <si>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</si>
  <si>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</si>
  <si>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</si>
  <si>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</si>
  <si>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</si>
  <si>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</si>
  <si>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</si>
  <si>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</si>
  <si>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</si>
  <si>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</si>
  <si>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</si>
  <si>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</si>
  <si>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</si>
  <si>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</si>
  <si>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</si>
  <si>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</si>
  <si>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</si>
  <si>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</si>
  <si>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</si>
  <si>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</si>
  <si>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</si>
  <si>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</si>
  <si>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</si>
  <si>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</si>
  <si>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</si>
  <si>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</si>
  <si>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</si>
  <si>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</si>
  <si>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</si>
  <si>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</si>
  <si>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</si>
  <si>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</si>
  <si>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</si>
  <si>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</si>
  <si>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</si>
  <si>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</si>
  <si>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</si>
  <si>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</si>
  <si>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</si>
  <si>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</si>
  <si>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</si>
  <si>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</si>
  <si>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</si>
  <si>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</si>
  <si>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</si>
  <si>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</si>
  <si>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</si>
  <si>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</si>
  <si>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</si>
  <si>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</si>
  <si>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</si>
  <si>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</si>
  <si>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</si>
  <si>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</si>
  <si>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</si>
  <si>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</si>
  <si>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</si>
  <si>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</si>
  <si>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</si>
  <si>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</si>
  <si>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</si>
  <si>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</si>
  <si>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</si>
  <si>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</si>
  <si>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</si>
  <si>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</si>
  <si>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</si>
  <si>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</si>
  <si>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</si>
  <si>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</si>
  <si>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</si>
  <si>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</si>
  <si>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</si>
  <si>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</si>
  <si>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</si>
  <si>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</si>
  <si>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</si>
  <si>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</si>
  <si>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</si>
  <si>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</si>
  <si>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</si>
  <si>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</si>
  <si>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</si>
  <si>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</si>
  <si>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</si>
  <si>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</si>
  <si>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</si>
  <si>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</si>
  <si>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</si>
  <si>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</si>
  <si>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</si>
  <si>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</si>
  <si>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</si>
  <si>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</si>
  <si>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</si>
  <si>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</si>
  <si>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</si>
  <si>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</si>
  <si>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</si>
  <si>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</si>
  <si>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</si>
  <si>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</si>
  <si>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</si>
  <si>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</si>
  <si>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</si>
  <si>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</si>
  <si>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</si>
  <si>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</si>
  <si>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</si>
  <si>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</si>
  <si>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</si>
  <si>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</si>
  <si>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</si>
  <si>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</si>
  <si>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</si>
  <si>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</si>
  <si>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</si>
  <si>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</si>
  <si>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</si>
  <si>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</si>
  <si>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</si>
  <si>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</si>
  <si>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</si>
  <si>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</si>
  <si>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</si>
  <si>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</si>
  <si>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</si>
  <si>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</si>
  <si>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</si>
  <si>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</si>
  <si>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</si>
  <si>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</si>
  <si>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</si>
  <si>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</si>
  <si>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</si>
  <si>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</si>
  <si>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</si>
  <si>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</si>
  <si>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</si>
  <si>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</si>
  <si>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</si>
  <si>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</si>
  <si>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</si>
  <si>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</si>
  <si>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</si>
  <si>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</si>
  <si>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</si>
  <si>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</si>
  <si>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</si>
  <si>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</si>
  <si>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</si>
  <si>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</si>
  <si>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</si>
  <si>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</si>
  <si>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</si>
  <si>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</si>
  <si>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</si>
  <si>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</si>
  <si>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</si>
  <si>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</si>
  <si>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</si>
  <si>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</si>
  <si>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</si>
  <si>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</si>
  <si>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</si>
  <si>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</si>
  <si>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</si>
  <si>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</si>
  <si>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</si>
  <si>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</si>
  <si>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</si>
  <si>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</si>
  <si>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</si>
  <si>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</si>
  <si>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</si>
  <si>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</si>
  <si>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</si>
  <si>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</si>
  <si>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</si>
  <si>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</si>
  <si>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</si>
  <si>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</si>
  <si>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</si>
  <si>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</si>
  <si>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</si>
  <si>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</si>
  <si>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</si>
  <si>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</si>
  <si>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</si>
  <si>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</si>
  <si>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</si>
  <si>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</si>
  <si>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</si>
  <si>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</si>
  <si>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</si>
  <si>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</si>
  <si>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</si>
  <si>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</si>
  <si>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</si>
  <si>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</si>
  <si>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</si>
  <si>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</si>
  <si>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</si>
  <si>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</si>
  <si>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</si>
  <si>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</si>
  <si>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</si>
  <si>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</si>
  <si>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</si>
  <si>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</si>
  <si>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</si>
  <si>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</si>
  <si>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</si>
  <si>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</si>
  <si>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</si>
  <si>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</si>
  <si>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</si>
  <si>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</si>
  <si>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</si>
  <si>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</si>
  <si>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</si>
  <si>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</si>
  <si>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</si>
  <si>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</si>
  <si>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</si>
  <si>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</si>
  <si>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</si>
  <si>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</si>
  <si>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</si>
  <si>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</si>
  <si>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</si>
  <si>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</si>
  <si>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</si>
  <si>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</si>
  <si>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</si>
  <si>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</si>
  <si>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</si>
  <si>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</si>
  <si>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</si>
  <si>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</si>
  <si>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</si>
  <si>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</si>
  <si>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</si>
  <si>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</si>
  <si>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</si>
  <si>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</si>
  <si>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</si>
  <si>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</si>
  <si>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</si>
  <si>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</si>
  <si>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</si>
  <si>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</si>
  <si>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</si>
  <si>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</si>
  <si>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</si>
  <si>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</si>
  <si>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</si>
  <si>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</si>
  <si>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</si>
  <si>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</si>
  <si>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</si>
  <si>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</si>
  <si>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</si>
  <si>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</si>
  <si>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</si>
  <si>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</si>
  <si>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</si>
  <si>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</si>
  <si>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</si>
  <si>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</si>
  <si>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</si>
  <si>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</si>
  <si>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</si>
  <si>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</si>
  <si>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</si>
  <si>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</si>
  <si>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</si>
  <si>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</si>
  <si>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</si>
  <si>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</si>
  <si>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</si>
  <si>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</si>
  <si>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</si>
  <si>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</si>
  <si>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</si>
  <si>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</si>
  <si>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</si>
  <si>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</si>
  <si>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</si>
  <si>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</si>
  <si>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</si>
  <si>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</si>
  <si>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</si>
  <si>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</si>
  <si>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</si>
  <si>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</si>
  <si>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</si>
  <si>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</si>
  <si>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</si>
  <si>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</si>
  <si>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</si>
  <si>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</si>
  <si>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</si>
  <si>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</si>
  <si>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</si>
  <si>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</si>
  <si>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</si>
  <si>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</si>
  <si>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</si>
  <si>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</si>
  <si>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</si>
  <si>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</si>
  <si>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</si>
  <si>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</si>
  <si>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</si>
  <si>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</si>
  <si>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</si>
  <si>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</si>
  <si>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</si>
  <si>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</si>
  <si>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</si>
  <si>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</si>
  <si>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</si>
  <si>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</si>
  <si>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</si>
  <si>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</si>
  <si>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</si>
  <si>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</si>
  <si>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</si>
  <si>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</si>
  <si>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</si>
  <si>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</si>
  <si>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</si>
  <si>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</si>
  <si>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</si>
  <si>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</si>
  <si>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</si>
  <si>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</si>
  <si>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</si>
  <si>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</si>
  <si>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</si>
  <si>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</si>
  <si>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</si>
  <si>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</si>
  <si>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</si>
  <si>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</si>
  <si>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</si>
  <si>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</si>
  <si>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</si>
  <si>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</si>
  <si>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</si>
  <si>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</si>
  <si>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</si>
  <si>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</si>
  <si>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</si>
  <si>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</si>
  <si>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</si>
  <si>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</si>
  <si>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</si>
  <si>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</si>
  <si>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</si>
  <si>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</si>
  <si>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</si>
  <si>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</si>
  <si>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</si>
  <si>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</si>
  <si>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</si>
  <si>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</si>
  <si>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</si>
  <si>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</si>
  <si>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</si>
  <si>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</si>
  <si>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</si>
  <si>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</si>
  <si>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</si>
  <si>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</si>
  <si>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</si>
  <si>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</si>
  <si>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</si>
  <si>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</si>
  <si>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</si>
  <si>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</si>
  <si>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</si>
  <si>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</si>
  <si>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</si>
  <si>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</si>
  <si>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</si>
  <si>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</si>
  <si>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</si>
  <si>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</si>
  <si>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</si>
  <si>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</si>
  <si>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</si>
  <si>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</si>
  <si>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</si>
  <si>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</si>
  <si>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</si>
  <si>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</si>
  <si>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</si>
  <si>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</si>
  <si>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</si>
  <si>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</si>
  <si>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</si>
  <si>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</si>
  <si>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</si>
  <si>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</si>
  <si>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</si>
  <si>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</si>
  <si>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</si>
  <si>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</si>
  <si>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</si>
  <si>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</si>
  <si>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</si>
  <si>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</si>
  <si>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</si>
  <si>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</si>
  <si>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</si>
  <si>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</si>
  <si>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</si>
  <si>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</si>
  <si>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</si>
  <si>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</si>
  <si>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</si>
  <si>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</si>
  <si>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</si>
  <si>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</si>
  <si>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</si>
  <si>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</si>
  <si>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</si>
  <si>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</si>
  <si>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</si>
  <si>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</si>
  <si>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</si>
  <si>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</si>
  <si>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</si>
  <si>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</si>
  <si>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</si>
  <si>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</si>
  <si>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</si>
  <si>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</si>
  <si>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</si>
  <si>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</si>
  <si>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</si>
  <si>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</si>
  <si>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</si>
  <si>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</si>
  <si>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</si>
  <si>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</si>
  <si>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</si>
  <si>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</si>
  <si>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</si>
  <si>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</si>
  <si>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</si>
  <si>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</si>
  <si>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</si>
  <si>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</si>
  <si>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</si>
  <si>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</si>
  <si>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</si>
  <si>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</si>
  <si>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</si>
  <si>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</si>
  <si>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</si>
  <si>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</si>
  <si>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</si>
  <si>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</si>
  <si>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</si>
  <si>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</si>
  <si>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</si>
  <si>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</si>
  <si>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</si>
  <si>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</si>
  <si>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</si>
  <si>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</si>
  <si>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</si>
  <si>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</si>
  <si>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特殊疾病アフターケア実施費</t>
  </si>
  <si>
    <t>労働基準局</t>
    <rPh sb="0" eb="2">
      <t>ロウドウ</t>
    </rPh>
    <rPh sb="2" eb="4">
      <t>キジュン</t>
    </rPh>
    <rPh sb="4" eb="5">
      <t>キョク</t>
    </rPh>
    <phoneticPr fontId="5"/>
  </si>
  <si>
    <t>補償課</t>
    <rPh sb="0" eb="2">
      <t>ホショウ</t>
    </rPh>
    <rPh sb="2" eb="3">
      <t>カ</t>
    </rPh>
    <phoneticPr fontId="5"/>
  </si>
  <si>
    <t>西村　斗利</t>
    <rPh sb="0" eb="2">
      <t>ニシムラ</t>
    </rPh>
    <rPh sb="3" eb="4">
      <t>ト</t>
    </rPh>
    <rPh sb="4" eb="5">
      <t>リ</t>
    </rPh>
    <phoneticPr fontId="5"/>
  </si>
  <si>
    <t>○</t>
  </si>
  <si>
    <t>労働者災害補償保険法第29条第１項第１号</t>
    <phoneticPr fontId="5"/>
  </si>
  <si>
    <t>社会復帰促進等事業としてのアフターケア実施要領</t>
    <phoneticPr fontId="5"/>
  </si>
  <si>
    <t>わが国が批准したILO第121号条約上の義務として、法律に定める保険給付の補完を目的として実施している。
傷病の治ゆ後に障害が残った被災労働者に対し、症状固定後、必要に応じて後遺障害に付随する疾病の予防その他の保健上の措置として診察や薬剤を支給することで当該労働者の労働能力を維持させることにより、円滑な社会復帰の促進を図る。</t>
    <rPh sb="53" eb="55">
      <t>ショウビョウ</t>
    </rPh>
    <rPh sb="58" eb="59">
      <t>ゴ</t>
    </rPh>
    <rPh sb="60" eb="62">
      <t>ショウガイ</t>
    </rPh>
    <rPh sb="63" eb="64">
      <t>ノコ</t>
    </rPh>
    <rPh sb="66" eb="68">
      <t>ヒサイ</t>
    </rPh>
    <rPh sb="68" eb="71">
      <t>ロウドウシャ</t>
    </rPh>
    <phoneticPr fontId="5"/>
  </si>
  <si>
    <t>症状固定後においても後遺症状に動揺をきたしたり、後遺障害に付随する疾病を発症させるおそれのあるせき髄損傷、精神障害等の20傷病を対象として、医療機関において診察、保健指導、薬剤の支給及び検査等の必要な措置を行うもの。
また、アフターケアのための通院に要する費用を支給するもの。</t>
  </si>
  <si>
    <t>-</t>
  </si>
  <si>
    <t>-</t>
    <phoneticPr fontId="5"/>
  </si>
  <si>
    <t>-</t>
    <phoneticPr fontId="5"/>
  </si>
  <si>
    <t>社会復帰促進等事業
委託費</t>
    <rPh sb="0" eb="2">
      <t>シャカイ</t>
    </rPh>
    <rPh sb="2" eb="4">
      <t>フッキ</t>
    </rPh>
    <rPh sb="4" eb="6">
      <t>ソクシン</t>
    </rPh>
    <rPh sb="6" eb="7">
      <t>トウ</t>
    </rPh>
    <rPh sb="7" eb="9">
      <t>ジギョウ</t>
    </rPh>
    <rPh sb="10" eb="13">
      <t>イタクヒ</t>
    </rPh>
    <phoneticPr fontId="5"/>
  </si>
  <si>
    <t>社会復帰促進等旅費</t>
    <rPh sb="0" eb="2">
      <t>シャカイ</t>
    </rPh>
    <rPh sb="2" eb="4">
      <t>フッキ</t>
    </rPh>
    <rPh sb="4" eb="6">
      <t>ソクシン</t>
    </rPh>
    <rPh sb="6" eb="7">
      <t>トウ</t>
    </rPh>
    <rPh sb="7" eb="9">
      <t>リョヒ</t>
    </rPh>
    <phoneticPr fontId="5"/>
  </si>
  <si>
    <t>庁費</t>
    <rPh sb="0" eb="2">
      <t>チョウヒ</t>
    </rPh>
    <phoneticPr fontId="5"/>
  </si>
  <si>
    <t>-</t>
    <phoneticPr fontId="5"/>
  </si>
  <si>
    <t>-</t>
    <phoneticPr fontId="5"/>
  </si>
  <si>
    <t>件</t>
    <rPh sb="0" eb="1">
      <t>ケン</t>
    </rPh>
    <phoneticPr fontId="5"/>
  </si>
  <si>
    <t>本経費は被災労働者の申請に基づき給付を行うものであり、単位当たりコストの算出はなじまない。</t>
  </si>
  <si>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</si>
  <si>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</si>
  <si>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</si>
  <si>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</si>
  <si>
    <t>アフターケア健康管理手帳の交付申請及び通院費の請求から決定までに要する期間が１か月以内であったものの割合</t>
    <rPh sb="6" eb="8">
      <t>ケンコウ</t>
    </rPh>
    <rPh sb="8" eb="10">
      <t>カンリ</t>
    </rPh>
    <rPh sb="10" eb="12">
      <t>テチョウ</t>
    </rPh>
    <rPh sb="13" eb="15">
      <t>コウフ</t>
    </rPh>
    <rPh sb="15" eb="17">
      <t>シンセイ</t>
    </rPh>
    <rPh sb="17" eb="18">
      <t>オヨ</t>
    </rPh>
    <rPh sb="19" eb="21">
      <t>ツウイン</t>
    </rPh>
    <rPh sb="21" eb="22">
      <t>ヒ</t>
    </rPh>
    <rPh sb="23" eb="25">
      <t>セイキュウ</t>
    </rPh>
    <rPh sb="27" eb="29">
      <t>ケッテイ</t>
    </rPh>
    <rPh sb="32" eb="33">
      <t>ヨウ</t>
    </rPh>
    <rPh sb="35" eb="37">
      <t>キカン</t>
    </rPh>
    <rPh sb="40" eb="41">
      <t>ゲツ</t>
    </rPh>
    <rPh sb="41" eb="43">
      <t>イナイ</t>
    </rPh>
    <rPh sb="50" eb="52">
      <t>ワリアイ</t>
    </rPh>
    <phoneticPr fontId="5"/>
  </si>
  <si>
    <t>-</t>
    <phoneticPr fontId="5"/>
  </si>
  <si>
    <t>-</t>
    <phoneticPr fontId="5"/>
  </si>
  <si>
    <t>‐</t>
  </si>
  <si>
    <t>無</t>
  </si>
  <si>
    <t>-</t>
    <phoneticPr fontId="5"/>
  </si>
  <si>
    <t>精査中</t>
    <rPh sb="0" eb="2">
      <t>セイサ</t>
    </rPh>
    <rPh sb="2" eb="3">
      <t>チュウ</t>
    </rPh>
    <phoneticPr fontId="5"/>
  </si>
  <si>
    <t>-</t>
    <phoneticPr fontId="5"/>
  </si>
  <si>
    <t>-</t>
    <phoneticPr fontId="5"/>
  </si>
  <si>
    <t>660-7</t>
  </si>
  <si>
    <t>432</t>
  </si>
  <si>
    <t>982</t>
  </si>
  <si>
    <t>444</t>
  </si>
  <si>
    <t>827</t>
  </si>
  <si>
    <t>442</t>
  </si>
  <si>
    <t>422</t>
  </si>
  <si>
    <t>448</t>
    <phoneticPr fontId="5"/>
  </si>
  <si>
    <t>特殊疾病
アフターケア
実施費</t>
  </si>
  <si>
    <t>アフターケアの実施（診察等）</t>
  </si>
  <si>
    <t>旅費</t>
    <rPh sb="0" eb="2">
      <t>リョヒ</t>
    </rPh>
    <phoneticPr fontId="5"/>
  </si>
  <si>
    <t>アフターケアの通院に係る旅費</t>
  </si>
  <si>
    <t>愛知労働局</t>
    <rPh sb="0" eb="2">
      <t>アイチ</t>
    </rPh>
    <rPh sb="2" eb="5">
      <t>ロウドウキョク</t>
    </rPh>
    <phoneticPr fontId="5"/>
  </si>
  <si>
    <t>静岡労働局</t>
    <rPh sb="0" eb="2">
      <t>シズオカ</t>
    </rPh>
    <rPh sb="2" eb="5">
      <t>ロウドウキョク</t>
    </rPh>
    <phoneticPr fontId="5"/>
  </si>
  <si>
    <t>アフターケア健康管理手帳の交付、請求に係る審査等の事業管理</t>
    <rPh sb="6" eb="8">
      <t>ケンコウ</t>
    </rPh>
    <rPh sb="8" eb="10">
      <t>カンリ</t>
    </rPh>
    <rPh sb="10" eb="12">
      <t>テチョウ</t>
    </rPh>
    <rPh sb="13" eb="15">
      <t>コウフ</t>
    </rPh>
    <rPh sb="16" eb="18">
      <t>セイキュウ</t>
    </rPh>
    <rPh sb="19" eb="20">
      <t>カカ</t>
    </rPh>
    <rPh sb="21" eb="23">
      <t>シンサ</t>
    </rPh>
    <rPh sb="23" eb="24">
      <t>トウ</t>
    </rPh>
    <rPh sb="25" eb="27">
      <t>ジギョウ</t>
    </rPh>
    <rPh sb="27" eb="29">
      <t>カンリ</t>
    </rPh>
    <phoneticPr fontId="5"/>
  </si>
  <si>
    <t>アフターケア健康管理手帳の交付、請求に係る審査等の事業管理</t>
  </si>
  <si>
    <t>診察、保健指導、薬剤の
支給及び検査等の実施</t>
  </si>
  <si>
    <t>-</t>
    <phoneticPr fontId="5"/>
  </si>
  <si>
    <t>被災労働者</t>
    <rPh sb="0" eb="2">
      <t>ヒサイ</t>
    </rPh>
    <rPh sb="2" eb="5">
      <t>ロウドウシャ</t>
    </rPh>
    <phoneticPr fontId="5"/>
  </si>
  <si>
    <t>C.被災労働者</t>
    <rPh sb="2" eb="4">
      <t>ヒサイ</t>
    </rPh>
    <rPh sb="4" eb="7">
      <t>ロウドウシャ</t>
    </rPh>
    <phoneticPr fontId="5"/>
  </si>
  <si>
    <t>アフターケアの通院に係る旅費の請求</t>
  </si>
  <si>
    <t>-</t>
    <phoneticPr fontId="5"/>
  </si>
  <si>
    <t>-</t>
    <phoneticPr fontId="5"/>
  </si>
  <si>
    <t>-</t>
    <phoneticPr fontId="5"/>
  </si>
  <si>
    <t>-</t>
    <phoneticPr fontId="5"/>
  </si>
  <si>
    <t>アフターケアの対象傷病は、その症状固定後においても、後遺障害に動揺をきたしたり、後遺障害に付随する疾病を発症させるおそれがあるので、それらに対して予防その他の保健上の措置を実施することにより、被災労働者の円滑な社会復帰の促進を図るものであり、国民のニーズを的確に反映した事業である。</t>
    <phoneticPr fontId="5"/>
  </si>
  <si>
    <t>被災労働者の円滑な社会復帰の促進を図るものであり、優先度が極めて高い事業である。</t>
    <phoneticPr fontId="5"/>
  </si>
  <si>
    <t>-</t>
    <phoneticPr fontId="5"/>
  </si>
  <si>
    <t>被災労働者に対するアフターケアの実施に必要な特殊疾病アフターケア実施費・通院費の支給及び手続費に限定されている。</t>
    <rPh sb="0" eb="2">
      <t>ヒサイ</t>
    </rPh>
    <rPh sb="2" eb="5">
      <t>ロウドウシャ</t>
    </rPh>
    <rPh sb="6" eb="7">
      <t>タイ</t>
    </rPh>
    <rPh sb="16" eb="18">
      <t>ジッシ</t>
    </rPh>
    <rPh sb="19" eb="21">
      <t>ヒツヨウ</t>
    </rPh>
    <rPh sb="22" eb="24">
      <t>トクシュ</t>
    </rPh>
    <rPh sb="24" eb="26">
      <t>シッペイ</t>
    </rPh>
    <rPh sb="32" eb="34">
      <t>ジッシ</t>
    </rPh>
    <rPh sb="34" eb="35">
      <t>ヒ</t>
    </rPh>
    <rPh sb="36" eb="39">
      <t>ツウインヒ</t>
    </rPh>
    <rPh sb="40" eb="42">
      <t>シキュウ</t>
    </rPh>
    <rPh sb="42" eb="43">
      <t>オヨ</t>
    </rPh>
    <rPh sb="44" eb="46">
      <t>テツヅ</t>
    </rPh>
    <rPh sb="46" eb="47">
      <t>ヒ</t>
    </rPh>
    <rPh sb="48" eb="50">
      <t>ゲンテイ</t>
    </rPh>
    <phoneticPr fontId="5"/>
  </si>
  <si>
    <t>-</t>
    <phoneticPr fontId="5"/>
  </si>
  <si>
    <t>労働基準行政システム　被災者情報　手帳台帳　通院費申請給付情報</t>
    <rPh sb="0" eb="2">
      <t>ロウドウ</t>
    </rPh>
    <rPh sb="2" eb="4">
      <t>キジュン</t>
    </rPh>
    <rPh sb="4" eb="6">
      <t>ギョウセイ</t>
    </rPh>
    <rPh sb="11" eb="14">
      <t>ヒサイシャ</t>
    </rPh>
    <rPh sb="14" eb="16">
      <t>ジョウホウ</t>
    </rPh>
    <rPh sb="17" eb="19">
      <t>テチョウ</t>
    </rPh>
    <rPh sb="19" eb="21">
      <t>ダイチョウ</t>
    </rPh>
    <rPh sb="22" eb="25">
      <t>ツウインヒ</t>
    </rPh>
    <rPh sb="25" eb="27">
      <t>シンセイ</t>
    </rPh>
    <rPh sb="27" eb="29">
      <t>キュウフ</t>
    </rPh>
    <rPh sb="29" eb="31">
      <t>ジョウホウ</t>
    </rPh>
    <phoneticPr fontId="5"/>
  </si>
  <si>
    <t>本事業は、労災保険給付を補完するものとして、被災労働者の円滑な社会復帰を促進する観点から医療機関での診察や薬剤の支給及び検査等に必要な経費を支給するものであることから、国が実施すべき事業である。</t>
    <rPh sb="22" eb="24">
      <t>ヒサイ</t>
    </rPh>
    <rPh sb="24" eb="27">
      <t>ロウドウシャ</t>
    </rPh>
    <rPh sb="28" eb="30">
      <t>エンカツ</t>
    </rPh>
    <rPh sb="31" eb="33">
      <t>シャカイ</t>
    </rPh>
    <rPh sb="33" eb="35">
      <t>フッキ</t>
    </rPh>
    <rPh sb="36" eb="38">
      <t>ソクシン</t>
    </rPh>
    <rPh sb="40" eb="42">
      <t>カンテン</t>
    </rPh>
    <rPh sb="44" eb="46">
      <t>イリョウ</t>
    </rPh>
    <rPh sb="46" eb="48">
      <t>キカン</t>
    </rPh>
    <rPh sb="50" eb="52">
      <t>シンサツ</t>
    </rPh>
    <rPh sb="53" eb="55">
      <t>ヤクザイ</t>
    </rPh>
    <rPh sb="56" eb="58">
      <t>シキュウ</t>
    </rPh>
    <rPh sb="58" eb="59">
      <t>オヨ</t>
    </rPh>
    <rPh sb="60" eb="62">
      <t>ケンサ</t>
    </rPh>
    <rPh sb="62" eb="63">
      <t>ナド</t>
    </rPh>
    <rPh sb="64" eb="66">
      <t>ヒツヨウ</t>
    </rPh>
    <rPh sb="67" eb="69">
      <t>ケイヒ</t>
    </rPh>
    <rPh sb="70" eb="72">
      <t>シキュウ</t>
    </rPh>
    <phoneticPr fontId="5"/>
  </si>
  <si>
    <t>本事業の経費は、被災労働者に対し、労災保険給付を補完するものとして症状固定後の診察、薬剤の支給及び検査等をするためのものである。したがって、事業主から徴収した労災保険料から当該経費を負担することは妥当である。</t>
    <rPh sb="0" eb="1">
      <t>ホン</t>
    </rPh>
    <rPh sb="1" eb="3">
      <t>ジギョウ</t>
    </rPh>
    <rPh sb="4" eb="6">
      <t>ケイヒ</t>
    </rPh>
    <rPh sb="14" eb="15">
      <t>タイ</t>
    </rPh>
    <rPh sb="17" eb="19">
      <t>ロウサイ</t>
    </rPh>
    <rPh sb="19" eb="21">
      <t>ホケン</t>
    </rPh>
    <rPh sb="21" eb="23">
      <t>キュウフ</t>
    </rPh>
    <rPh sb="24" eb="26">
      <t>ホカン</t>
    </rPh>
    <rPh sb="33" eb="35">
      <t>ショウジョウ</t>
    </rPh>
    <rPh sb="35" eb="37">
      <t>コテイ</t>
    </rPh>
    <rPh sb="37" eb="38">
      <t>ゴ</t>
    </rPh>
    <rPh sb="39" eb="41">
      <t>シンサツ</t>
    </rPh>
    <rPh sb="47" eb="48">
      <t>オヨ</t>
    </rPh>
    <rPh sb="49" eb="51">
      <t>ケンサ</t>
    </rPh>
    <rPh sb="51" eb="52">
      <t>ナド</t>
    </rPh>
    <rPh sb="86" eb="88">
      <t>トウガイ</t>
    </rPh>
    <rPh sb="88" eb="90">
      <t>ケイヒ</t>
    </rPh>
    <rPh sb="91" eb="93">
      <t>フタン</t>
    </rPh>
    <rPh sb="98" eb="100">
      <t>ダトウ</t>
    </rPh>
    <phoneticPr fontId="5"/>
  </si>
  <si>
    <t>成果目標に見合った成果実績となっている。</t>
    <rPh sb="0" eb="2">
      <t>セイカ</t>
    </rPh>
    <rPh sb="2" eb="4">
      <t>モクヒョウ</t>
    </rPh>
    <rPh sb="5" eb="7">
      <t>ミア</t>
    </rPh>
    <rPh sb="9" eb="11">
      <t>セイカ</t>
    </rPh>
    <rPh sb="11" eb="13">
      <t>ジッセキ</t>
    </rPh>
    <phoneticPr fontId="5"/>
  </si>
  <si>
    <t>平成29年度においては活動実績及び成果実績が見込みを上回っており、適正に事業が実施されている。
平成30年度においても成果実績が見込みを上回っており、適切に事業が実施されている。なお、活動実績は精査中である。</t>
    <rPh sb="0" eb="2">
      <t>ヘイセイ</t>
    </rPh>
    <rPh sb="4" eb="6">
      <t>ネンド</t>
    </rPh>
    <rPh sb="11" eb="13">
      <t>カツドウ</t>
    </rPh>
    <rPh sb="13" eb="15">
      <t>ジッセキ</t>
    </rPh>
    <rPh sb="15" eb="16">
      <t>オヨ</t>
    </rPh>
    <rPh sb="17" eb="19">
      <t>セイカ</t>
    </rPh>
    <rPh sb="19" eb="21">
      <t>ジッセキ</t>
    </rPh>
    <rPh sb="22" eb="24">
      <t>ミコ</t>
    </rPh>
    <rPh sb="26" eb="28">
      <t>ウワマワ</t>
    </rPh>
    <rPh sb="33" eb="35">
      <t>テキセイ</t>
    </rPh>
    <rPh sb="36" eb="38">
      <t>ジギョウ</t>
    </rPh>
    <rPh sb="39" eb="41">
      <t>ジッシ</t>
    </rPh>
    <rPh sb="92" eb="94">
      <t>カツドウ</t>
    </rPh>
    <rPh sb="94" eb="96">
      <t>ジッセキ</t>
    </rPh>
    <rPh sb="97" eb="99">
      <t>セイサ</t>
    </rPh>
    <rPh sb="99" eb="100">
      <t>チュウ</t>
    </rPh>
    <phoneticPr fontId="5"/>
  </si>
  <si>
    <t>引き続き、支給状況等を勘案し予算要求を行うとともに、適切な事業を実施することとする。</t>
    <rPh sb="0" eb="1">
      <t>ヒ</t>
    </rPh>
    <rPh sb="2" eb="3">
      <t>ツヅ</t>
    </rPh>
    <phoneticPr fontId="5"/>
  </si>
  <si>
    <t>B.アフターケア実施医療機関</t>
    <rPh sb="8" eb="10">
      <t>ジッシ</t>
    </rPh>
    <rPh sb="10" eb="12">
      <t>イリョウ</t>
    </rPh>
    <rPh sb="12" eb="14">
      <t>キカン</t>
    </rPh>
    <phoneticPr fontId="5"/>
  </si>
  <si>
    <t>A.都道府県労働局</t>
    <rPh sb="2" eb="9">
      <t>トドウフケンロウドウキョク</t>
    </rPh>
    <phoneticPr fontId="5"/>
  </si>
  <si>
    <t>アフターケア実施医療機関</t>
    <phoneticPr fontId="5"/>
  </si>
  <si>
    <t>労災保険給付を補完するものとして、症状固定後において、診察、保健指導、薬剤の支給及び検査等必要な措置を行い、また、アフターケアのための通院に要する費用を支給することについて、平成30年度のアフターケア健康管理手帳の交付申請等の請求から決定までに要する期間が１か月以内であった者の割合は80％を上回り測定指標を達成していることから、施策目標の達成に寄与している。</t>
    <rPh sb="170" eb="172">
      <t>タッセイ</t>
    </rPh>
    <rPh sb="173" eb="175">
      <t>キヨ</t>
    </rPh>
    <phoneticPr fontId="5"/>
  </si>
  <si>
    <t>アフターケア健康管理手帳の新規交付申請及び通院費の新規請求から決定までに要する期間が１か月以内であったものの割合を80％とする。</t>
    <rPh sb="13" eb="15">
      <t>シンキ</t>
    </rPh>
    <rPh sb="25" eb="27">
      <t>シンキ</t>
    </rPh>
    <phoneticPr fontId="5"/>
  </si>
  <si>
    <t>申請から１か月以内に決定したものの割合（新規分）
（申請から決定までに要する期間が１か月以内の新規件数／新規申請件数）</t>
    <rPh sb="0" eb="2">
      <t>シンセイ</t>
    </rPh>
    <rPh sb="20" eb="23">
      <t>シンキブン</t>
    </rPh>
    <rPh sb="47" eb="49">
      <t>シンキ</t>
    </rPh>
    <rPh sb="49" eb="51">
      <t>ケンスウ</t>
    </rPh>
    <rPh sb="52" eb="54">
      <t>シンキ</t>
    </rPh>
    <phoneticPr fontId="5"/>
  </si>
  <si>
    <t>申請のあったものについて、処理件数を前年度以上とする。</t>
    <phoneticPr fontId="5"/>
  </si>
  <si>
    <t>本事業については、過去の給付件数及び給付額により積算しているが、平成30年度の支給実績が予定額を下回ったため、執行率が低調になったものである。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</si>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</sst>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133351</xdr:colOff>
      <xdr:row>18</xdr:row>
      <xdr:rowOff>76199</xdr:rowOff>
    </xdr:from>
    <xdr:to>
      <xdr:col>36</xdr:col>
      <xdr:colOff>180976</xdr:colOff>
      <xdr:row>18</xdr:row>
      <xdr:rowOff>257174</xdr:rowOff>
    </xdr:to>
    <xdr:sp macro="" textlink="">
      <xdr:nvSpPr>
        <xdr:cNvPr id="4" name="テキスト ボックス 3"/>
        <xdr:cNvSpPr txBox="1"/>
      </xdr:nvSpPr>
      <xdr:spPr>
        <a:xfrm>
          <a:off x="6734176" y="7667624"/>
          <a:ext cx="647700" cy="180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速報値</a:t>
          </a:r>
        </a:p>
      </xdr:txBody>
    </xdr:sp>
    <xdr:clientData/>
  </xdr:twoCellAnchor>
  <xdr:twoCellAnchor>
    <xdr:from>
      <xdr:col>38</xdr:col>
      <xdr:colOff>19050</xdr:colOff>
      <xdr:row>100</xdr:row>
      <xdr:rowOff>47625</xdr:rowOff>
    </xdr:from>
    <xdr:to>
      <xdr:col>41</xdr:col>
      <xdr:colOff>161924</xdr:colOff>
      <xdr:row>100</xdr:row>
      <xdr:rowOff>266699</xdr:rowOff>
    </xdr:to>
    <xdr:sp macro="" textlink="">
      <xdr:nvSpPr>
        <xdr:cNvPr id="7" name="テキスト ボックス 6"/>
        <xdr:cNvSpPr txBox="1"/>
      </xdr:nvSpPr>
      <xdr:spPr>
        <a:xfrm>
          <a:off x="7620000" y="12477750"/>
          <a:ext cx="742949" cy="2190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38100</xdr:colOff>
      <xdr:row>101</xdr:row>
      <xdr:rowOff>28576</xdr:rowOff>
    </xdr:from>
    <xdr:to>
      <xdr:col>45</xdr:col>
      <xdr:colOff>180974</xdr:colOff>
      <xdr:row>101</xdr:row>
      <xdr:rowOff>266700</xdr:rowOff>
    </xdr:to>
    <xdr:sp macro="" textlink="">
      <xdr:nvSpPr>
        <xdr:cNvPr id="9" name="テキスト ボックス 8"/>
        <xdr:cNvSpPr txBox="1"/>
      </xdr:nvSpPr>
      <xdr:spPr>
        <a:xfrm>
          <a:off x="8439150" y="12753976"/>
          <a:ext cx="742949" cy="2381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14</xdr:col>
      <xdr:colOff>142875</xdr:colOff>
      <xdr:row>742</xdr:row>
      <xdr:rowOff>0</xdr:rowOff>
    </xdr:from>
    <xdr:to>
      <xdr:col>41</xdr:col>
      <xdr:colOff>186899</xdr:colOff>
      <xdr:row>762</xdr:row>
      <xdr:rowOff>0</xdr:rowOff>
    </xdr:to>
    <xdr:grpSp>
      <xdr:nvGrpSpPr>
        <xdr:cNvPr id="12" name="グループ化 86"/>
        <xdr:cNvGrpSpPr>
          <a:grpSpLocks/>
        </xdr:cNvGrpSpPr>
      </xdr:nvGrpSpPr>
      <xdr:grpSpPr bwMode="auto">
        <a:xfrm>
          <a:off x="2943225" y="38328600"/>
          <a:ext cx="5444699" cy="6248400"/>
          <a:chOff x="2259185" y="29372903"/>
          <a:chExt cx="4626657" cy="7081873"/>
        </a:xfrm>
      </xdr:grpSpPr>
      <xdr:cxnSp macro="">
        <xdr:nvCxnSpPr>
          <xdr:cNvPr id="13" name="カギ線コネクタ 12"/>
          <xdr:cNvCxnSpPr>
            <a:stCxn id="17" idx="1"/>
            <a:endCxn id="19" idx="1"/>
          </xdr:cNvCxnSpPr>
        </xdr:nvCxnSpPr>
        <xdr:spPr>
          <a:xfrm rot="10800000">
            <a:off x="3391335" y="29783199"/>
            <a:ext cx="213131" cy="5850528"/>
          </a:xfrm>
          <a:prstGeom prst="bentConnector3">
            <a:avLst>
              <a:gd name="adj1" fmla="val 191143"/>
            </a:avLst>
          </a:prstGeom>
          <a:ln w="12700">
            <a:solidFill>
              <a:schemeClr val="tx1"/>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4612629" y="32320774"/>
            <a:ext cx="2273213" cy="7590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latin typeface="+mn-lt"/>
                <a:ea typeface="+mn-ea"/>
                <a:cs typeface="+mn-cs"/>
              </a:rPr>
              <a:t>アフターケア</a:t>
            </a:r>
            <a:r>
              <a:rPr kumimoji="1" lang="ja-JP" altLang="ja-JP" sz="1100">
                <a:solidFill>
                  <a:sysClr val="windowText" lastClr="000000"/>
                </a:solidFill>
                <a:latin typeface="+mn-lt"/>
                <a:ea typeface="+mn-ea"/>
                <a:cs typeface="+mn-cs"/>
              </a:rPr>
              <a:t>健康管理手帳の交付、</a:t>
            </a:r>
            <a:endParaRPr kumimoji="1" lang="en-US" altLang="ja-JP" sz="1100">
              <a:solidFill>
                <a:sysClr val="windowText" lastClr="000000"/>
              </a:solidFill>
              <a:latin typeface="+mn-lt"/>
              <a:ea typeface="+mn-ea"/>
              <a:cs typeface="+mn-cs"/>
            </a:endParaRPr>
          </a:p>
          <a:p>
            <a:pPr algn="ctr">
              <a:lnSpc>
                <a:spcPts val="1300"/>
              </a:lnSpc>
            </a:pPr>
            <a:r>
              <a:rPr kumimoji="1" lang="ja-JP" altLang="ja-JP" sz="1100">
                <a:solidFill>
                  <a:sysClr val="windowText" lastClr="000000"/>
                </a:solidFill>
                <a:latin typeface="+mn-lt"/>
                <a:ea typeface="+mn-ea"/>
                <a:cs typeface="+mn-cs"/>
              </a:rPr>
              <a:t>請求に係る審査等の事業管理</a:t>
            </a:r>
            <a:endParaRPr lang="ja-JP" altLang="ja-JP">
              <a:solidFill>
                <a:sysClr val="windowText" lastClr="000000"/>
              </a:solidFill>
            </a:endParaRPr>
          </a:p>
        </xdr:txBody>
      </xdr:sp>
      <xdr:sp macro="" textlink="">
        <xdr:nvSpPr>
          <xdr:cNvPr id="15" name="正方形/長方形 2"/>
          <xdr:cNvSpPr/>
        </xdr:nvSpPr>
        <xdr:spPr bwMode="auto">
          <a:xfrm>
            <a:off x="4835493" y="31593210"/>
            <a:ext cx="1977299" cy="64302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．都道府県労働局（２局）</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0.3</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6" name="正方形/長方形 15"/>
          <xdr:cNvSpPr/>
        </xdr:nvSpPr>
        <xdr:spPr bwMode="auto">
          <a:xfrm>
            <a:off x="3409163" y="33701512"/>
            <a:ext cx="2808087" cy="748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400">
                <a:solidFill>
                  <a:sysClr val="windowText" lastClr="000000"/>
                </a:solidFill>
                <a:latin typeface="+mn-ea"/>
                <a:ea typeface="+mn-ea"/>
              </a:rPr>
              <a:t>Ｂ．アフターケア実施医療機関</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3,336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7" name="正方形/長方形 16"/>
          <xdr:cNvSpPr/>
        </xdr:nvSpPr>
        <xdr:spPr bwMode="auto">
          <a:xfrm>
            <a:off x="3604465" y="35299653"/>
            <a:ext cx="2434577" cy="66814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200">
                <a:solidFill>
                  <a:sysClr val="windowText" lastClr="000000"/>
                </a:solidFill>
                <a:latin typeface="+mn-ea"/>
                <a:ea typeface="+mn-ea"/>
              </a:rPr>
              <a:t>Ｃ．被災労働者</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（アフターケア対象者）</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36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8" name="正方形/長方形 17"/>
          <xdr:cNvSpPr/>
        </xdr:nvSpPr>
        <xdr:spPr bwMode="auto">
          <a:xfrm>
            <a:off x="2259185" y="35845301"/>
            <a:ext cx="1069747" cy="46158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r"/>
            <a:r>
              <a:rPr kumimoji="1" lang="ja-JP" altLang="en-US" sz="1200">
                <a:solidFill>
                  <a:sysClr val="windowText" lastClr="000000"/>
                </a:solidFill>
                <a:latin typeface="+mn-ea"/>
                <a:ea typeface="+mn-ea"/>
              </a:rPr>
              <a:t>通院費支給</a:t>
            </a:r>
            <a:endParaRPr kumimoji="1" lang="en-US" altLang="ja-JP" sz="1200">
              <a:solidFill>
                <a:sysClr val="windowText" lastClr="000000"/>
              </a:solidFill>
              <a:latin typeface="+mn-ea"/>
              <a:ea typeface="+mn-ea"/>
            </a:endParaRPr>
          </a:p>
        </xdr:txBody>
      </xdr:sp>
      <xdr:sp macro="" textlink="">
        <xdr:nvSpPr>
          <xdr:cNvPr id="19" name="正方形/長方形 18"/>
          <xdr:cNvSpPr/>
        </xdr:nvSpPr>
        <xdr:spPr bwMode="auto">
          <a:xfrm>
            <a:off x="3391334" y="29372903"/>
            <a:ext cx="2772428" cy="8205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500"/>
              </a:lnSpc>
            </a:pP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3,372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ctr">
              <a:lnSpc>
                <a:spcPts val="1300"/>
              </a:lnSpc>
            </a:pPr>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30</a:t>
            </a:r>
            <a:r>
              <a:rPr kumimoji="1" lang="ja-JP" altLang="en-US" sz="1400">
                <a:solidFill>
                  <a:sysClr val="windowText" lastClr="000000"/>
                </a:solidFill>
                <a:latin typeface="+mn-ea"/>
                <a:ea typeface="+mn-ea"/>
              </a:rPr>
              <a:t>年度執行額）</a:t>
            </a:r>
            <a:endParaRPr kumimoji="1" lang="en-US" altLang="ja-JP" sz="1400">
              <a:solidFill>
                <a:sysClr val="windowText" lastClr="000000"/>
              </a:solidFill>
              <a:latin typeface="+mn-ea"/>
              <a:ea typeface="+mn-ea"/>
            </a:endParaRPr>
          </a:p>
          <a:p>
            <a:pPr algn="ctr">
              <a:lnSpc>
                <a:spcPts val="1400"/>
              </a:lnSpc>
            </a:pPr>
            <a:endParaRPr kumimoji="1" lang="en-US" altLang="ja-JP" sz="1400">
              <a:solidFill>
                <a:sysClr val="windowText" lastClr="000000"/>
              </a:solidFill>
              <a:latin typeface="+mn-ea"/>
              <a:ea typeface="+mn-ea"/>
            </a:endParaRPr>
          </a:p>
        </xdr:txBody>
      </xdr:sp>
      <xdr:cxnSp macro="">
        <xdr:nvCxnSpPr>
          <xdr:cNvPr id="20" name="直線矢印コネクタ 19"/>
          <xdr:cNvCxnSpPr/>
        </xdr:nvCxnSpPr>
        <xdr:spPr bwMode="auto">
          <a:xfrm flipH="1">
            <a:off x="5750075" y="30979062"/>
            <a:ext cx="0" cy="471839"/>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bwMode="auto">
          <a:xfrm flipH="1">
            <a:off x="4211474" y="30993326"/>
            <a:ext cx="0" cy="2543827"/>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xdr:cNvSpPr/>
        </xdr:nvSpPr>
        <xdr:spPr bwMode="auto">
          <a:xfrm>
            <a:off x="3647396" y="36049968"/>
            <a:ext cx="2334987" cy="4048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a:t>
            </a:r>
            <a:r>
              <a:rPr kumimoji="1" lang="ja-JP" altLang="ja-JP" sz="1100">
                <a:solidFill>
                  <a:schemeClr val="tx1"/>
                </a:solidFill>
                <a:effectLst/>
                <a:latin typeface="+mn-lt"/>
                <a:ea typeface="+mn-ea"/>
                <a:cs typeface="+mn-cs"/>
              </a:rPr>
              <a:t>通院費</a:t>
            </a:r>
            <a:r>
              <a:rPr lang="ja-JP" altLang="en-US">
                <a:solidFill>
                  <a:sysClr val="windowText" lastClr="000000"/>
                </a:solidFill>
              </a:rPr>
              <a:t>の請求</a:t>
            </a:r>
            <a:endParaRPr lang="ja-JP" altLang="ja-JP">
              <a:solidFill>
                <a:sysClr val="windowText" lastClr="000000"/>
              </a:solidFill>
            </a:endParaRPr>
          </a:p>
        </xdr:txBody>
      </xdr:sp>
      <xdr:sp macro="" textlink="">
        <xdr:nvSpPr>
          <xdr:cNvPr id="23" name="大かっこ 22"/>
          <xdr:cNvSpPr/>
        </xdr:nvSpPr>
        <xdr:spPr bwMode="auto">
          <a:xfrm>
            <a:off x="3673317" y="34546623"/>
            <a:ext cx="2255384" cy="5949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アフターケアの実施</a:t>
            </a:r>
            <a:endParaRPr lang="en-US" altLang="ja-JP">
              <a:solidFill>
                <a:sysClr val="windowText" lastClr="000000"/>
              </a:solidFill>
            </a:endParaRPr>
          </a:p>
          <a:p>
            <a:pPr algn="ctr"/>
            <a:r>
              <a:rPr lang="ja-JP" altLang="en-US">
                <a:solidFill>
                  <a:sysClr val="windowText" lastClr="000000"/>
                </a:solidFill>
              </a:rPr>
              <a:t>（診察等）</a:t>
            </a:r>
            <a:endParaRPr lang="ja-JP" altLang="ja-JP">
              <a:solidFill>
                <a:sysClr val="windowText" lastClr="000000"/>
              </a:solidFill>
            </a:endParaRPr>
          </a:p>
        </xdr:txBody>
      </xdr:sp>
      <xdr:sp macro="" textlink="">
        <xdr:nvSpPr>
          <xdr:cNvPr id="24" name="大かっこ 23"/>
          <xdr:cNvSpPr/>
        </xdr:nvSpPr>
        <xdr:spPr bwMode="auto">
          <a:xfrm>
            <a:off x="3504985" y="30281561"/>
            <a:ext cx="2594137" cy="5641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診察等に係る費用／通院費の支給</a:t>
            </a:r>
            <a:endParaRPr lang="ja-JP" altLang="ja-JP">
              <a:solidFill>
                <a:sysClr val="windowText" lastClr="000000"/>
              </a:solidFill>
            </a:endParaRPr>
          </a:p>
        </xdr:txBody>
      </xdr:sp>
    </xdr:grpSp>
    <xdr:clientData/>
  </xdr:twoCellAnchor>
  <xdr:twoCellAnchor>
    <xdr:from>
      <xdr:col>6</xdr:col>
      <xdr:colOff>190500</xdr:colOff>
      <xdr:row>780</xdr:row>
      <xdr:rowOff>28575</xdr:rowOff>
    </xdr:from>
    <xdr:to>
      <xdr:col>20</xdr:col>
      <xdr:colOff>112938</xdr:colOff>
      <xdr:row>780</xdr:row>
      <xdr:rowOff>514350</xdr:rowOff>
    </xdr:to>
    <xdr:sp macro="" textlink="">
      <xdr:nvSpPr>
        <xdr:cNvPr id="26" name="正方形/長方形 25"/>
        <xdr:cNvSpPr/>
      </xdr:nvSpPr>
      <xdr:spPr>
        <a:xfrm>
          <a:off x="1390650" y="47129700"/>
          <a:ext cx="2722788" cy="485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支給額</a:t>
          </a:r>
          <a:r>
            <a:rPr kumimoji="1" lang="en-US" altLang="ja-JP" sz="1100">
              <a:latin typeface="+mn-ea"/>
              <a:ea typeface="+mn-ea"/>
            </a:rPr>
            <a:t>100</a:t>
          </a:r>
          <a:r>
            <a:rPr kumimoji="1" lang="ja-JP" altLang="en-US" sz="1100"/>
            <a:t>万未満のため省略</a:t>
          </a:r>
        </a:p>
      </xdr:txBody>
    </xdr:sp>
    <xdr:clientData/>
  </xdr:twoCellAnchor>
  <xdr:twoCellAnchor>
    <xdr:from>
      <xdr:col>33</xdr:col>
      <xdr:colOff>133350</xdr:colOff>
      <xdr:row>19</xdr:row>
      <xdr:rowOff>85725</xdr:rowOff>
    </xdr:from>
    <xdr:to>
      <xdr:col>36</xdr:col>
      <xdr:colOff>180975</xdr:colOff>
      <xdr:row>19</xdr:row>
      <xdr:rowOff>266700</xdr:rowOff>
    </xdr:to>
    <xdr:sp macro="" textlink="">
      <xdr:nvSpPr>
        <xdr:cNvPr id="36" name="テキスト ボックス 35"/>
        <xdr:cNvSpPr txBox="1"/>
      </xdr:nvSpPr>
      <xdr:spPr>
        <a:xfrm>
          <a:off x="6734175" y="7991475"/>
          <a:ext cx="647700" cy="180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速報値</a:t>
          </a:r>
        </a:p>
      </xdr:txBody>
    </xdr:sp>
    <xdr:clientData/>
  </xdr:twoCellAnchor>
  <xdr:twoCellAnchor>
    <xdr:from>
      <xdr:col>33</xdr:col>
      <xdr:colOff>142875</xdr:colOff>
      <xdr:row>20</xdr:row>
      <xdr:rowOff>95250</xdr:rowOff>
    </xdr:from>
    <xdr:to>
      <xdr:col>36</xdr:col>
      <xdr:colOff>190500</xdr:colOff>
      <xdr:row>20</xdr:row>
      <xdr:rowOff>276225</xdr:rowOff>
    </xdr:to>
    <xdr:sp macro="" textlink="">
      <xdr:nvSpPr>
        <xdr:cNvPr id="42" name="テキスト ボックス 41"/>
        <xdr:cNvSpPr txBox="1"/>
      </xdr:nvSpPr>
      <xdr:spPr>
        <a:xfrm>
          <a:off x="6743700" y="8315325"/>
          <a:ext cx="647700" cy="180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Normal="75" zoomScaleSheetLayoutView="100" zoomScalePageLayoutView="85" workbookViewId="0">
      <selection activeCell="C712" sqref="C712:AC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5" t="s">
        <v>0</v>
      </c>
      <c r="AK2" s="935"/>
      <c r="AL2" s="935"/>
      <c r="AM2" s="935"/>
      <c r="AN2" s="935"/>
      <c r="AO2" s="936"/>
      <c r="AP2" s="936"/>
      <c r="AQ2" s="936"/>
      <c r="AR2" s="79" t="str">
        <f>IF(OR(AO2="　", AO2=""), "", "-")</f>
        <v/>
      </c>
      <c r="AS2" s="937">
        <v>459</v>
      </c>
      <c r="AT2" s="937"/>
      <c r="AU2" s="937"/>
      <c r="AV2" s="52" t="str">
        <f>IF(AW2="", "", "-")</f>
        <v/>
      </c>
      <c r="AW2" s="908"/>
      <c r="AX2" s="908"/>
    </row>
    <row r="3" spans="1:50" ht="21" customHeight="1" thickBot="1" x14ac:dyDescent="0.2">
      <c r="A3" s="864" t="s">
        <v>542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568</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143</v>
      </c>
      <c r="H5" s="837"/>
      <c r="I5" s="837"/>
      <c r="J5" s="837"/>
      <c r="K5" s="837"/>
      <c r="L5" s="837"/>
      <c r="M5" s="838" t="s">
        <v>66</v>
      </c>
      <c r="N5" s="839"/>
      <c r="O5" s="839"/>
      <c r="P5" s="839"/>
      <c r="Q5" s="839"/>
      <c r="R5" s="840"/>
      <c r="S5" s="841" t="s">
        <v>131</v>
      </c>
      <c r="T5" s="837"/>
      <c r="U5" s="837"/>
      <c r="V5" s="837"/>
      <c r="W5" s="837"/>
      <c r="X5" s="842"/>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19" t="s">
        <v>514</v>
      </c>
      <c r="Z7" s="443"/>
      <c r="AA7" s="443"/>
      <c r="AB7" s="443"/>
      <c r="AC7" s="443"/>
      <c r="AD7" s="920"/>
      <c r="AE7" s="909" t="s">
        <v>575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5" t="s">
        <v>378</v>
      </c>
      <c r="B8" s="496"/>
      <c r="C8" s="496"/>
      <c r="D8" s="496"/>
      <c r="E8" s="496"/>
      <c r="F8" s="497"/>
      <c r="G8" s="938" t="str">
        <f>入力規則等!A28</f>
        <v>-</v>
      </c>
      <c r="H8" s="720"/>
      <c r="I8" s="720"/>
      <c r="J8" s="720"/>
      <c r="K8" s="720"/>
      <c r="L8" s="720"/>
      <c r="M8" s="720"/>
      <c r="N8" s="720"/>
      <c r="O8" s="720"/>
      <c r="P8" s="720"/>
      <c r="Q8" s="720"/>
      <c r="R8" s="720"/>
      <c r="S8" s="720"/>
      <c r="T8" s="720"/>
      <c r="U8" s="720"/>
      <c r="V8" s="720"/>
      <c r="W8" s="720"/>
      <c r="X8" s="939"/>
      <c r="Y8" s="843" t="s">
        <v>379</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576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0" t="s">
        <v>24</v>
      </c>
      <c r="B12" s="941"/>
      <c r="C12" s="941"/>
      <c r="D12" s="941"/>
      <c r="E12" s="941"/>
      <c r="F12" s="942"/>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3733</v>
      </c>
      <c r="Q13" s="658"/>
      <c r="R13" s="658"/>
      <c r="S13" s="658"/>
      <c r="T13" s="658"/>
      <c r="U13" s="658"/>
      <c r="V13" s="659"/>
      <c r="W13" s="657">
        <v>3858</v>
      </c>
      <c r="X13" s="658"/>
      <c r="Y13" s="658"/>
      <c r="Z13" s="658"/>
      <c r="AA13" s="658"/>
      <c r="AB13" s="658"/>
      <c r="AC13" s="659"/>
      <c r="AD13" s="657">
        <v>3831</v>
      </c>
      <c r="AE13" s="658"/>
      <c r="AF13" s="658"/>
      <c r="AG13" s="658"/>
      <c r="AH13" s="658"/>
      <c r="AI13" s="658"/>
      <c r="AJ13" s="659"/>
      <c r="AK13" s="657">
        <v>3837</v>
      </c>
      <c r="AL13" s="658"/>
      <c r="AM13" s="658"/>
      <c r="AN13" s="658"/>
      <c r="AO13" s="658"/>
      <c r="AP13" s="658"/>
      <c r="AQ13" s="659"/>
      <c r="AR13" s="916"/>
      <c r="AS13" s="917"/>
      <c r="AT13" s="917"/>
      <c r="AU13" s="917"/>
      <c r="AV13" s="917"/>
      <c r="AW13" s="917"/>
      <c r="AX13" s="918"/>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579</v>
      </c>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5">
        <f>SUM(P13:V17)</f>
        <v>3733</v>
      </c>
      <c r="Q18" s="876"/>
      <c r="R18" s="876"/>
      <c r="S18" s="876"/>
      <c r="T18" s="876"/>
      <c r="U18" s="876"/>
      <c r="V18" s="877"/>
      <c r="W18" s="875">
        <f>SUM(W13:AC17)</f>
        <v>3858</v>
      </c>
      <c r="X18" s="876"/>
      <c r="Y18" s="876"/>
      <c r="Z18" s="876"/>
      <c r="AA18" s="876"/>
      <c r="AB18" s="876"/>
      <c r="AC18" s="877"/>
      <c r="AD18" s="875">
        <f>SUM(AD13:AJ17)</f>
        <v>3831</v>
      </c>
      <c r="AE18" s="876"/>
      <c r="AF18" s="876"/>
      <c r="AG18" s="876"/>
      <c r="AH18" s="876"/>
      <c r="AI18" s="876"/>
      <c r="AJ18" s="877"/>
      <c r="AK18" s="875">
        <f>SUM(AK13:AQ17)</f>
        <v>3837</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3405</v>
      </c>
      <c r="Q19" s="658"/>
      <c r="R19" s="658"/>
      <c r="S19" s="658"/>
      <c r="T19" s="658"/>
      <c r="U19" s="658"/>
      <c r="V19" s="659"/>
      <c r="W19" s="657">
        <v>3527</v>
      </c>
      <c r="X19" s="658"/>
      <c r="Y19" s="658"/>
      <c r="Z19" s="658"/>
      <c r="AA19" s="658"/>
      <c r="AB19" s="658"/>
      <c r="AC19" s="659"/>
      <c r="AD19" s="657">
        <v>3372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3" t="s">
        <v>10</v>
      </c>
      <c r="H20" s="874"/>
      <c r="I20" s="874"/>
      <c r="J20" s="874"/>
      <c r="K20" s="874"/>
      <c r="L20" s="874"/>
      <c r="M20" s="874"/>
      <c r="N20" s="874"/>
      <c r="O20" s="874"/>
      <c r="P20" s="318">
        <f>IF(P18=0, "-", SUM(P19)/P18)</f>
        <v>0.91213501205464775</v>
      </c>
      <c r="Q20" s="318"/>
      <c r="R20" s="318"/>
      <c r="S20" s="318"/>
      <c r="T20" s="318"/>
      <c r="U20" s="318"/>
      <c r="V20" s="318"/>
      <c r="W20" s="318">
        <f t="shared" ref="W20" si="0">IF(W18=0, "-", SUM(W19)/W18)</f>
        <v>0.91420425090720581</v>
      </c>
      <c r="X20" s="318"/>
      <c r="Y20" s="318"/>
      <c r="Z20" s="318"/>
      <c r="AA20" s="318"/>
      <c r="AB20" s="318"/>
      <c r="AC20" s="318"/>
      <c r="AD20" s="318">
        <f t="shared" ref="AD20" si="1">IF(AD18=0, "-", SUM(AD19)/AD18)</f>
        <v>0.88018794048551297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3"/>
      <c r="G21" s="316" t="s">
        <v>477</v>
      </c>
      <c r="H21" s="317"/>
      <c r="I21" s="317"/>
      <c r="J21" s="317"/>
      <c r="K21" s="317"/>
      <c r="L21" s="317"/>
      <c r="M21" s="317"/>
      <c r="N21" s="317"/>
      <c r="O21" s="317"/>
      <c r="P21" s="318">
        <f>IF(P19=0, "-", SUM(P19)/SUM(P13,P14))</f>
        <v>0.91213501205464775</v>
      </c>
      <c r="Q21" s="318"/>
      <c r="R21" s="318"/>
      <c r="S21" s="318"/>
      <c r="T21" s="318"/>
      <c r="U21" s="318"/>
      <c r="V21" s="318"/>
      <c r="W21" s="318">
        <f t="shared" ref="W21" si="2">IF(W19=0, "-", SUM(W19)/SUM(W13,W14))</f>
        <v>0.91420425090720581</v>
      </c>
      <c r="X21" s="318"/>
      <c r="Y21" s="318"/>
      <c r="Z21" s="318"/>
      <c r="AA21" s="318"/>
      <c r="AB21" s="318"/>
      <c r="AC21" s="318"/>
      <c r="AD21" s="318">
        <f t="shared" ref="AD21" si="3">IF(AD19=0, "-", SUM(AD19)/SUM(AD13,AD14))</f>
        <v>0.88018794048551297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1" t="s">
        <v>558</v>
      </c>
      <c r="B22" s="962"/>
      <c r="C22" s="962"/>
      <c r="D22" s="962"/>
      <c r="E22" s="962"/>
      <c r="F22" s="963"/>
      <c r="G22" s="948" t="s">
        <v>456</v>
      </c>
      <c r="H22" s="222"/>
      <c r="I22" s="222"/>
      <c r="J22" s="222"/>
      <c r="K22" s="222"/>
      <c r="L22" s="222"/>
      <c r="M22" s="222"/>
      <c r="N22" s="222"/>
      <c r="O22" s="223"/>
      <c r="P22" s="933" t="s">
        <v>519</v>
      </c>
      <c r="Q22" s="222"/>
      <c r="R22" s="222"/>
      <c r="S22" s="222"/>
      <c r="T22" s="222"/>
      <c r="U22" s="222"/>
      <c r="V22" s="223"/>
      <c r="W22" s="933" t="s">
        <v>515</v>
      </c>
      <c r="X22" s="222"/>
      <c r="Y22" s="222"/>
      <c r="Z22" s="222"/>
      <c r="AA22" s="222"/>
      <c r="AB22" s="222"/>
      <c r="AC22" s="223"/>
      <c r="AD22" s="933" t="s">
        <v>455</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49" t="s">
        <v>581</v>
      </c>
      <c r="H23" s="950"/>
      <c r="I23" s="950"/>
      <c r="J23" s="950"/>
      <c r="K23" s="950"/>
      <c r="L23" s="950"/>
      <c r="M23" s="950"/>
      <c r="N23" s="950"/>
      <c r="O23" s="951"/>
      <c r="P23" s="916">
        <v>3792</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582</v>
      </c>
      <c r="H24" s="953"/>
      <c r="I24" s="953"/>
      <c r="J24" s="953"/>
      <c r="K24" s="953"/>
      <c r="L24" s="953"/>
      <c r="M24" s="953"/>
      <c r="N24" s="953"/>
      <c r="O24" s="954"/>
      <c r="P24" s="657">
        <v>38</v>
      </c>
      <c r="Q24" s="658"/>
      <c r="R24" s="658"/>
      <c r="S24" s="658"/>
      <c r="T24" s="658"/>
      <c r="U24" s="658"/>
      <c r="V24" s="659"/>
      <c r="W24" s="657"/>
      <c r="X24" s="658"/>
      <c r="Y24" s="658"/>
      <c r="Z24" s="658"/>
      <c r="AA24" s="658"/>
      <c r="AB24" s="658"/>
      <c r="AC24" s="659"/>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583</v>
      </c>
      <c r="H25" s="953"/>
      <c r="I25" s="953"/>
      <c r="J25" s="953"/>
      <c r="K25" s="953"/>
      <c r="L25" s="953"/>
      <c r="M25" s="953"/>
      <c r="N25" s="953"/>
      <c r="O25" s="954"/>
      <c r="P25" s="657">
        <v>7</v>
      </c>
      <c r="Q25" s="658"/>
      <c r="R25" s="658"/>
      <c r="S25" s="658"/>
      <c r="T25" s="658"/>
      <c r="U25" s="658"/>
      <c r="V25" s="659"/>
      <c r="W25" s="657"/>
      <c r="X25" s="658"/>
      <c r="Y25" s="658"/>
      <c r="Z25" s="658"/>
      <c r="AA25" s="658"/>
      <c r="AB25" s="658"/>
      <c r="AC25" s="659"/>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57"/>
      <c r="Q26" s="658"/>
      <c r="R26" s="658"/>
      <c r="S26" s="658"/>
      <c r="T26" s="658"/>
      <c r="U26" s="658"/>
      <c r="V26" s="659"/>
      <c r="W26" s="657"/>
      <c r="X26" s="658"/>
      <c r="Y26" s="658"/>
      <c r="Z26" s="658"/>
      <c r="AA26" s="658"/>
      <c r="AB26" s="658"/>
      <c r="AC26" s="659"/>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57"/>
      <c r="Q27" s="658"/>
      <c r="R27" s="658"/>
      <c r="S27" s="658"/>
      <c r="T27" s="658"/>
      <c r="U27" s="658"/>
      <c r="V27" s="659"/>
      <c r="W27" s="657"/>
      <c r="X27" s="658"/>
      <c r="Y27" s="658"/>
      <c r="Z27" s="658"/>
      <c r="AA27" s="658"/>
      <c r="AB27" s="658"/>
      <c r="AC27" s="659"/>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460</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457</v>
      </c>
      <c r="H29" s="959"/>
      <c r="I29" s="959"/>
      <c r="J29" s="959"/>
      <c r="K29" s="959"/>
      <c r="L29" s="959"/>
      <c r="M29" s="959"/>
      <c r="N29" s="959"/>
      <c r="O29" s="960"/>
      <c r="P29" s="657">
        <f>AK13</f>
        <v>3837</v>
      </c>
      <c r="Q29" s="658"/>
      <c r="R29" s="658"/>
      <c r="S29" s="658"/>
      <c r="T29" s="658"/>
      <c r="U29" s="658"/>
      <c r="V29" s="659"/>
      <c r="W29" s="930">
        <f>AR13</f>
        <v>0</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472</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534</v>
      </c>
      <c r="AF30" s="856"/>
      <c r="AG30" s="856"/>
      <c r="AH30" s="857"/>
      <c r="AI30" s="855" t="s">
        <v>531</v>
      </c>
      <c r="AJ30" s="856"/>
      <c r="AK30" s="856"/>
      <c r="AL30" s="857"/>
      <c r="AM30" s="912" t="s">
        <v>526</v>
      </c>
      <c r="AN30" s="912"/>
      <c r="AO30" s="912"/>
      <c r="AP30" s="855"/>
      <c r="AQ30" s="767" t="s">
        <v>354</v>
      </c>
      <c r="AR30" s="768"/>
      <c r="AS30" s="768"/>
      <c r="AT30" s="769"/>
      <c r="AU30" s="774" t="s">
        <v>253</v>
      </c>
      <c r="AV30" s="774"/>
      <c r="AW30" s="774"/>
      <c r="AX30" s="91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584</v>
      </c>
      <c r="AR31" s="200"/>
      <c r="AS31" s="133" t="s">
        <v>355</v>
      </c>
      <c r="AT31" s="134"/>
      <c r="AU31" s="199">
        <v>31</v>
      </c>
      <c r="AV31" s="199"/>
      <c r="AW31" s="398" t="s">
        <v>300</v>
      </c>
      <c r="AX31" s="399"/>
    </row>
    <row r="32" spans="1:50" ht="23.25" customHeight="1" x14ac:dyDescent="0.15">
      <c r="A32" s="403"/>
      <c r="B32" s="401"/>
      <c r="C32" s="401"/>
      <c r="D32" s="401"/>
      <c r="E32" s="401"/>
      <c r="F32" s="402"/>
      <c r="G32" s="564" t="s">
        <v>641</v>
      </c>
      <c r="H32" s="565"/>
      <c r="I32" s="565"/>
      <c r="J32" s="565"/>
      <c r="K32" s="565"/>
      <c r="L32" s="565"/>
      <c r="M32" s="565"/>
      <c r="N32" s="565"/>
      <c r="O32" s="566"/>
      <c r="P32" s="105" t="s">
        <v>642</v>
      </c>
      <c r="Q32" s="105"/>
      <c r="R32" s="105"/>
      <c r="S32" s="105"/>
      <c r="T32" s="105"/>
      <c r="U32" s="105"/>
      <c r="V32" s="105"/>
      <c r="W32" s="105"/>
      <c r="X32" s="106"/>
      <c r="Y32" s="471" t="s">
        <v>12</v>
      </c>
      <c r="Z32" s="531"/>
      <c r="AA32" s="532"/>
      <c r="AB32" s="461" t="s">
        <v>495</v>
      </c>
      <c r="AC32" s="461"/>
      <c r="AD32" s="461"/>
      <c r="AE32" s="218">
        <v>88</v>
      </c>
      <c r="AF32" s="219"/>
      <c r="AG32" s="219"/>
      <c r="AH32" s="219"/>
      <c r="AI32" s="218">
        <v>87.2</v>
      </c>
      <c r="AJ32" s="219"/>
      <c r="AK32" s="219"/>
      <c r="AL32" s="219"/>
      <c r="AM32" s="218">
        <v>82.1</v>
      </c>
      <c r="AN32" s="219"/>
      <c r="AO32" s="219"/>
      <c r="AP32" s="219"/>
      <c r="AQ32" s="340" t="s">
        <v>585</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v>80</v>
      </c>
      <c r="AF33" s="219"/>
      <c r="AG33" s="219"/>
      <c r="AH33" s="219"/>
      <c r="AI33" s="218">
        <v>80</v>
      </c>
      <c r="AJ33" s="219"/>
      <c r="AK33" s="219"/>
      <c r="AL33" s="219"/>
      <c r="AM33" s="218">
        <v>80</v>
      </c>
      <c r="AN33" s="219"/>
      <c r="AO33" s="219"/>
      <c r="AP33" s="219"/>
      <c r="AQ33" s="340" t="s">
        <v>584</v>
      </c>
      <c r="AR33" s="207"/>
      <c r="AS33" s="207"/>
      <c r="AT33" s="341"/>
      <c r="AU33" s="219">
        <v>80</v>
      </c>
      <c r="AV33" s="219"/>
      <c r="AW33" s="219"/>
      <c r="AX33" s="221"/>
    </row>
    <row r="34" spans="1:50" ht="3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v>
      </c>
      <c r="AF34" s="219"/>
      <c r="AG34" s="219"/>
      <c r="AH34" s="219"/>
      <c r="AI34" s="218">
        <v>109</v>
      </c>
      <c r="AJ34" s="219"/>
      <c r="AK34" s="219"/>
      <c r="AL34" s="219"/>
      <c r="AM34" s="218">
        <v>103</v>
      </c>
      <c r="AN34" s="219" t="e">
        <f>AN32/AN33*100</f>
        <v>#DIV/0!</v>
      </c>
      <c r="AO34" s="219" t="e">
        <f>AO32/AO33*100</f>
        <v>#DIV/0!</v>
      </c>
      <c r="AP34" s="220" t="e">
        <f>AP32/AP33*100</f>
        <v>#DIV/0!</v>
      </c>
      <c r="AQ34" s="340" t="s">
        <v>584</v>
      </c>
      <c r="AR34" s="207"/>
      <c r="AS34" s="207"/>
      <c r="AT34" s="341"/>
      <c r="AU34" s="219" t="s">
        <v>584</v>
      </c>
      <c r="AV34" s="219"/>
      <c r="AW34" s="219"/>
      <c r="AX34" s="221"/>
    </row>
    <row r="35" spans="1:50" ht="23.25" customHeight="1" x14ac:dyDescent="0.15">
      <c r="A35" s="226" t="s">
        <v>504</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0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0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1" t="s">
        <v>253</v>
      </c>
      <c r="AV51" s="921"/>
      <c r="AW51" s="921"/>
      <c r="AX51" s="92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1" t="s">
        <v>253</v>
      </c>
      <c r="AV58" s="921"/>
      <c r="AW58" s="921"/>
      <c r="AX58" s="92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4"/>
    </row>
    <row r="80" spans="1:50" ht="18.75" hidden="1" customHeight="1" x14ac:dyDescent="0.15">
      <c r="A80" s="861"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643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407193</v>
      </c>
      <c r="AF101" s="219"/>
      <c r="AG101" s="219"/>
      <c r="AH101" s="220"/>
      <c r="AI101" s="218">
        <v>414622</v>
      </c>
      <c r="AJ101" s="219"/>
      <c r="AK101" s="219"/>
      <c r="AL101" s="220"/>
      <c r="AM101" s="218"/>
      <c r="AN101" s="219"/>
      <c r="AO101" s="219"/>
      <c r="AP101" s="220"/>
      <c r="AQ101" s="218" t="s">
        <v>584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415701</v>
      </c>
      <c r="AF102" s="418"/>
      <c r="AG102" s="418"/>
      <c r="AH102" s="418"/>
      <c r="AI102" s="418">
        <v>407193</v>
      </c>
      <c r="AJ102" s="418"/>
      <c r="AK102" s="418"/>
      <c r="AL102" s="418"/>
      <c r="AM102" s="418">
        <v>414622</v>
      </c>
      <c r="AN102" s="418"/>
      <c r="AO102" s="418"/>
      <c r="AP102" s="418"/>
      <c r="AQ102" s="273"/>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t="s">
        <v>578</v>
      </c>
      <c r="AF116" s="418"/>
      <c r="AG116" s="418"/>
      <c r="AH116" s="418"/>
      <c r="AI116" s="418" t="s">
        <v>578</v>
      </c>
      <c r="AJ116" s="418"/>
      <c r="AK116" s="418"/>
      <c r="AL116" s="418"/>
      <c r="AM116" s="418" t="s">
        <v>578</v>
      </c>
      <c r="AN116" s="418"/>
      <c r="AO116" s="418"/>
      <c r="AP116" s="418"/>
      <c r="AQ116" s="218" t="s">
        <v>589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565</v>
      </c>
      <c r="AC117" s="473"/>
      <c r="AD117" s="474"/>
      <c r="AE117" s="551" t="s">
        <v>578</v>
      </c>
      <c r="AF117" s="551"/>
      <c r="AG117" s="551"/>
      <c r="AH117" s="551"/>
      <c r="AI117" s="551" t="s">
        <v>578</v>
      </c>
      <c r="AJ117" s="551"/>
      <c r="AK117" s="551"/>
      <c r="AL117" s="551"/>
      <c r="AM117" s="551" t="s">
        <v>578</v>
      </c>
      <c r="AN117" s="551"/>
      <c r="AO117" s="551"/>
      <c r="AP117" s="551"/>
      <c r="AQ117" s="551" t="s">
        <v>589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495</v>
      </c>
      <c r="AC134" s="205"/>
      <c r="AD134" s="205"/>
      <c r="AE134" s="206">
        <v>88</v>
      </c>
      <c r="AF134" s="207"/>
      <c r="AG134" s="207"/>
      <c r="AH134" s="207"/>
      <c r="AI134" s="206">
        <v>87.2</v>
      </c>
      <c r="AJ134" s="207"/>
      <c r="AK134" s="207"/>
      <c r="AL134" s="207"/>
      <c r="AM134" s="206">
        <v>82.1</v>
      </c>
      <c r="AN134" s="207"/>
      <c r="AO134" s="207"/>
      <c r="AP134" s="207"/>
      <c r="AQ134" s="206" t="s">
        <v>584</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495</v>
      </c>
      <c r="AC135" s="213"/>
      <c r="AD135" s="213"/>
      <c r="AE135" s="206" t="s">
        <v>578</v>
      </c>
      <c r="AF135" s="207"/>
      <c r="AG135" s="207"/>
      <c r="AH135" s="207"/>
      <c r="AI135" s="206">
        <v>80</v>
      </c>
      <c r="AJ135" s="207"/>
      <c r="AK135" s="207"/>
      <c r="AL135" s="207"/>
      <c r="AM135" s="206">
        <v>80</v>
      </c>
      <c r="AN135" s="207"/>
      <c r="AO135" s="207"/>
      <c r="AP135" s="207"/>
      <c r="AQ135" s="206" t="s">
        <v>584</v>
      </c>
      <c r="AR135" s="207"/>
      <c r="AS135" s="207"/>
      <c r="AT135" s="207"/>
      <c r="AU135" s="206">
        <v>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 customHeight="1" x14ac:dyDescent="0.15">
      <c r="A188" s="189"/>
      <c r="B188" s="186"/>
      <c r="C188" s="180"/>
      <c r="D188" s="186"/>
      <c r="E188" s="125" t="s">
        <v>640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28"/>
      <c r="E430" s="174" t="s">
        <v>544</v>
      </c>
      <c r="F430" s="895"/>
      <c r="G430" s="896" t="s">
        <v>374</v>
      </c>
      <c r="H430" s="123"/>
      <c r="I430" s="123"/>
      <c r="J430" s="897" t="s">
        <v>578</v>
      </c>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584</v>
      </c>
      <c r="AF432" s="200"/>
      <c r="AG432" s="133" t="s">
        <v>355</v>
      </c>
      <c r="AH432" s="134"/>
      <c r="AI432" s="156"/>
      <c r="AJ432" s="156"/>
      <c r="AK432" s="156"/>
      <c r="AL432" s="154"/>
      <c r="AM432" s="156"/>
      <c r="AN432" s="156"/>
      <c r="AO432" s="156"/>
      <c r="AP432" s="154"/>
      <c r="AQ432" s="590" t="s">
        <v>584</v>
      </c>
      <c r="AR432" s="200"/>
      <c r="AS432" s="133" t="s">
        <v>355</v>
      </c>
      <c r="AT432" s="134"/>
      <c r="AU432" s="200" t="s">
        <v>584</v>
      </c>
      <c r="AV432" s="200"/>
      <c r="AW432" s="133" t="s">
        <v>300</v>
      </c>
      <c r="AX432" s="195"/>
    </row>
    <row r="433" spans="1:50" ht="23.25" customHeight="1" x14ac:dyDescent="0.15">
      <c r="A433" s="189"/>
      <c r="B433" s="186"/>
      <c r="C433" s="180"/>
      <c r="D433" s="186"/>
      <c r="E433" s="342"/>
      <c r="F433" s="343"/>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584</v>
      </c>
      <c r="AF457" s="200"/>
      <c r="AG457" s="133" t="s">
        <v>355</v>
      </c>
      <c r="AH457" s="134"/>
      <c r="AI457" s="156"/>
      <c r="AJ457" s="156"/>
      <c r="AK457" s="156"/>
      <c r="AL457" s="154"/>
      <c r="AM457" s="156"/>
      <c r="AN457" s="156"/>
      <c r="AO457" s="156"/>
      <c r="AP457" s="154"/>
      <c r="AQ457" s="590" t="s">
        <v>594</v>
      </c>
      <c r="AR457" s="200"/>
      <c r="AS457" s="133" t="s">
        <v>355</v>
      </c>
      <c r="AT457" s="134"/>
      <c r="AU457" s="200" t="s">
        <v>584</v>
      </c>
      <c r="AV457" s="200"/>
      <c r="AW457" s="133" t="s">
        <v>300</v>
      </c>
      <c r="AX457" s="195"/>
    </row>
    <row r="458" spans="1:50" ht="23.25" customHeight="1" x14ac:dyDescent="0.15">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584</v>
      </c>
      <c r="AC459" s="205"/>
      <c r="AD459" s="205"/>
      <c r="AE459" s="340" t="s">
        <v>578</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6" t="s">
        <v>374</v>
      </c>
      <c r="H484" s="123"/>
      <c r="I484" s="123"/>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585</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6" t="s">
        <v>374</v>
      </c>
      <c r="H538" s="123"/>
      <c r="I538" s="123"/>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6" t="s">
        <v>374</v>
      </c>
      <c r="H592" s="123"/>
      <c r="I592" s="123"/>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6" t="s">
        <v>374</v>
      </c>
      <c r="H646" s="123"/>
      <c r="I646" s="123"/>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82.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66"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573</v>
      </c>
      <c r="AE703" s="329"/>
      <c r="AF703" s="329"/>
      <c r="AG703" s="101" t="s">
        <v>632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573</v>
      </c>
      <c r="AE704" s="783"/>
      <c r="AF704" s="783"/>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595</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596</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59.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573</v>
      </c>
      <c r="AE708" s="605"/>
      <c r="AF708" s="605"/>
      <c r="AG708" s="742" t="s">
        <v>633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59.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645</v>
      </c>
      <c r="AE712" s="783"/>
      <c r="AF712" s="783"/>
      <c r="AG712" s="101" t="s">
        <v>644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2"/>
      <c r="B713" s="644"/>
      <c r="C713" s="945" t="s">
        <v>470</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8" t="s">
        <v>595</v>
      </c>
      <c r="AE713" s="329"/>
      <c r="AF713" s="663"/>
      <c r="AG713" s="101" t="s">
        <v>628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t="s">
        <v>630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t="s">
        <v>589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600</v>
      </c>
      <c r="K721" s="291"/>
      <c r="L721" s="83" t="str">
        <f>IF(M721="","","-")</f>
        <v/>
      </c>
      <c r="M721" s="84"/>
      <c r="N721" s="304" t="s">
        <v>599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2" t="s">
        <v>53</v>
      </c>
      <c r="D726" s="834"/>
      <c r="E726" s="834"/>
      <c r="F726" s="835"/>
      <c r="G726" s="577" t="s">
        <v>635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548</v>
      </c>
      <c r="B737" s="210"/>
      <c r="C737" s="210"/>
      <c r="D737" s="211"/>
      <c r="E737" s="987" t="s">
        <v>601</v>
      </c>
      <c r="F737" s="987"/>
      <c r="G737" s="987"/>
      <c r="H737" s="987"/>
      <c r="I737" s="987"/>
      <c r="J737" s="987"/>
      <c r="K737" s="987"/>
      <c r="L737" s="987"/>
      <c r="M737" s="987"/>
      <c r="N737" s="365" t="s">
        <v>541</v>
      </c>
      <c r="O737" s="365"/>
      <c r="P737" s="365"/>
      <c r="Q737" s="365"/>
      <c r="R737" s="987" t="s">
        <v>603</v>
      </c>
      <c r="S737" s="987"/>
      <c r="T737" s="987"/>
      <c r="U737" s="987"/>
      <c r="V737" s="987"/>
      <c r="W737" s="987"/>
      <c r="X737" s="987"/>
      <c r="Y737" s="987"/>
      <c r="Z737" s="987"/>
      <c r="AA737" s="365" t="s">
        <v>540</v>
      </c>
      <c r="AB737" s="365"/>
      <c r="AC737" s="365"/>
      <c r="AD737" s="365"/>
      <c r="AE737" s="987" t="s">
        <v>605</v>
      </c>
      <c r="AF737" s="987"/>
      <c r="AG737" s="987"/>
      <c r="AH737" s="987"/>
      <c r="AI737" s="987"/>
      <c r="AJ737" s="987"/>
      <c r="AK737" s="987"/>
      <c r="AL737" s="987"/>
      <c r="AM737" s="987"/>
      <c r="AN737" s="365" t="s">
        <v>539</v>
      </c>
      <c r="AO737" s="365"/>
      <c r="AP737" s="365"/>
      <c r="AQ737" s="365"/>
      <c r="AR737" s="979" t="s">
        <v>607</v>
      </c>
      <c r="AS737" s="980"/>
      <c r="AT737" s="980"/>
      <c r="AU737" s="980"/>
      <c r="AV737" s="980"/>
      <c r="AW737" s="980"/>
      <c r="AX737" s="981"/>
      <c r="AY737" s="89"/>
      <c r="AZ737" s="89"/>
    </row>
    <row r="738" spans="1:52" ht="24.75" customHeight="1" x14ac:dyDescent="0.15">
      <c r="A738" s="988" t="s">
        <v>538</v>
      </c>
      <c r="B738" s="210"/>
      <c r="C738" s="210"/>
      <c r="D738" s="211"/>
      <c r="E738" s="987" t="s">
        <v>602</v>
      </c>
      <c r="F738" s="987"/>
      <c r="G738" s="987"/>
      <c r="H738" s="987"/>
      <c r="I738" s="987"/>
      <c r="J738" s="987"/>
      <c r="K738" s="987"/>
      <c r="L738" s="987"/>
      <c r="M738" s="987"/>
      <c r="N738" s="365" t="s">
        <v>537</v>
      </c>
      <c r="O738" s="365"/>
      <c r="P738" s="365"/>
      <c r="Q738" s="365"/>
      <c r="R738" s="987" t="s">
        <v>604</v>
      </c>
      <c r="S738" s="987"/>
      <c r="T738" s="987"/>
      <c r="U738" s="987"/>
      <c r="V738" s="987"/>
      <c r="W738" s="987"/>
      <c r="X738" s="987"/>
      <c r="Y738" s="987"/>
      <c r="Z738" s="987"/>
      <c r="AA738" s="365" t="s">
        <v>536</v>
      </c>
      <c r="AB738" s="365"/>
      <c r="AC738" s="365"/>
      <c r="AD738" s="365"/>
      <c r="AE738" s="987" t="s">
        <v>606</v>
      </c>
      <c r="AF738" s="987"/>
      <c r="AG738" s="987"/>
      <c r="AH738" s="987"/>
      <c r="AI738" s="987"/>
      <c r="AJ738" s="987"/>
      <c r="AK738" s="987"/>
      <c r="AL738" s="987"/>
      <c r="AM738" s="987"/>
      <c r="AN738" s="365" t="s">
        <v>532</v>
      </c>
      <c r="AO738" s="365"/>
      <c r="AP738" s="365"/>
      <c r="AQ738" s="365"/>
      <c r="AR738" s="979" t="s">
        <v>608</v>
      </c>
      <c r="AS738" s="980"/>
      <c r="AT738" s="980"/>
      <c r="AU738" s="980"/>
      <c r="AV738" s="980"/>
      <c r="AW738" s="980"/>
      <c r="AX738" s="981"/>
    </row>
    <row r="739" spans="1:52" ht="24.75" customHeight="1" thickBot="1" x14ac:dyDescent="0.2">
      <c r="A739" s="989" t="s">
        <v>528</v>
      </c>
      <c r="B739" s="990"/>
      <c r="C739" s="990"/>
      <c r="D739" s="991"/>
      <c r="E739" s="992" t="s">
        <v>568</v>
      </c>
      <c r="F739" s="982"/>
      <c r="G739" s="982"/>
      <c r="H739" s="93" t="str">
        <f>IF(E739="", "", "(")</f>
        <v>(</v>
      </c>
      <c r="I739" s="982"/>
      <c r="J739" s="982"/>
      <c r="K739" s="93" t="str">
        <f>IF(OR(I739="　", I739=""), "", "-")</f>
        <v/>
      </c>
      <c r="L739" s="983">
        <v>448</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1.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7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0.2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8"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7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0.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7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7.2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t="s">
        <v>609</v>
      </c>
      <c r="AD781" s="671"/>
      <c r="AE781" s="671"/>
      <c r="AF781" s="671"/>
      <c r="AG781" s="672"/>
      <c r="AH781" s="664" t="s">
        <v>610</v>
      </c>
      <c r="AI781" s="665"/>
      <c r="AJ781" s="665"/>
      <c r="AK781" s="665"/>
      <c r="AL781" s="665"/>
      <c r="AM781" s="665"/>
      <c r="AN781" s="665"/>
      <c r="AO781" s="665"/>
      <c r="AP781" s="665"/>
      <c r="AQ781" s="665"/>
      <c r="AR781" s="665"/>
      <c r="AS781" s="665"/>
      <c r="AT781" s="666"/>
      <c r="AU781" s="388">
        <v>3336</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3336</v>
      </c>
      <c r="AV791" s="829"/>
      <c r="AW791" s="829"/>
      <c r="AX791" s="831"/>
    </row>
    <row r="792" spans="1:50" ht="24.75" customHeight="1" x14ac:dyDescent="0.15">
      <c r="A792" s="631"/>
      <c r="B792" s="632"/>
      <c r="C792" s="632"/>
      <c r="D792" s="632"/>
      <c r="E792" s="632"/>
      <c r="F792" s="633"/>
      <c r="G792" s="595" t="s">
        <v>620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611</v>
      </c>
      <c r="H794" s="671"/>
      <c r="I794" s="671"/>
      <c r="J794" s="671"/>
      <c r="K794" s="672"/>
      <c r="L794" s="664" t="s">
        <v>612</v>
      </c>
      <c r="M794" s="665"/>
      <c r="N794" s="665"/>
      <c r="O794" s="665"/>
      <c r="P794" s="665"/>
      <c r="Q794" s="665"/>
      <c r="R794" s="665"/>
      <c r="S794" s="665"/>
      <c r="T794" s="665"/>
      <c r="U794" s="665"/>
      <c r="V794" s="665"/>
      <c r="W794" s="665"/>
      <c r="X794" s="666"/>
      <c r="Y794" s="388">
        <v>33</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33</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47" t="s">
        <v>613</v>
      </c>
      <c r="D837" s="347"/>
      <c r="E837" s="347"/>
      <c r="F837" s="347"/>
      <c r="G837" s="347"/>
      <c r="H837" s="347"/>
      <c r="I837" s="347"/>
      <c r="J837" s="348" t="s">
        <v>578</v>
      </c>
      <c r="K837" s="349"/>
      <c r="L837" s="349"/>
      <c r="M837" s="349"/>
      <c r="N837" s="349"/>
      <c r="O837" s="349"/>
      <c r="P837" s="350" t="s">
        <v>615</v>
      </c>
      <c r="Q837" s="350"/>
      <c r="R837" s="350"/>
      <c r="S837" s="350"/>
      <c r="T837" s="350"/>
      <c r="U837" s="350"/>
      <c r="V837" s="350"/>
      <c r="W837" s="350"/>
      <c r="X837" s="350"/>
      <c r="Y837" s="351">
        <v>0.2</v>
      </c>
      <c r="Z837" s="352"/>
      <c r="AA837" s="352"/>
      <c r="AB837" s="353"/>
      <c r="AC837" s="363" t="s">
        <v>196</v>
      </c>
      <c r="AD837" s="371"/>
      <c r="AE837" s="371"/>
      <c r="AF837" s="371"/>
      <c r="AG837" s="371"/>
      <c r="AH837" s="372" t="s">
        <v>584</v>
      </c>
      <c r="AI837" s="373"/>
      <c r="AJ837" s="373"/>
      <c r="AK837" s="373"/>
      <c r="AL837" s="357" t="s">
        <v>584</v>
      </c>
      <c r="AM837" s="358"/>
      <c r="AN837" s="358"/>
      <c r="AO837" s="359"/>
      <c r="AP837" s="360" t="s">
        <v>584</v>
      </c>
      <c r="AQ837" s="360"/>
      <c r="AR837" s="360"/>
      <c r="AS837" s="360"/>
      <c r="AT837" s="360"/>
      <c r="AU837" s="360"/>
      <c r="AV837" s="360"/>
      <c r="AW837" s="360"/>
      <c r="AX837" s="360"/>
    </row>
    <row r="838" spans="1:50" ht="47.25" customHeight="1" x14ac:dyDescent="0.15">
      <c r="A838" s="376">
        <v>2</v>
      </c>
      <c r="B838" s="376">
        <v>1</v>
      </c>
      <c r="C838" s="347" t="s">
        <v>614</v>
      </c>
      <c r="D838" s="347"/>
      <c r="E838" s="347"/>
      <c r="F838" s="347"/>
      <c r="G838" s="347"/>
      <c r="H838" s="347"/>
      <c r="I838" s="347"/>
      <c r="J838" s="348" t="s">
        <v>578</v>
      </c>
      <c r="K838" s="349"/>
      <c r="L838" s="349"/>
      <c r="M838" s="349"/>
      <c r="N838" s="349"/>
      <c r="O838" s="349"/>
      <c r="P838" s="350" t="s">
        <v>616</v>
      </c>
      <c r="Q838" s="350"/>
      <c r="R838" s="350"/>
      <c r="S838" s="350"/>
      <c r="T838" s="350"/>
      <c r="U838" s="350"/>
      <c r="V838" s="350"/>
      <c r="W838" s="350"/>
      <c r="X838" s="350"/>
      <c r="Y838" s="351">
        <v>0.1</v>
      </c>
      <c r="Z838" s="352"/>
      <c r="AA838" s="352"/>
      <c r="AB838" s="353"/>
      <c r="AC838" s="363" t="s">
        <v>196</v>
      </c>
      <c r="AD838" s="363"/>
      <c r="AE838" s="363"/>
      <c r="AF838" s="363"/>
      <c r="AG838" s="363"/>
      <c r="AH838" s="372" t="s">
        <v>584</v>
      </c>
      <c r="AI838" s="373"/>
      <c r="AJ838" s="373"/>
      <c r="AK838" s="373"/>
      <c r="AL838" s="357" t="s">
        <v>584</v>
      </c>
      <c r="AM838" s="358"/>
      <c r="AN838" s="358"/>
      <c r="AO838" s="359"/>
      <c r="AP838" s="360" t="s">
        <v>584</v>
      </c>
      <c r="AQ838" s="360"/>
      <c r="AR838" s="360"/>
      <c r="AS838" s="360"/>
      <c r="AT838" s="360"/>
      <c r="AU838" s="360"/>
      <c r="AV838" s="360"/>
      <c r="AW838" s="360"/>
      <c r="AX838" s="360"/>
    </row>
    <row r="839" spans="1:50" ht="47.25"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639</v>
      </c>
      <c r="D870" s="347"/>
      <c r="E870" s="347"/>
      <c r="F870" s="347"/>
      <c r="G870" s="347"/>
      <c r="H870" s="347"/>
      <c r="I870" s="347"/>
      <c r="J870" s="348" t="s">
        <v>599</v>
      </c>
      <c r="K870" s="349"/>
      <c r="L870" s="349"/>
      <c r="M870" s="349"/>
      <c r="N870" s="349"/>
      <c r="O870" s="349"/>
      <c r="P870" s="350" t="s">
        <v>617</v>
      </c>
      <c r="Q870" s="350"/>
      <c r="R870" s="350"/>
      <c r="S870" s="350"/>
      <c r="T870" s="350"/>
      <c r="U870" s="350"/>
      <c r="V870" s="350"/>
      <c r="W870" s="350"/>
      <c r="X870" s="350"/>
      <c r="Y870" s="351">
        <v>3336</v>
      </c>
      <c r="Z870" s="352"/>
      <c r="AA870" s="352"/>
      <c r="AB870" s="353"/>
      <c r="AC870" s="363" t="s">
        <v>196</v>
      </c>
      <c r="AD870" s="371"/>
      <c r="AE870" s="371"/>
      <c r="AF870" s="371"/>
      <c r="AG870" s="371"/>
      <c r="AH870" s="372" t="s">
        <v>584</v>
      </c>
      <c r="AI870" s="373"/>
      <c r="AJ870" s="373"/>
      <c r="AK870" s="373"/>
      <c r="AL870" s="357" t="s">
        <v>618</v>
      </c>
      <c r="AM870" s="358"/>
      <c r="AN870" s="358"/>
      <c r="AO870" s="359"/>
      <c r="AP870" s="360" t="s">
        <v>618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619</v>
      </c>
      <c r="D903" s="347"/>
      <c r="E903" s="347"/>
      <c r="F903" s="347"/>
      <c r="G903" s="347"/>
      <c r="H903" s="347"/>
      <c r="I903" s="347"/>
      <c r="J903" s="348" t="s">
        <v>584</v>
      </c>
      <c r="K903" s="349"/>
      <c r="L903" s="349"/>
      <c r="M903" s="349"/>
      <c r="N903" s="349"/>
      <c r="O903" s="349"/>
      <c r="P903" s="350" t="s">
        <v>621</v>
      </c>
      <c r="Q903" s="350"/>
      <c r="R903" s="350"/>
      <c r="S903" s="350"/>
      <c r="T903" s="350"/>
      <c r="U903" s="350"/>
      <c r="V903" s="350"/>
      <c r="W903" s="350"/>
      <c r="X903" s="350"/>
      <c r="Y903" s="351">
        <v>36</v>
      </c>
      <c r="Z903" s="352"/>
      <c r="AA903" s="352"/>
      <c r="AB903" s="353"/>
      <c r="AC903" s="363" t="s">
        <v>196</v>
      </c>
      <c r="AD903" s="371"/>
      <c r="AE903" s="371"/>
      <c r="AF903" s="371"/>
      <c r="AG903" s="371"/>
      <c r="AH903" s="372" t="s">
        <v>579</v>
      </c>
      <c r="AI903" s="373"/>
      <c r="AJ903" s="373"/>
      <c r="AK903" s="373"/>
      <c r="AL903" s="357" t="s">
        <v>584</v>
      </c>
      <c r="AM903" s="358"/>
      <c r="AN903" s="358"/>
      <c r="AO903" s="359"/>
      <c r="AP903" s="360" t="s">
        <v>584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584</v>
      </c>
      <c r="F1102" s="375"/>
      <c r="G1102" s="375"/>
      <c r="H1102" s="375"/>
      <c r="I1102" s="375"/>
      <c r="J1102" s="348" t="s">
        <v>622</v>
      </c>
      <c r="K1102" s="349"/>
      <c r="L1102" s="349"/>
      <c r="M1102" s="349"/>
      <c r="N1102" s="349"/>
      <c r="O1102" s="349"/>
      <c r="P1102" s="362" t="s">
        <v>623</v>
      </c>
      <c r="Q1102" s="350"/>
      <c r="R1102" s="350"/>
      <c r="S1102" s="350"/>
      <c r="T1102" s="350"/>
      <c r="U1102" s="350"/>
      <c r="V1102" s="350"/>
      <c r="W1102" s="350"/>
      <c r="X1102" s="350"/>
      <c r="Y1102" s="351" t="s">
        <v>622</v>
      </c>
      <c r="Z1102" s="352"/>
      <c r="AA1102" s="352"/>
      <c r="AB1102" s="353"/>
      <c r="AC1102" s="354"/>
      <c r="AD1102" s="354"/>
      <c r="AE1102" s="354"/>
      <c r="AF1102" s="354"/>
      <c r="AG1102" s="354"/>
      <c r="AH1102" s="355" t="s">
        <v>599</v>
      </c>
      <c r="AI1102" s="356"/>
      <c r="AJ1102" s="356"/>
      <c r="AK1102" s="356"/>
      <c r="AL1102" s="357" t="s">
        <v>584</v>
      </c>
      <c r="AM1102" s="358"/>
      <c r="AN1102" s="358"/>
      <c r="AO1102" s="359"/>
      <c r="AP1102" s="360" t="s">
        <v>584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26"/>
      <c r="AA2" s="827"/>
      <c r="AB2" s="1023" t="s">
        <v>11</v>
      </c>
      <c r="AC2" s="1024"/>
      <c r="AD2" s="1025"/>
      <c r="AE2" s="1029" t="s">
        <v>555</v>
      </c>
      <c r="AF2" s="1029"/>
      <c r="AG2" s="1029"/>
      <c r="AH2" s="1029"/>
      <c r="AI2" s="1029" t="s">
        <v>552</v>
      </c>
      <c r="AJ2" s="1029"/>
      <c r="AK2" s="1029"/>
      <c r="AL2" s="1029"/>
      <c r="AM2" s="1029" t="s">
        <v>526</v>
      </c>
      <c r="AN2" s="1029"/>
      <c r="AO2" s="102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6"/>
      <c r="I4" s="996"/>
      <c r="J4" s="996"/>
      <c r="K4" s="996"/>
      <c r="L4" s="996"/>
      <c r="M4" s="996"/>
      <c r="N4" s="996"/>
      <c r="O4" s="997"/>
      <c r="P4" s="105"/>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8"/>
      <c r="H5" s="999"/>
      <c r="I5" s="999"/>
      <c r="J5" s="999"/>
      <c r="K5" s="999"/>
      <c r="L5" s="999"/>
      <c r="M5" s="999"/>
      <c r="N5" s="999"/>
      <c r="O5" s="1000"/>
      <c r="P5" s="1006"/>
      <c r="Q5" s="1006"/>
      <c r="R5" s="1006"/>
      <c r="S5" s="1006"/>
      <c r="T5" s="1006"/>
      <c r="U5" s="1006"/>
      <c r="V5" s="1006"/>
      <c r="W5" s="1006"/>
      <c r="X5" s="1007"/>
      <c r="Y5" s="415" t="s">
        <v>54</v>
      </c>
      <c r="Z5" s="1011"/>
      <c r="AA5" s="1012"/>
      <c r="AB5" s="523"/>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26"/>
      <c r="AA9" s="827"/>
      <c r="AB9" s="1023" t="s">
        <v>11</v>
      </c>
      <c r="AC9" s="1024"/>
      <c r="AD9" s="1025"/>
      <c r="AE9" s="1029" t="s">
        <v>556</v>
      </c>
      <c r="AF9" s="1029"/>
      <c r="AG9" s="1029"/>
      <c r="AH9" s="1029"/>
      <c r="AI9" s="1029" t="s">
        <v>552</v>
      </c>
      <c r="AJ9" s="1029"/>
      <c r="AK9" s="1029"/>
      <c r="AL9" s="1029"/>
      <c r="AM9" s="1029" t="s">
        <v>526</v>
      </c>
      <c r="AN9" s="1029"/>
      <c r="AO9" s="102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6"/>
      <c r="I11" s="996"/>
      <c r="J11" s="996"/>
      <c r="K11" s="996"/>
      <c r="L11" s="996"/>
      <c r="M11" s="996"/>
      <c r="N11" s="996"/>
      <c r="O11" s="997"/>
      <c r="P11" s="105"/>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8"/>
      <c r="H12" s="999"/>
      <c r="I12" s="999"/>
      <c r="J12" s="999"/>
      <c r="K12" s="999"/>
      <c r="L12" s="999"/>
      <c r="M12" s="999"/>
      <c r="N12" s="999"/>
      <c r="O12" s="1000"/>
      <c r="P12" s="1006"/>
      <c r="Q12" s="1006"/>
      <c r="R12" s="1006"/>
      <c r="S12" s="1006"/>
      <c r="T12" s="1006"/>
      <c r="U12" s="1006"/>
      <c r="V12" s="1006"/>
      <c r="W12" s="1006"/>
      <c r="X12" s="1007"/>
      <c r="Y12" s="415" t="s">
        <v>54</v>
      </c>
      <c r="Z12" s="1011"/>
      <c r="AA12" s="1012"/>
      <c r="AB12" s="523"/>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26"/>
      <c r="AA16" s="827"/>
      <c r="AB16" s="1023" t="s">
        <v>11</v>
      </c>
      <c r="AC16" s="1024"/>
      <c r="AD16" s="1025"/>
      <c r="AE16" s="1029" t="s">
        <v>555</v>
      </c>
      <c r="AF16" s="1029"/>
      <c r="AG16" s="1029"/>
      <c r="AH16" s="1029"/>
      <c r="AI16" s="1029" t="s">
        <v>553</v>
      </c>
      <c r="AJ16" s="1029"/>
      <c r="AK16" s="1029"/>
      <c r="AL16" s="1029"/>
      <c r="AM16" s="1029" t="s">
        <v>526</v>
      </c>
      <c r="AN16" s="1029"/>
      <c r="AO16" s="102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6"/>
      <c r="I18" s="996"/>
      <c r="J18" s="996"/>
      <c r="K18" s="996"/>
      <c r="L18" s="996"/>
      <c r="M18" s="996"/>
      <c r="N18" s="996"/>
      <c r="O18" s="997"/>
      <c r="P18" s="105"/>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8"/>
      <c r="H19" s="999"/>
      <c r="I19" s="999"/>
      <c r="J19" s="999"/>
      <c r="K19" s="999"/>
      <c r="L19" s="999"/>
      <c r="M19" s="999"/>
      <c r="N19" s="999"/>
      <c r="O19" s="1000"/>
      <c r="P19" s="1006"/>
      <c r="Q19" s="1006"/>
      <c r="R19" s="1006"/>
      <c r="S19" s="1006"/>
      <c r="T19" s="1006"/>
      <c r="U19" s="1006"/>
      <c r="V19" s="1006"/>
      <c r="W19" s="1006"/>
      <c r="X19" s="1007"/>
      <c r="Y19" s="415" t="s">
        <v>54</v>
      </c>
      <c r="Z19" s="1011"/>
      <c r="AA19" s="1012"/>
      <c r="AB19" s="523"/>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26"/>
      <c r="AA23" s="827"/>
      <c r="AB23" s="1023" t="s">
        <v>11</v>
      </c>
      <c r="AC23" s="1024"/>
      <c r="AD23" s="1025"/>
      <c r="AE23" s="1029" t="s">
        <v>557</v>
      </c>
      <c r="AF23" s="1029"/>
      <c r="AG23" s="1029"/>
      <c r="AH23" s="1029"/>
      <c r="AI23" s="1029" t="s">
        <v>552</v>
      </c>
      <c r="AJ23" s="1029"/>
      <c r="AK23" s="1029"/>
      <c r="AL23" s="1029"/>
      <c r="AM23" s="1029" t="s">
        <v>526</v>
      </c>
      <c r="AN23" s="1029"/>
      <c r="AO23" s="102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6"/>
      <c r="I25" s="996"/>
      <c r="J25" s="996"/>
      <c r="K25" s="996"/>
      <c r="L25" s="996"/>
      <c r="M25" s="996"/>
      <c r="N25" s="996"/>
      <c r="O25" s="997"/>
      <c r="P25" s="105"/>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8"/>
      <c r="H26" s="999"/>
      <c r="I26" s="999"/>
      <c r="J26" s="999"/>
      <c r="K26" s="999"/>
      <c r="L26" s="999"/>
      <c r="M26" s="999"/>
      <c r="N26" s="999"/>
      <c r="O26" s="1000"/>
      <c r="P26" s="1006"/>
      <c r="Q26" s="1006"/>
      <c r="R26" s="1006"/>
      <c r="S26" s="1006"/>
      <c r="T26" s="1006"/>
      <c r="U26" s="1006"/>
      <c r="V26" s="1006"/>
      <c r="W26" s="1006"/>
      <c r="X26" s="1007"/>
      <c r="Y26" s="415" t="s">
        <v>54</v>
      </c>
      <c r="Z26" s="1011"/>
      <c r="AA26" s="1012"/>
      <c r="AB26" s="523"/>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26"/>
      <c r="AA30" s="827"/>
      <c r="AB30" s="1023" t="s">
        <v>11</v>
      </c>
      <c r="AC30" s="1024"/>
      <c r="AD30" s="1025"/>
      <c r="AE30" s="1029" t="s">
        <v>555</v>
      </c>
      <c r="AF30" s="1029"/>
      <c r="AG30" s="1029"/>
      <c r="AH30" s="1029"/>
      <c r="AI30" s="1029" t="s">
        <v>552</v>
      </c>
      <c r="AJ30" s="1029"/>
      <c r="AK30" s="1029"/>
      <c r="AL30" s="1029"/>
      <c r="AM30" s="1029" t="s">
        <v>550</v>
      </c>
      <c r="AN30" s="1029"/>
      <c r="AO30" s="102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6"/>
      <c r="I32" s="996"/>
      <c r="J32" s="996"/>
      <c r="K32" s="996"/>
      <c r="L32" s="996"/>
      <c r="M32" s="996"/>
      <c r="N32" s="996"/>
      <c r="O32" s="997"/>
      <c r="P32" s="105"/>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8"/>
      <c r="H33" s="999"/>
      <c r="I33" s="999"/>
      <c r="J33" s="999"/>
      <c r="K33" s="999"/>
      <c r="L33" s="999"/>
      <c r="M33" s="999"/>
      <c r="N33" s="999"/>
      <c r="O33" s="1000"/>
      <c r="P33" s="1006"/>
      <c r="Q33" s="1006"/>
      <c r="R33" s="1006"/>
      <c r="S33" s="1006"/>
      <c r="T33" s="1006"/>
      <c r="U33" s="1006"/>
      <c r="V33" s="1006"/>
      <c r="W33" s="1006"/>
      <c r="X33" s="1007"/>
      <c r="Y33" s="415" t="s">
        <v>54</v>
      </c>
      <c r="Z33" s="1011"/>
      <c r="AA33" s="1012"/>
      <c r="AB33" s="523"/>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26"/>
      <c r="AA37" s="827"/>
      <c r="AB37" s="1023" t="s">
        <v>11</v>
      </c>
      <c r="AC37" s="1024"/>
      <c r="AD37" s="1025"/>
      <c r="AE37" s="1029" t="s">
        <v>557</v>
      </c>
      <c r="AF37" s="1029"/>
      <c r="AG37" s="1029"/>
      <c r="AH37" s="1029"/>
      <c r="AI37" s="1029" t="s">
        <v>554</v>
      </c>
      <c r="AJ37" s="1029"/>
      <c r="AK37" s="1029"/>
      <c r="AL37" s="1029"/>
      <c r="AM37" s="1029" t="s">
        <v>551</v>
      </c>
      <c r="AN37" s="1029"/>
      <c r="AO37" s="102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23"/>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26"/>
      <c r="AA44" s="827"/>
      <c r="AB44" s="1023" t="s">
        <v>11</v>
      </c>
      <c r="AC44" s="1024"/>
      <c r="AD44" s="1025"/>
      <c r="AE44" s="1029" t="s">
        <v>555</v>
      </c>
      <c r="AF44" s="1029"/>
      <c r="AG44" s="1029"/>
      <c r="AH44" s="1029"/>
      <c r="AI44" s="1029" t="s">
        <v>552</v>
      </c>
      <c r="AJ44" s="1029"/>
      <c r="AK44" s="1029"/>
      <c r="AL44" s="1029"/>
      <c r="AM44" s="1029" t="s">
        <v>526</v>
      </c>
      <c r="AN44" s="1029"/>
      <c r="AO44" s="102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23"/>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26"/>
      <c r="AA51" s="827"/>
      <c r="AB51" s="557" t="s">
        <v>11</v>
      </c>
      <c r="AC51" s="1024"/>
      <c r="AD51" s="1025"/>
      <c r="AE51" s="1029" t="s">
        <v>555</v>
      </c>
      <c r="AF51" s="1029"/>
      <c r="AG51" s="1029"/>
      <c r="AH51" s="1029"/>
      <c r="AI51" s="1029" t="s">
        <v>552</v>
      </c>
      <c r="AJ51" s="1029"/>
      <c r="AK51" s="1029"/>
      <c r="AL51" s="1029"/>
      <c r="AM51" s="1029" t="s">
        <v>526</v>
      </c>
      <c r="AN51" s="1029"/>
      <c r="AO51" s="102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23"/>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26"/>
      <c r="AA58" s="827"/>
      <c r="AB58" s="1023" t="s">
        <v>11</v>
      </c>
      <c r="AC58" s="1024"/>
      <c r="AD58" s="1025"/>
      <c r="AE58" s="1029" t="s">
        <v>555</v>
      </c>
      <c r="AF58" s="1029"/>
      <c r="AG58" s="1029"/>
      <c r="AH58" s="1029"/>
      <c r="AI58" s="1029" t="s">
        <v>552</v>
      </c>
      <c r="AJ58" s="1029"/>
      <c r="AK58" s="1029"/>
      <c r="AL58" s="1029"/>
      <c r="AM58" s="1029" t="s">
        <v>526</v>
      </c>
      <c r="AN58" s="1029"/>
      <c r="AO58" s="102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23"/>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26"/>
      <c r="AA65" s="827"/>
      <c r="AB65" s="1023" t="s">
        <v>11</v>
      </c>
      <c r="AC65" s="1024"/>
      <c r="AD65" s="1025"/>
      <c r="AE65" s="1029" t="s">
        <v>555</v>
      </c>
      <c r="AF65" s="1029"/>
      <c r="AG65" s="1029"/>
      <c r="AH65" s="1029"/>
      <c r="AI65" s="1029" t="s">
        <v>552</v>
      </c>
      <c r="AJ65" s="1029"/>
      <c r="AK65" s="1029"/>
      <c r="AL65" s="1029"/>
      <c r="AM65" s="1029" t="s">
        <v>526</v>
      </c>
      <c r="AN65" s="1029"/>
      <c r="AO65" s="102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23"/>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2"/>
      <c r="B15" s="1043"/>
      <c r="C15" s="1043"/>
      <c r="D15" s="1043"/>
      <c r="E15" s="1043"/>
      <c r="F15" s="104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2"/>
      <c r="B16" s="1043"/>
      <c r="C16" s="1043"/>
      <c r="D16" s="1043"/>
      <c r="E16" s="1043"/>
      <c r="F16" s="1044"/>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2"/>
      <c r="B28" s="1043"/>
      <c r="C28" s="1043"/>
      <c r="D28" s="1043"/>
      <c r="E28" s="1043"/>
      <c r="F28" s="104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2"/>
      <c r="B29" s="1043"/>
      <c r="C29" s="1043"/>
      <c r="D29" s="1043"/>
      <c r="E29" s="1043"/>
      <c r="F29" s="1044"/>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2"/>
      <c r="B41" s="1043"/>
      <c r="C41" s="1043"/>
      <c r="D41" s="1043"/>
      <c r="E41" s="1043"/>
      <c r="F41" s="104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2"/>
      <c r="B42" s="1043"/>
      <c r="C42" s="1043"/>
      <c r="D42" s="1043"/>
      <c r="E42" s="1043"/>
      <c r="F42" s="1044"/>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2"/>
      <c r="B56" s="1043"/>
      <c r="C56" s="1043"/>
      <c r="D56" s="1043"/>
      <c r="E56" s="1043"/>
      <c r="F56" s="1044"/>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2"/>
      <c r="B68" s="1043"/>
      <c r="C68" s="1043"/>
      <c r="D68" s="1043"/>
      <c r="E68" s="1043"/>
      <c r="F68" s="104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2"/>
      <c r="B69" s="1043"/>
      <c r="C69" s="1043"/>
      <c r="D69" s="1043"/>
      <c r="E69" s="1043"/>
      <c r="F69" s="1044"/>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2"/>
      <c r="B81" s="1043"/>
      <c r="C81" s="1043"/>
      <c r="D81" s="1043"/>
      <c r="E81" s="1043"/>
      <c r="F81" s="104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2"/>
      <c r="B82" s="1043"/>
      <c r="C82" s="1043"/>
      <c r="D82" s="1043"/>
      <c r="E82" s="1043"/>
      <c r="F82" s="1044"/>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2"/>
      <c r="B94" s="1043"/>
      <c r="C94" s="1043"/>
      <c r="D94" s="1043"/>
      <c r="E94" s="1043"/>
      <c r="F94" s="104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2"/>
      <c r="B95" s="1043"/>
      <c r="C95" s="1043"/>
      <c r="D95" s="1043"/>
      <c r="E95" s="1043"/>
      <c r="F95" s="1044"/>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2"/>
      <c r="B109" s="1043"/>
      <c r="C109" s="1043"/>
      <c r="D109" s="1043"/>
      <c r="E109" s="1043"/>
      <c r="F109" s="1044"/>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2"/>
      <c r="B121" s="1043"/>
      <c r="C121" s="1043"/>
      <c r="D121" s="1043"/>
      <c r="E121" s="1043"/>
      <c r="F121" s="104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2"/>
      <c r="B122" s="1043"/>
      <c r="C122" s="1043"/>
      <c r="D122" s="1043"/>
      <c r="E122" s="1043"/>
      <c r="F122" s="1044"/>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2"/>
      <c r="B134" s="1043"/>
      <c r="C134" s="1043"/>
      <c r="D134" s="1043"/>
      <c r="E134" s="1043"/>
      <c r="F134" s="104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2"/>
      <c r="B135" s="1043"/>
      <c r="C135" s="1043"/>
      <c r="D135" s="1043"/>
      <c r="E135" s="1043"/>
      <c r="F135" s="1044"/>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2"/>
      <c r="B147" s="1043"/>
      <c r="C147" s="1043"/>
      <c r="D147" s="1043"/>
      <c r="E147" s="1043"/>
      <c r="F147" s="104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2"/>
      <c r="B148" s="1043"/>
      <c r="C148" s="1043"/>
      <c r="D148" s="1043"/>
      <c r="E148" s="1043"/>
      <c r="F148" s="1044"/>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2"/>
      <c r="B162" s="1043"/>
      <c r="C162" s="1043"/>
      <c r="D162" s="1043"/>
      <c r="E162" s="1043"/>
      <c r="F162" s="1044"/>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2"/>
      <c r="B174" s="1043"/>
      <c r="C174" s="1043"/>
      <c r="D174" s="1043"/>
      <c r="E174" s="1043"/>
      <c r="F174" s="104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2"/>
      <c r="B175" s="1043"/>
      <c r="C175" s="1043"/>
      <c r="D175" s="1043"/>
      <c r="E175" s="1043"/>
      <c r="F175" s="1044"/>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2"/>
      <c r="B187" s="1043"/>
      <c r="C187" s="1043"/>
      <c r="D187" s="1043"/>
      <c r="E187" s="1043"/>
      <c r="F187" s="104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2"/>
      <c r="B188" s="1043"/>
      <c r="C188" s="1043"/>
      <c r="D188" s="1043"/>
      <c r="E188" s="1043"/>
      <c r="F188" s="1044"/>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2"/>
      <c r="B200" s="1043"/>
      <c r="C200" s="1043"/>
      <c r="D200" s="1043"/>
      <c r="E200" s="1043"/>
      <c r="F200" s="104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2"/>
      <c r="B201" s="1043"/>
      <c r="C201" s="1043"/>
      <c r="D201" s="1043"/>
      <c r="E201" s="1043"/>
      <c r="F201" s="1044"/>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2"/>
      <c r="B215" s="1043"/>
      <c r="C215" s="1043"/>
      <c r="D215" s="1043"/>
      <c r="E215" s="1043"/>
      <c r="F215" s="1044"/>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2"/>
      <c r="B227" s="1043"/>
      <c r="C227" s="1043"/>
      <c r="D227" s="1043"/>
      <c r="E227" s="1043"/>
      <c r="F227" s="104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2"/>
      <c r="B228" s="1043"/>
      <c r="C228" s="1043"/>
      <c r="D228" s="1043"/>
      <c r="E228" s="1043"/>
      <c r="F228" s="1044"/>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2"/>
      <c r="B240" s="1043"/>
      <c r="C240" s="1043"/>
      <c r="D240" s="1043"/>
      <c r="E240" s="1043"/>
      <c r="F240" s="104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2"/>
      <c r="B241" s="1043"/>
      <c r="C241" s="1043"/>
      <c r="D241" s="1043"/>
      <c r="E241" s="1043"/>
      <c r="F241" s="1044"/>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2"/>
      <c r="B253" s="1043"/>
      <c r="C253" s="1043"/>
      <c r="D253" s="1043"/>
      <c r="E253" s="1043"/>
      <c r="F253" s="104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2"/>
      <c r="B254" s="1043"/>
      <c r="C254" s="1043"/>
      <c r="D254" s="1043"/>
      <c r="E254" s="1043"/>
      <c r="F254" s="1044"/>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2019-05-30T13:35:50Z</cp:lastPrinted>
  <dcterms:created xsi:type="dcterms:W3CDTF">2012-03-13T00:50:25Z</dcterms:created>
  <dcterms:modified xsi:type="dcterms:W3CDTF">2019-05-30T13:36:11Z</dcterms:modified>
</cp:coreProperties>
</file>